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6"/>
  </bookViews>
  <sheets>
    <sheet name="C -171" sheetId="1" r:id="rId1"/>
    <sheet name="C -172" sheetId="2" r:id="rId2"/>
    <sheet name="C 173-174" sheetId="3" r:id="rId3"/>
    <sheet name="C -175" sheetId="4" r:id="rId4"/>
    <sheet name="C -176" sheetId="5" r:id="rId5"/>
    <sheet name="C -177" sheetId="6" r:id="rId6"/>
    <sheet name="C -178" sheetId="7" r:id="rId7"/>
    <sheet name="C -179" sheetId="8" r:id="rId8"/>
  </sheets>
  <definedNames/>
  <calcPr fullCalcOnLoad="1"/>
</workbook>
</file>

<file path=xl/sharedStrings.xml><?xml version="1.0" encoding="utf-8"?>
<sst xmlns="http://schemas.openxmlformats.org/spreadsheetml/2006/main" count="2308" uniqueCount="476">
  <si>
    <t xml:space="preserve"> </t>
  </si>
  <si>
    <t>Activos al 01/01/02</t>
  </si>
  <si>
    <t>Entrados</t>
  </si>
  <si>
    <t>Fenecidos</t>
  </si>
  <si>
    <t>Sentencias Dictadas</t>
  </si>
  <si>
    <t>Auto Senten- cia</t>
  </si>
  <si>
    <t>Incompe- tencias</t>
  </si>
  <si>
    <t>Entrados 2º Instancia</t>
  </si>
  <si>
    <t>Activos al 31/12/02</t>
  </si>
  <si>
    <t>Trámite</t>
  </si>
  <si>
    <t>JUZGADO</t>
  </si>
  <si>
    <t>Total</t>
  </si>
  <si>
    <t>Juicio Principal</t>
  </si>
  <si>
    <t>En Inci- dentes</t>
  </si>
  <si>
    <t>Principal</t>
  </si>
  <si>
    <t>dentes</t>
  </si>
  <si>
    <t>TOTAL</t>
  </si>
  <si>
    <t>SAN JOSE</t>
  </si>
  <si>
    <t>Primero Civil San José...................................................................</t>
  </si>
  <si>
    <t>Segundo Civil San José........................................................</t>
  </si>
  <si>
    <t>Tercero Civil San José............................................................</t>
  </si>
  <si>
    <t>Cuarto Civil San José................................................................</t>
  </si>
  <si>
    <t>Quinto Civil San José..........................................................</t>
  </si>
  <si>
    <t>Sexto Civil San José...........................................................</t>
  </si>
  <si>
    <t>Civil II Circuito San José...................................................................</t>
  </si>
  <si>
    <t>Civil y Trabajo Hatillo...................................................................</t>
  </si>
  <si>
    <t>Civil y Trabajo Desamparados....................................................</t>
  </si>
  <si>
    <t>Civil y Trabajo Puriscal................................................................</t>
  </si>
  <si>
    <t>Civil y Trabajo Pérez Zeledón.......................................................</t>
  </si>
  <si>
    <t>Primero Civil Menor Cuantía San José....................................................</t>
  </si>
  <si>
    <t>Segundo Civil Menor Cuantía San José.....................................</t>
  </si>
  <si>
    <t>Tercero Civil Menor Cuantía San José........................................</t>
  </si>
  <si>
    <t>Cuarto Civil Menor Cuantía San José...........................................</t>
  </si>
  <si>
    <t>Quinto Civil Menor Cuantía San José..............................................</t>
  </si>
  <si>
    <t>Sexto Civil Menor Cuantía San José................................................................</t>
  </si>
  <si>
    <t>Menor Cuantía Desamparados................................................................</t>
  </si>
  <si>
    <t>Contravencional y Menor Cuantía Hatillo.................................................</t>
  </si>
  <si>
    <t>Contravencional y Menor Cuantía San Sebastián.......................</t>
  </si>
  <si>
    <t>Contravencional y Menor Cuantía Alajuelita......................................</t>
  </si>
  <si>
    <t>Contravencional y Menor Cuantía Aserrí..................................................</t>
  </si>
  <si>
    <t>Contravencional y Menor Cuantía Acosta...........................................</t>
  </si>
  <si>
    <t>Contravencional y Menor Cuantía Pavas........................................</t>
  </si>
  <si>
    <t>Contravencional y Menor Cuantía Escazú.............................................</t>
  </si>
  <si>
    <t>Contravencional y Menor Cuantía Santa Ana.........................................</t>
  </si>
  <si>
    <t>Contravencional y Menor Cuantía Mora...................................................</t>
  </si>
  <si>
    <t>Contravencional y Menor Cuantía Puriscal................................</t>
  </si>
  <si>
    <t>Contravencional y Menor Cuantía Turrubares.......................................</t>
  </si>
  <si>
    <t>Contravencional y Menor Cuantía Pérez Zeledón.............................</t>
  </si>
  <si>
    <t>Contravencional y Menor Cuantía Tarrazú.........................................</t>
  </si>
  <si>
    <t>ALAJUELA</t>
  </si>
  <si>
    <t>Civil de Alajuela.……………………………………........................................</t>
  </si>
  <si>
    <t>Civil y Trabajo Grecia................................................................</t>
  </si>
  <si>
    <t>Civil y Trabajo San Ramón.......................................................</t>
  </si>
  <si>
    <t>Civil y Trabajo San Carlos.....................................................</t>
  </si>
  <si>
    <t>Menor Cuantía Alajuela............................................................</t>
  </si>
  <si>
    <t>Menor Cuantía San Carlos........................................................</t>
  </si>
  <si>
    <t>Contrav. y Menor Cuantía Grecia..............................................</t>
  </si>
  <si>
    <t>Contrav. y Menor Cuantía Alfaro Ruiz......................................</t>
  </si>
  <si>
    <t>Contrav. y Menor Cuantía Poás............................................</t>
  </si>
  <si>
    <t>Contrav. y Menor Cuantía Valverde Vega..............................</t>
  </si>
  <si>
    <t>Contrav. y Menor Cuantía San Ramón* ...................................................</t>
  </si>
  <si>
    <t>Contrav. y Menor Cuantía Naranjo..........................................</t>
  </si>
  <si>
    <t>Contrav. y Menor Cuantía Palmares...................................</t>
  </si>
  <si>
    <t>Contrav. y Menor Cuantía Atenas........................................</t>
  </si>
  <si>
    <t>Contrav. y Menor Cuantía San Mateo......................................</t>
  </si>
  <si>
    <t>Contrav. y Menor Cuantía Orotina....................................</t>
  </si>
  <si>
    <t>Contrav. y Menor Cuantía Upala.............................................</t>
  </si>
  <si>
    <t>Contrav. y Menor Cuantía Los Chiles........................................</t>
  </si>
  <si>
    <t>Contrav. y Menor Cuantía Guatuso......................................</t>
  </si>
  <si>
    <t>Contrav. y Menor Cuantía La Fortuna........................................</t>
  </si>
  <si>
    <t>CARTAGO</t>
  </si>
  <si>
    <t>Civil  Cartago* …………………………………………......................................</t>
  </si>
  <si>
    <t>Civil y Trabajo de Turrialba..................................................</t>
  </si>
  <si>
    <t>Menor Cuantía Cartago.....................................................</t>
  </si>
  <si>
    <t>Contrav. y Menor Cuantía La Unión..........................................</t>
  </si>
  <si>
    <t>Contrav. y Menor Cuantía Paraíso........................................</t>
  </si>
  <si>
    <t>Contrav. y Menor Cuantía Alvarado....................................</t>
  </si>
  <si>
    <t>Contrav. y Menor Cuantía Turrialba............................................</t>
  </si>
  <si>
    <t>Contrav. y Menor Cuantía Jiménez.............................................</t>
  </si>
  <si>
    <t>HEREDIA</t>
  </si>
  <si>
    <t>Civil Heredia..............................................................................</t>
  </si>
  <si>
    <t>Menor Cuantía Heredia...............................................................</t>
  </si>
  <si>
    <t>Contrav. y Menor Cuantía Santo Domingo....................................</t>
  </si>
  <si>
    <t>Contrav. y Menor Cuantía San Rafael...........................................</t>
  </si>
  <si>
    <t>Contrav. y Menor Cuantía San Isidro........................................</t>
  </si>
  <si>
    <t>Contrav. y Menor Cuantía San Joaquín....................................</t>
  </si>
  <si>
    <t>Contrav. y Menor Cuantía Sarapiquí...........................................</t>
  </si>
  <si>
    <t>GUANACASTE</t>
  </si>
  <si>
    <t>Civil y Trabajo Liberia..........................................................</t>
  </si>
  <si>
    <t>Civil y Trabajo Cañas...........................................................</t>
  </si>
  <si>
    <t>Civil y Trabajo Nicoya..........................................................</t>
  </si>
  <si>
    <t>Civil y Trabajo Santa Cruz....................................................</t>
  </si>
  <si>
    <t>Contrav. y Menor Cuantía Liberia........................................</t>
  </si>
  <si>
    <t>Contrav. y Menor Cuantía Bagaces.....................................</t>
  </si>
  <si>
    <t>Contrav. y Menor Cuantía La Cruz........................................</t>
  </si>
  <si>
    <t>Contrav. y Menor Cuantía Cañas.........................................</t>
  </si>
  <si>
    <t>Contrav. y Menor Cuantía Tilarán......................................</t>
  </si>
  <si>
    <t>Contrav. y Menor Cuantía Abangares.......................................</t>
  </si>
  <si>
    <t>Contrav. y Menor Cuantía Nicoya...........................................</t>
  </si>
  <si>
    <t>Contrav. y Menor Cuantía Nandayure.............................................</t>
  </si>
  <si>
    <t>Contrav. y Menor Cuantía Santa Cruz..........................................</t>
  </si>
  <si>
    <t>Contrav. y Menor Cuantía Carrillo...............................................</t>
  </si>
  <si>
    <t>PUNTARENAS</t>
  </si>
  <si>
    <t>Civil Puntarenas…………………….......................................................</t>
  </si>
  <si>
    <t>Civil y Trabajo Aguirre - Parrita..........................................</t>
  </si>
  <si>
    <t>Civil y Trabajo Golfito...........................................................</t>
  </si>
  <si>
    <t>Civil y Trabajo Osa ...............................................................</t>
  </si>
  <si>
    <t>Civil y Trabajo Corredores...........................................................</t>
  </si>
  <si>
    <t>Menor Cuantía Puntarenas....................................................</t>
  </si>
  <si>
    <t>Contravencional y Menor Cuantía Esparza...........................</t>
  </si>
  <si>
    <t>Contravencional y Menor Cuantía Montes de Oro..........................</t>
  </si>
  <si>
    <t>Contravencional y Menor Cuantía Garabito.............................</t>
  </si>
  <si>
    <t>Contravencional y Menor Cuantía Jicaral....................................</t>
  </si>
  <si>
    <t>Contravencional y Menor Cuantía Cóbano................................</t>
  </si>
  <si>
    <t>Contravencional y Menor Cuantía Aguirre....................................</t>
  </si>
  <si>
    <t>Contravencional y Menor Cuantía Golfito................................</t>
  </si>
  <si>
    <t>Contravencional y Menor Cuantía Osa................................</t>
  </si>
  <si>
    <t>Contravencional y Menor Cuantía Corredores...........................</t>
  </si>
  <si>
    <t>Contravencional y Menor Cuantía Buenos Aires..............................</t>
  </si>
  <si>
    <t>Contravencional y Menor Cuantía Coto Brus............................................</t>
  </si>
  <si>
    <t>LIMON</t>
  </si>
  <si>
    <t>Civil Limón...............................................................................................</t>
  </si>
  <si>
    <t>Civil y Trabajo Pococí...........................................................</t>
  </si>
  <si>
    <t>Menor Cuantía Limón............................................................</t>
  </si>
  <si>
    <t>Contravencional y Menor Cuantía Bribrí.............................</t>
  </si>
  <si>
    <t>Contravencional y Menor Cuantía Matina..............................</t>
  </si>
  <si>
    <t>Menor Cuantía Pococí........................................................</t>
  </si>
  <si>
    <t>Contravencional y Menor Cuantía Guácimo.............................</t>
  </si>
  <si>
    <t>Contravencional y Menor Cuantía Siquirres...................................</t>
  </si>
  <si>
    <t xml:space="preserve">* Los juzgados Contravencional y Menor Cuantía de San Ramón y Civil de Cartago no reportaron el desglose del circulante al finalizar el año. </t>
  </si>
  <si>
    <t>CASOS ENTRADOS EN LOS JUZGADOS COMPETENTES EN MATERIA CIVIL SEGÚN TIPO DE JUICIO DURANTE EL 2002</t>
  </si>
  <si>
    <t>TIPO DE JUICIO</t>
  </si>
  <si>
    <t>Diligen-</t>
  </si>
  <si>
    <t>Actividad</t>
  </si>
  <si>
    <t>Abre-</t>
  </si>
  <si>
    <t>Ejecu-</t>
  </si>
  <si>
    <t>Preven-</t>
  </si>
  <si>
    <t>Informa-</t>
  </si>
  <si>
    <t>Localiza-</t>
  </si>
  <si>
    <t>Rectifi-</t>
  </si>
  <si>
    <t>Titulación</t>
  </si>
  <si>
    <t>Confe-</t>
  </si>
  <si>
    <t>Consig-</t>
  </si>
  <si>
    <t>Fijación</t>
  </si>
  <si>
    <t>Adm. por</t>
  </si>
  <si>
    <t>cias de</t>
  </si>
  <si>
    <t>judicial</t>
  </si>
  <si>
    <t>Conve-</t>
  </si>
  <si>
    <t>Ordina-</t>
  </si>
  <si>
    <t>viado</t>
  </si>
  <si>
    <t>Moni-</t>
  </si>
  <si>
    <t>tivo</t>
  </si>
  <si>
    <t>ción</t>
  </si>
  <si>
    <t>Desa-</t>
  </si>
  <si>
    <t>Inter-</t>
  </si>
  <si>
    <t>ción de</t>
  </si>
  <si>
    <t xml:space="preserve"> cación </t>
  </si>
  <si>
    <t>de vivien-</t>
  </si>
  <si>
    <t>Suce-</t>
  </si>
  <si>
    <t>Insol-</t>
  </si>
  <si>
    <t>Quie-</t>
  </si>
  <si>
    <t>sión</t>
  </si>
  <si>
    <t>ción ad</t>
  </si>
  <si>
    <t>ción fuera</t>
  </si>
  <si>
    <t>nación de</t>
  </si>
  <si>
    <t>de</t>
  </si>
  <si>
    <t>interven-</t>
  </si>
  <si>
    <t>deslinde</t>
  </si>
  <si>
    <t>no</t>
  </si>
  <si>
    <t>cambio</t>
  </si>
  <si>
    <t>Proceso</t>
  </si>
  <si>
    <t>nio pre-</t>
  </si>
  <si>
    <t>Otros</t>
  </si>
  <si>
    <t>rios</t>
  </si>
  <si>
    <t xml:space="preserve">(no de </t>
  </si>
  <si>
    <t>torio</t>
  </si>
  <si>
    <t>simple</t>
  </si>
  <si>
    <t>pren-</t>
  </si>
  <si>
    <t>hipote-</t>
  </si>
  <si>
    <t>de Sen-</t>
  </si>
  <si>
    <t>hucios</t>
  </si>
  <si>
    <t>dictos</t>
  </si>
  <si>
    <t>desalojo</t>
  </si>
  <si>
    <t>poseso-</t>
  </si>
  <si>
    <t>derecho</t>
  </si>
  <si>
    <t xml:space="preserve"> da campe-</t>
  </si>
  <si>
    <t>siones</t>
  </si>
  <si>
    <t>vencias</t>
  </si>
  <si>
    <t>bras</t>
  </si>
  <si>
    <t>perpé-</t>
  </si>
  <si>
    <t>de juicio</t>
  </si>
  <si>
    <t>alquile-</t>
  </si>
  <si>
    <t>alquiler</t>
  </si>
  <si>
    <t xml:space="preserve">ción </t>
  </si>
  <si>
    <t>matri-</t>
  </si>
  <si>
    <t>y amojo-</t>
  </si>
  <si>
    <t>conten-</t>
  </si>
  <si>
    <t>arbitral</t>
  </si>
  <si>
    <t>ventivo</t>
  </si>
  <si>
    <t>asuntos</t>
  </si>
  <si>
    <t xml:space="preserve"> familia)</t>
  </si>
  <si>
    <t>dario</t>
  </si>
  <si>
    <t>cario</t>
  </si>
  <si>
    <t>tencia</t>
  </si>
  <si>
    <t>ria</t>
  </si>
  <si>
    <t>medida</t>
  </si>
  <si>
    <t>sina</t>
  </si>
  <si>
    <t>tuam</t>
  </si>
  <si>
    <t>res</t>
  </si>
  <si>
    <t>monio</t>
  </si>
  <si>
    <t>namiento</t>
  </si>
  <si>
    <t>ciosa</t>
  </si>
  <si>
    <t>nombre</t>
  </si>
  <si>
    <t>PROVINCIA DE SAN JOSÉ......................................</t>
  </si>
  <si>
    <t>Primero Civil de San José.........................................</t>
  </si>
  <si>
    <t>0</t>
  </si>
  <si>
    <t>Segundo Civil de San José.......................................</t>
  </si>
  <si>
    <t>Tercero Civil de San José.........................................</t>
  </si>
  <si>
    <t>Cuarto Civil de San José...........................................</t>
  </si>
  <si>
    <t>Quinto Civil de San José...........................................</t>
  </si>
  <si>
    <t>Sexto Civil de San José............................................</t>
  </si>
  <si>
    <t>Civil II Circuito de San José.......................................</t>
  </si>
  <si>
    <t>Civil y Trabajo de Hatillo............................................</t>
  </si>
  <si>
    <t>Civil y Trabajo de Desamparados.............................</t>
  </si>
  <si>
    <t>Civil y Trabajo de Puriscal.........................................</t>
  </si>
  <si>
    <t>Civil y Trabajo de Pérez Zeledón..............................</t>
  </si>
  <si>
    <t>Primero Civil de Menor Cuantía de San José.............</t>
  </si>
  <si>
    <t>Segundo Civil de Menor Cuantía de San José...........</t>
  </si>
  <si>
    <t>Tercero Civil de Menor Cuantía de San José............</t>
  </si>
  <si>
    <t>Cuarto Civil de Menor Cuantía de San José..............</t>
  </si>
  <si>
    <t>Quinto Civil de Menor Cuantía de San José..............</t>
  </si>
  <si>
    <t>Sexto Civil de Menor Cuantía de San José...............</t>
  </si>
  <si>
    <t>Menor Cuantía de Desamparados.............................</t>
  </si>
  <si>
    <t>Civil y Menor Cuantía II Circuito de San José............</t>
  </si>
  <si>
    <t>Contravencional y Menor Cuantía de Hatillo..............</t>
  </si>
  <si>
    <t>Contravencional y Menor Cuantía San Sebastián.....</t>
  </si>
  <si>
    <t>Contravencional y Menor Cuantía de Alajuelita........</t>
  </si>
  <si>
    <t>Contravencional y Menor Cuantía de Aserrí.............</t>
  </si>
  <si>
    <t>Contravencional y Menor Cuantía de Acosta...........</t>
  </si>
  <si>
    <t>Contravencional y Menor Cuantía de Pavas.............</t>
  </si>
  <si>
    <t>Contravencional y Menor Cuantía de Escazú...........</t>
  </si>
  <si>
    <t>Contravencional y Menor Cuantía de Santa Ana......</t>
  </si>
  <si>
    <t>Contravencional y Menor Cuantía de Mora..............</t>
  </si>
  <si>
    <t>Contravencional y Menor Cuantía de Puriscal..........</t>
  </si>
  <si>
    <t>Contravencional y Menor Cuantía de Turrubares......</t>
  </si>
  <si>
    <t>Contravencional y Menor Cuantía Pérez Zeledón.....</t>
  </si>
  <si>
    <t>Contravencional y Menor Cuantía de Tarrazú...........</t>
  </si>
  <si>
    <t>PROVINCIA DE ALAJUELA....................................</t>
  </si>
  <si>
    <t>Civil de Alajuela........................................................</t>
  </si>
  <si>
    <t>Civil y Trabajo de Grecia...........................................</t>
  </si>
  <si>
    <t>Civil y Trabajo de San Ramón...................................</t>
  </si>
  <si>
    <t>Civil y Trabajo de San Carlos....................................</t>
  </si>
  <si>
    <t>Menor Cuantía de Alajuela........................................</t>
  </si>
  <si>
    <t>Menor Cuantía de San Carlos...................................</t>
  </si>
  <si>
    <t>Contravencional y Menor Cuantía de Grecia............</t>
  </si>
  <si>
    <t>Contravencional y Menor Cuantía Alfaro Ruiz..........</t>
  </si>
  <si>
    <t>Contravencional y Menor Cuantía de Poás..............</t>
  </si>
  <si>
    <t>Contravencional y Menor Cuantía Valverde Vega.....</t>
  </si>
  <si>
    <t>Contravencional y Menor Cuantía de San Ramón.....</t>
  </si>
  <si>
    <t>Contravencional y Menor Cuantía de Naranjo...........</t>
  </si>
  <si>
    <t>Contravencional y Menor Cuantía de Palmares........</t>
  </si>
  <si>
    <t>Contravencional y Menor Cuantía de Atenas...........</t>
  </si>
  <si>
    <t>Contravencional y Menor Cuantía de San Mateo......</t>
  </si>
  <si>
    <t>Contravencional y Menor Cuantía de Orotina...........</t>
  </si>
  <si>
    <t>Contravencional y Menor Cuantía de Upala.............</t>
  </si>
  <si>
    <t>Contravencional y Menor Cuantía de Los Chiles......</t>
  </si>
  <si>
    <t>Contravencional y Menor Cuantía de Guatuso.........</t>
  </si>
  <si>
    <t>Contravencional y Menor Cuantía de La Fortuna......</t>
  </si>
  <si>
    <t>PROVINCIA DE CARTAGO.....................................</t>
  </si>
  <si>
    <t>Civil de Cartago.........................................................</t>
  </si>
  <si>
    <t>Civil y Trabajo de Turrialba........................................</t>
  </si>
  <si>
    <t>Menor Cuantía de Cartago........................................</t>
  </si>
  <si>
    <t>Contravencional y Menor Cuantía de La Unión.........</t>
  </si>
  <si>
    <t>Contravencional y Menor Cuantía de Paraíso...........</t>
  </si>
  <si>
    <t>Contravencional y Menor Cuantía de Alvarado..........</t>
  </si>
  <si>
    <t>Contravencional y Menor Cuantía de Turrialba..........</t>
  </si>
  <si>
    <t>Contravencional y Menor Cuantía de Jiménez..........</t>
  </si>
  <si>
    <t>PROVINCIA DE HEREDIA.........................................</t>
  </si>
  <si>
    <t>Civil de Heredia.........................................................</t>
  </si>
  <si>
    <t>Menor Cuantía de Heredia........................................</t>
  </si>
  <si>
    <t>Contravencional y Menor Cuantía Santo Domingo....</t>
  </si>
  <si>
    <t>Contravencional y Menor Cuantía de San Rafael......</t>
  </si>
  <si>
    <t>Contravencional y Menor Cuantía de San Isidro.......</t>
  </si>
  <si>
    <t>Contravencional y Menor Cuantía de San Joaquín....</t>
  </si>
  <si>
    <t>Contravencional y Menor Cuantía de Sarapiquí........</t>
  </si>
  <si>
    <t>PROVINCIA DE GUANACASTE...............................</t>
  </si>
  <si>
    <t>Civil y Trabajo de Liberia...........................................</t>
  </si>
  <si>
    <t>Civil y Trabajo de Cañas...........................................</t>
  </si>
  <si>
    <t>Civil y Trabajo de Nicoya..........................................</t>
  </si>
  <si>
    <t>Civil y Trabajo de Santa Cruz...................................</t>
  </si>
  <si>
    <t>Contravencional y Menor Cuantía de Liberia............</t>
  </si>
  <si>
    <t>Contravencional y Menor Cuantía de Bagaces.........</t>
  </si>
  <si>
    <t>Contravencional y Menor Cuantía de La Cruz..........</t>
  </si>
  <si>
    <t>Contravencional y Menor Cuantía de Cañas.............</t>
  </si>
  <si>
    <t>Contravencional y Menor Cuantía de Tilarán.............</t>
  </si>
  <si>
    <t>Contravencional y Menor Cuantía de Abangares.......</t>
  </si>
  <si>
    <t>Contravencional y Menor Cuantía de Nicoya............</t>
  </si>
  <si>
    <t>Contravencional y Menor Cuantía de Nandayure......</t>
  </si>
  <si>
    <t>Contravencional y Menor Cuantía de Santa Cruz......</t>
  </si>
  <si>
    <t>Contravencional y Menor Cuantía de Carrillo............</t>
  </si>
  <si>
    <t>PROVINCIA DE PUNTARENAS...............................</t>
  </si>
  <si>
    <t>Civil de Puntarenas...................................................</t>
  </si>
  <si>
    <t>Civil y Trabajo de Aguirre..........................................</t>
  </si>
  <si>
    <t>Civil y Trabajo de Golfito...........................................</t>
  </si>
  <si>
    <t>Civil y Trabajo de Osa...............................................</t>
  </si>
  <si>
    <t>Civil y Trabajo de Corredores...................................</t>
  </si>
  <si>
    <t>Menor Cuantía de Puntarenas...................................</t>
  </si>
  <si>
    <t>Contravencional y Menor Cuantía de Esparza.........</t>
  </si>
  <si>
    <t>Contravencional y Menor Cuantía Montes de Oro....</t>
  </si>
  <si>
    <t>Contravencional y Menor Cuantía de Garabito.........</t>
  </si>
  <si>
    <t>Contravencional y Menor Cuantía de Jicaral.............</t>
  </si>
  <si>
    <t>Contravencional y Menor Cuantía de Cóbano...........</t>
  </si>
  <si>
    <t>Contravencional y Menor Cuantía de Aguirre............</t>
  </si>
  <si>
    <t>Contravencional y Menor Cuantía de Golfito............</t>
  </si>
  <si>
    <t>Contravencional y Menor Cuantía de Osa................</t>
  </si>
  <si>
    <t>Contravencional y Menor Cuantía de Corredores......</t>
  </si>
  <si>
    <t>Contravencional y Menor Cuantía de Buenos Aires...</t>
  </si>
  <si>
    <t>Contravencional y Menor Cuantía de Coto Brus.......</t>
  </si>
  <si>
    <t>PROVINCIA DE LIMÓN...........................................</t>
  </si>
  <si>
    <t>Civil de Limón............................................................</t>
  </si>
  <si>
    <t>Civil y Trabajo Pococí................................................</t>
  </si>
  <si>
    <t>Menor Cuantía de Limón...........................................</t>
  </si>
  <si>
    <t>Contravencional y Menor Cuantía de Bribri..............</t>
  </si>
  <si>
    <t>Contravencional y Menor Cuantía de Matina............</t>
  </si>
  <si>
    <t>Menor Cuantía de Pococí..........................................</t>
  </si>
  <si>
    <t>Contravencional y Menor Cuantía de Guácimo.........</t>
  </si>
  <si>
    <t>Contravencional y Menor Cuantía de Siquirres..........</t>
  </si>
  <si>
    <t>CASOS ENTRADOS EN LOS JUZGADOS CIVILES DE MAYOR CUANTÍA SEGÚN TIPO DE PROCESO Y CUANTÍA DURANTE EL 2002</t>
  </si>
  <si>
    <t>TIPO DE PROCESO</t>
  </si>
  <si>
    <t>Hasta</t>
  </si>
  <si>
    <t>¢600,001</t>
  </si>
  <si>
    <t>¢750,001</t>
  </si>
  <si>
    <t>¢1,000,001</t>
  </si>
  <si>
    <t>¢1,250,001</t>
  </si>
  <si>
    <t>¢1,500,001</t>
  </si>
  <si>
    <t>Más</t>
  </si>
  <si>
    <t>Inesti-</t>
  </si>
  <si>
    <t>a</t>
  </si>
  <si>
    <t>mable</t>
  </si>
  <si>
    <t>¢600,000</t>
  </si>
  <si>
    <t>¢750,000</t>
  </si>
  <si>
    <t>¢1,000,000</t>
  </si>
  <si>
    <t>¢1,250,000</t>
  </si>
  <si>
    <t>¢1,500,000</t>
  </si>
  <si>
    <t>¢2,000,000</t>
  </si>
  <si>
    <t>Ordinarios………………………..............................................</t>
  </si>
  <si>
    <t>Abreviados……………………............................................</t>
  </si>
  <si>
    <t>Monitorios………………………..........................................</t>
  </si>
  <si>
    <t>Ejecutivos simples……………........................................</t>
  </si>
  <si>
    <t>Ejecutivos prendarios…………....................................</t>
  </si>
  <si>
    <t>Ejecutivos hipotecarios……….................................</t>
  </si>
  <si>
    <t>Ejecución de sentencia………......................................</t>
  </si>
  <si>
    <t>Desahucios……………………...........................................</t>
  </si>
  <si>
    <t>Interdictos……………………….....................................</t>
  </si>
  <si>
    <t>Información posesoria……….....................................</t>
  </si>
  <si>
    <t>Localización de derechos…….....................................</t>
  </si>
  <si>
    <t>Rectificación de medida……......................................</t>
  </si>
  <si>
    <t>Titulación vivienda campesina.................................</t>
  </si>
  <si>
    <t>Sucesiones…………………….............................................</t>
  </si>
  <si>
    <t>Insolvencias……………………...........................................</t>
  </si>
  <si>
    <t>Quiebras………………………............................................</t>
  </si>
  <si>
    <t>Confesión judicial……………........................................</t>
  </si>
  <si>
    <t>Información Ad Perpetuam…...................................</t>
  </si>
  <si>
    <t>Información fuera de juicio….....................................</t>
  </si>
  <si>
    <t>Administración por intervención judicial.................................</t>
  </si>
  <si>
    <t>Diligencia deslinde y amojonamiento…........................................</t>
  </si>
  <si>
    <t>Actividad judicial no contenciosa..............................</t>
  </si>
  <si>
    <t>Diligencia cambio de nombre….........................................</t>
  </si>
  <si>
    <t>Proceso arbitral………………..............................................</t>
  </si>
  <si>
    <t>Convenio preventivo…………..........................................</t>
  </si>
  <si>
    <t>Otros asuntos…………………..................................................</t>
  </si>
  <si>
    <t>CASOS ENTRADOS EN LOS JUZGADOS CIVILES DE MAYOR CUANTIA SEGÚN JUZGADO Y CUANTÍA DURANTE EL 2002</t>
  </si>
  <si>
    <t>SAN JOSÉ</t>
  </si>
  <si>
    <t>Juzgado I Civil………………………………</t>
  </si>
  <si>
    <t>Juzgado II Civil……………………………..</t>
  </si>
  <si>
    <t>Juzgado III Civil…………………………….</t>
  </si>
  <si>
    <t>Juzgado IV Civil…………………………….</t>
  </si>
  <si>
    <t>Juzgado V Civil……………………………..</t>
  </si>
  <si>
    <t>Juzgado VI Civil…………………………….</t>
  </si>
  <si>
    <t>Juzgado Civil y Trabajo Hatillo……………</t>
  </si>
  <si>
    <t>Juzgado Civil y Trabajo Desamparados…</t>
  </si>
  <si>
    <t>Juzgado Civil II Circuito……………………</t>
  </si>
  <si>
    <t>Juzgado Civil y Trabajo Pérez Zeledón….</t>
  </si>
  <si>
    <t>Juzgado Civil y Trabajo Puriscal………….</t>
  </si>
  <si>
    <t>Juzgado Civil………………………………..</t>
  </si>
  <si>
    <t>Juzgado Civil y Trabajo Grecia……………</t>
  </si>
  <si>
    <t>Juzgado Civil y Trabajo San Carlos………</t>
  </si>
  <si>
    <t>Juzgado Civil y Trabajo San Ramón……..</t>
  </si>
  <si>
    <t>Juzgado Civil y Trabajo Turrialba………….</t>
  </si>
  <si>
    <t>Juzgado Civil y Trabajo Liberia……………</t>
  </si>
  <si>
    <t>Juzgado Civil y Trabajo Cañas……………</t>
  </si>
  <si>
    <t>Juzgado Civil y Trabajo Santa Cruz………</t>
  </si>
  <si>
    <t>Juzgado Civil y Trabajo Nicoya……………</t>
  </si>
  <si>
    <t>Juzgado Civil y Trabajo Aguirre…………..</t>
  </si>
  <si>
    <t>Juzgado Civil y Trabajo Golfito……………</t>
  </si>
  <si>
    <t>Juzgado Civil y Trabajo Corredores………</t>
  </si>
  <si>
    <t>Juzgado Civil y Trabajo Osa………………</t>
  </si>
  <si>
    <t>LIMÓN</t>
  </si>
  <si>
    <t>Juzgado Civil.........................................</t>
  </si>
  <si>
    <t>Juzgado Civil y Trabajo Pococí…………..</t>
  </si>
  <si>
    <t>Sentencias</t>
  </si>
  <si>
    <t>Auto Sentencia</t>
  </si>
  <si>
    <t>Tipo de Juzgado</t>
  </si>
  <si>
    <t>Mayor Cuantía</t>
  </si>
  <si>
    <t>Menor Cuantía</t>
  </si>
  <si>
    <t>COMPARACION DE LOS CASOS ENTRADOS EN MATERIA CIVIL SEGÚN</t>
  </si>
  <si>
    <t>TIPO DE PROCESO PARA EL PERIODO 1996-2002</t>
  </si>
  <si>
    <t>AÑO</t>
  </si>
  <si>
    <t>Ordinario.........................................................................................</t>
  </si>
  <si>
    <t>Abreviado.........................................................................................</t>
  </si>
  <si>
    <t>Monitorio.........................................................................................</t>
  </si>
  <si>
    <t>Ejecutivo simple.........................................................................................</t>
  </si>
  <si>
    <t>Ejecutivo prendario.........................................................................................</t>
  </si>
  <si>
    <t>Ejecutivo hipotecario.........................................................................................</t>
  </si>
  <si>
    <t xml:space="preserve">Ejecución de sentencia......................................................................................... </t>
  </si>
  <si>
    <t>Desahucio.........................................................................................</t>
  </si>
  <si>
    <t>Interdicto.........................................................................................</t>
  </si>
  <si>
    <t xml:space="preserve">Prevención de desalojo......................................................................................... </t>
  </si>
  <si>
    <t xml:space="preserve">Información posesoria......................................................................................... </t>
  </si>
  <si>
    <t xml:space="preserve">Localización de derecho......................................................................................... </t>
  </si>
  <si>
    <t xml:space="preserve">Rectificación de medida......................................................................................... </t>
  </si>
  <si>
    <t>Sucesión.........................................................................................</t>
  </si>
  <si>
    <t>Insolvencia.........................................................................................</t>
  </si>
  <si>
    <t>Quiebra.........................................................................................</t>
  </si>
  <si>
    <t xml:space="preserve">Confesión judicial......................................................................................... </t>
  </si>
  <si>
    <t xml:space="preserve">Información ad perpetuam......................................................................................... </t>
  </si>
  <si>
    <t xml:space="preserve">Información fuera de juicio.................................................................. </t>
  </si>
  <si>
    <t>Consignación de alquiler..................................................................</t>
  </si>
  <si>
    <t>Fijación de alquiler ..................................................................</t>
  </si>
  <si>
    <t>Administración por intervención judicial..................................................................</t>
  </si>
  <si>
    <t>Reposicion de titulos................................................................</t>
  </si>
  <si>
    <t>Diligencias de matrimonio……………….……………………..</t>
  </si>
  <si>
    <t xml:space="preserve">Diligencias de deslinde y amojonamiento................................................................ </t>
  </si>
  <si>
    <t>Actividad judicial no contenciosa................................................................</t>
  </si>
  <si>
    <t>Diligencias de cambio de nombre ................................................................</t>
  </si>
  <si>
    <t>Proceso arbitral..........................………....................................</t>
  </si>
  <si>
    <t>Convenio preventivo................................................................</t>
  </si>
  <si>
    <t xml:space="preserve">Otros asuntos.................................………............................. </t>
  </si>
  <si>
    <t>ENTRADA TOTAL Y PORCENTUAL EN MATERIA CIVIL SEGÚN</t>
  </si>
  <si>
    <t>TIPO DE OFICINA PARA EL PERIODO 1996-2002</t>
  </si>
  <si>
    <t>MAYOR CUANTIA</t>
  </si>
  <si>
    <t>MENOR CUANTIA</t>
  </si>
  <si>
    <t>%</t>
  </si>
  <si>
    <t>CIRCUITO JUDICIAL</t>
  </si>
  <si>
    <t>Primero de San José</t>
  </si>
  <si>
    <t>Segundo de San José</t>
  </si>
  <si>
    <t>Primero de Alajuela</t>
  </si>
  <si>
    <t>Segundo de Alajuela</t>
  </si>
  <si>
    <t>Cartago</t>
  </si>
  <si>
    <t>Heredia</t>
  </si>
  <si>
    <t>Guanacaste</t>
  </si>
  <si>
    <t>Puntarenas</t>
  </si>
  <si>
    <t>Zona Sur</t>
  </si>
  <si>
    <t>Primero Zona Atlantica</t>
  </si>
  <si>
    <t>Segundo Zona Atlantica</t>
  </si>
  <si>
    <t xml:space="preserve">Titulación vivienda campesina......................................................................................... </t>
  </si>
  <si>
    <t>Civil y Menor Cuantía II Circuito San José.................................................</t>
  </si>
  <si>
    <t>Etapa de Ejecución</t>
  </si>
  <si>
    <t xml:space="preserve">                      MOVIMIENTO OCURRIDO EN MATERIA CIVIL DURANTE EL   2002</t>
  </si>
  <si>
    <t>DIVISION DEL MOVIMIENTO EN MATERIA CIVIL SEGUN TIPO DE OFICINA DURANTE EL  2002</t>
  </si>
  <si>
    <t>DISTRIBUCION PORCENTUAL DEL MOVIMIENTO EN MATERIA CIVIL SEGÚN TIPO DE OFICINA DURANTE EL  2002</t>
  </si>
  <si>
    <t>MOVIMIENTO REGISTRADO EN MATERIA CIVIL SEGUN CIRCUITO JUDICIAL DURANTE EL  2002</t>
  </si>
  <si>
    <t>CUADRO Nº 173</t>
  </si>
  <si>
    <t>CUADRO Nº 174</t>
  </si>
  <si>
    <t>CUADRO Nº  171</t>
  </si>
  <si>
    <t>CUADRO Nº  172</t>
  </si>
  <si>
    <t>CUADRO No. 175</t>
  </si>
  <si>
    <t>CUADRO Nº 176</t>
  </si>
  <si>
    <t>CUADRO Nº 177</t>
  </si>
  <si>
    <t>CUADRO Nº 178</t>
  </si>
  <si>
    <t>CUADRO No. 179</t>
  </si>
  <si>
    <t>Concilia ciones Terminadas</t>
  </si>
  <si>
    <t>Deser ciones</t>
  </si>
  <si>
    <t>Conciliaciones Terminadas</t>
  </si>
  <si>
    <t>Deserciones</t>
  </si>
  <si>
    <t>Incompetencias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</si>
</sst>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* #,##0_);_(* \(#,##0\);_(* &quot;-&quot;_);_(@_)"/>
    <numFmt numFmtId="170" formatCode="_(&quot;¢&quot;* #,##0.00_);_(&quot;¢&quot;* \(#,##0.00\);_(&quot;¢&quot;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0_)"/>
    <numFmt numFmtId="179" formatCode="0.0"/>
    <numFmt numFmtId="180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applyProtection="1">
      <alignment horizontal="fill"/>
      <protection/>
    </xf>
    <xf numFmtId="0" fontId="0" fillId="0" borderId="0" xfId="0" applyFont="1" applyFill="1" applyBorder="1" applyAlignment="1" applyProtection="1">
      <alignment horizontal="right"/>
      <protection/>
    </xf>
    <xf numFmtId="178" fontId="1" fillId="0" borderId="2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Continuous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fill"/>
      <protection/>
    </xf>
    <xf numFmtId="0" fontId="1" fillId="0" borderId="3" xfId="0" applyFont="1" applyFill="1" applyBorder="1" applyAlignment="1" applyProtection="1">
      <alignment horizontal="fill"/>
      <protection/>
    </xf>
    <xf numFmtId="0" fontId="1" fillId="0" borderId="5" xfId="0" applyFont="1" applyFill="1" applyBorder="1" applyAlignment="1" applyProtection="1">
      <alignment horizontal="fill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9" xfId="0" applyFont="1" applyBorder="1" applyAlignment="1">
      <alignment/>
    </xf>
    <xf numFmtId="0" fontId="0" fillId="0" borderId="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1" fillId="0" borderId="16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 applyProtection="1">
      <alignment horizontal="fill"/>
      <protection/>
    </xf>
    <xf numFmtId="179" fontId="1" fillId="0" borderId="6" xfId="0" applyNumberFormat="1" applyFont="1" applyFill="1" applyBorder="1" applyAlignment="1" applyProtection="1">
      <alignment horizontal="center"/>
      <protection/>
    </xf>
    <xf numFmtId="179" fontId="0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0" fillId="0" borderId="2" xfId="0" applyBorder="1" applyAlignment="1">
      <alignment/>
    </xf>
    <xf numFmtId="0" fontId="1" fillId="0" borderId="2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1" fillId="0" borderId="2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0" fillId="0" borderId="5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9" fontId="0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zoomScale="50" zoomScaleNormal="50" workbookViewId="0" topLeftCell="A1">
      <selection activeCell="D19" sqref="C19:D19"/>
    </sheetView>
  </sheetViews>
  <sheetFormatPr defaultColWidth="11.421875" defaultRowHeight="12.75"/>
  <cols>
    <col min="1" max="1" width="48.8515625" style="24" customWidth="1"/>
    <col min="2" max="3" width="12.7109375" style="24" customWidth="1"/>
    <col min="4" max="4" width="14.140625" style="24" customWidth="1"/>
    <col min="5" max="8" width="12.7109375" style="24" customWidth="1"/>
    <col min="9" max="9" width="15.57421875" style="24" customWidth="1"/>
    <col min="10" max="15" width="12.7109375" style="24" customWidth="1"/>
    <col min="16" max="16384" width="11.421875" style="25" customWidth="1"/>
  </cols>
  <sheetData>
    <row r="1" spans="1:15" ht="12.75">
      <c r="A1" s="126" t="s">
        <v>464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27" t="s">
        <v>458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</row>
    <row r="5" spans="1:15" ht="12.75">
      <c r="A5" s="6" t="s">
        <v>0</v>
      </c>
      <c r="B5" s="128" t="s">
        <v>1</v>
      </c>
      <c r="C5" s="128" t="s">
        <v>2</v>
      </c>
      <c r="D5" s="128" t="s">
        <v>3</v>
      </c>
      <c r="E5" s="7" t="s">
        <v>4</v>
      </c>
      <c r="F5" s="7"/>
      <c r="G5" s="7"/>
      <c r="H5" s="128" t="s">
        <v>5</v>
      </c>
      <c r="I5" s="128" t="s">
        <v>471</v>
      </c>
      <c r="J5" s="128" t="s">
        <v>472</v>
      </c>
      <c r="K5" s="128" t="s">
        <v>6</v>
      </c>
      <c r="L5" s="128" t="s">
        <v>7</v>
      </c>
      <c r="M5" s="128" t="s">
        <v>8</v>
      </c>
      <c r="N5" s="128" t="s">
        <v>9</v>
      </c>
      <c r="O5" s="131" t="s">
        <v>457</v>
      </c>
    </row>
    <row r="6" spans="1:15" ht="12.75">
      <c r="A6" s="8" t="s">
        <v>10</v>
      </c>
      <c r="B6" s="129"/>
      <c r="C6" s="129" t="s">
        <v>0</v>
      </c>
      <c r="D6" s="129"/>
      <c r="E6" s="134" t="s">
        <v>11</v>
      </c>
      <c r="F6" s="134" t="s">
        <v>12</v>
      </c>
      <c r="G6" s="134" t="s">
        <v>13</v>
      </c>
      <c r="H6" s="129"/>
      <c r="I6" s="129"/>
      <c r="J6" s="129"/>
      <c r="K6" s="129"/>
      <c r="L6" s="129"/>
      <c r="M6" s="129"/>
      <c r="N6" s="129" t="s">
        <v>9</v>
      </c>
      <c r="O6" s="132"/>
    </row>
    <row r="7" spans="1:15" ht="12.75">
      <c r="A7" s="9"/>
      <c r="B7" s="130"/>
      <c r="C7" s="130"/>
      <c r="D7" s="130" t="s">
        <v>0</v>
      </c>
      <c r="E7" s="135"/>
      <c r="F7" s="135" t="s">
        <v>14</v>
      </c>
      <c r="G7" s="135" t="s">
        <v>15</v>
      </c>
      <c r="H7" s="130"/>
      <c r="I7" s="130"/>
      <c r="J7" s="130"/>
      <c r="K7" s="130"/>
      <c r="L7" s="130"/>
      <c r="M7" s="130"/>
      <c r="N7" s="130"/>
      <c r="O7" s="133"/>
    </row>
    <row r="8" spans="1:15" ht="12.75">
      <c r="A8" s="10"/>
      <c r="B8" s="11"/>
      <c r="C8" s="12"/>
      <c r="D8" s="13"/>
      <c r="E8" s="14"/>
      <c r="F8" s="13"/>
      <c r="G8" s="13"/>
      <c r="H8" s="13"/>
      <c r="I8" s="13"/>
      <c r="J8" s="14"/>
      <c r="K8" s="13"/>
      <c r="L8" s="13"/>
      <c r="M8" s="15"/>
      <c r="N8" s="13"/>
      <c r="O8" s="14"/>
    </row>
    <row r="9" spans="1:15" ht="12.75">
      <c r="A9" s="16" t="s">
        <v>16</v>
      </c>
      <c r="B9" s="15">
        <f>B11+B46+B69+B80+B90+B107+B127</f>
        <v>86159</v>
      </c>
      <c r="C9" s="15">
        <f aca="true" t="shared" si="0" ref="C9:O9">C11+C46+C69+C80+C90+C107+C127</f>
        <v>73868</v>
      </c>
      <c r="D9" s="15">
        <f t="shared" si="0"/>
        <v>42163</v>
      </c>
      <c r="E9" s="15">
        <f t="shared" si="0"/>
        <v>8928</v>
      </c>
      <c r="F9" s="15">
        <f t="shared" si="0"/>
        <v>6857</v>
      </c>
      <c r="G9" s="15">
        <f t="shared" si="0"/>
        <v>2071</v>
      </c>
      <c r="H9" s="15">
        <f t="shared" si="0"/>
        <v>16812</v>
      </c>
      <c r="I9" s="15">
        <f t="shared" si="0"/>
        <v>220</v>
      </c>
      <c r="J9" s="15">
        <f t="shared" si="0"/>
        <v>1837</v>
      </c>
      <c r="K9" s="15">
        <f t="shared" si="0"/>
        <v>3368</v>
      </c>
      <c r="L9" s="15">
        <f t="shared" si="0"/>
        <v>2376</v>
      </c>
      <c r="M9" s="15">
        <f t="shared" si="0"/>
        <v>94084</v>
      </c>
      <c r="N9" s="15">
        <f t="shared" si="0"/>
        <v>58107</v>
      </c>
      <c r="O9" s="15">
        <f t="shared" si="0"/>
        <v>31493</v>
      </c>
    </row>
    <row r="10" spans="1:15" ht="12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2.75">
      <c r="A11" s="17" t="s">
        <v>17</v>
      </c>
      <c r="B11" s="15">
        <f>SUM(B13:B44)</f>
        <v>44540</v>
      </c>
      <c r="C11" s="15">
        <f aca="true" t="shared" si="1" ref="C11:O11">SUM(C13:C44)</f>
        <v>34992</v>
      </c>
      <c r="D11" s="15">
        <f t="shared" si="1"/>
        <v>16263</v>
      </c>
      <c r="E11" s="15">
        <f t="shared" si="1"/>
        <v>4989</v>
      </c>
      <c r="F11" s="15">
        <f t="shared" si="1"/>
        <v>3903</v>
      </c>
      <c r="G11" s="15">
        <f t="shared" si="1"/>
        <v>1086</v>
      </c>
      <c r="H11" s="15">
        <f t="shared" si="1"/>
        <v>9232</v>
      </c>
      <c r="I11" s="15">
        <f t="shared" si="1"/>
        <v>80</v>
      </c>
      <c r="J11" s="15">
        <f t="shared" si="1"/>
        <v>1111</v>
      </c>
      <c r="K11" s="15">
        <f t="shared" si="1"/>
        <v>1382</v>
      </c>
      <c r="L11" s="15">
        <f t="shared" si="1"/>
        <v>1141</v>
      </c>
      <c r="M11" s="15">
        <f t="shared" si="1"/>
        <v>47548</v>
      </c>
      <c r="N11" s="15">
        <f t="shared" si="1"/>
        <v>26397</v>
      </c>
      <c r="O11" s="15">
        <f t="shared" si="1"/>
        <v>21151</v>
      </c>
    </row>
    <row r="12" spans="1:15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19" t="s">
        <v>18</v>
      </c>
      <c r="B13" s="18">
        <v>2419</v>
      </c>
      <c r="C13" s="18">
        <v>1733</v>
      </c>
      <c r="D13" s="18">
        <v>855</v>
      </c>
      <c r="E13" s="18">
        <v>227</v>
      </c>
      <c r="F13" s="18">
        <v>161</v>
      </c>
      <c r="G13" s="18">
        <v>66</v>
      </c>
      <c r="H13" s="18">
        <v>416</v>
      </c>
      <c r="I13" s="18">
        <v>0</v>
      </c>
      <c r="J13" s="18">
        <v>50</v>
      </c>
      <c r="K13" s="18">
        <v>84</v>
      </c>
      <c r="L13" s="18">
        <v>128</v>
      </c>
      <c r="M13" s="18">
        <v>1872</v>
      </c>
      <c r="N13" s="18">
        <v>840</v>
      </c>
      <c r="O13" s="18">
        <v>1032</v>
      </c>
    </row>
    <row r="14" spans="1:15" ht="12.75">
      <c r="A14" s="19" t="s">
        <v>19</v>
      </c>
      <c r="B14" s="18">
        <v>2723</v>
      </c>
      <c r="C14" s="18">
        <v>1753</v>
      </c>
      <c r="D14" s="18">
        <v>619</v>
      </c>
      <c r="E14" s="18">
        <v>208</v>
      </c>
      <c r="F14" s="18">
        <v>121</v>
      </c>
      <c r="G14" s="18">
        <v>87</v>
      </c>
      <c r="H14" s="18">
        <v>298</v>
      </c>
      <c r="I14" s="18">
        <v>1</v>
      </c>
      <c r="J14" s="18">
        <v>28</v>
      </c>
      <c r="K14" s="18">
        <v>92</v>
      </c>
      <c r="L14" s="18">
        <v>141</v>
      </c>
      <c r="M14" s="18">
        <v>3130</v>
      </c>
      <c r="N14" s="18">
        <v>2105</v>
      </c>
      <c r="O14" s="18">
        <v>1025</v>
      </c>
    </row>
    <row r="15" spans="1:15" ht="12.75">
      <c r="A15" s="19" t="s">
        <v>20</v>
      </c>
      <c r="B15" s="18">
        <v>3032</v>
      </c>
      <c r="C15" s="18">
        <v>1738</v>
      </c>
      <c r="D15" s="18">
        <v>682</v>
      </c>
      <c r="E15" s="18">
        <v>313</v>
      </c>
      <c r="F15" s="18">
        <v>245</v>
      </c>
      <c r="G15" s="18">
        <v>68</v>
      </c>
      <c r="H15" s="18">
        <v>527</v>
      </c>
      <c r="I15" s="18">
        <v>2</v>
      </c>
      <c r="J15" s="18">
        <v>21</v>
      </c>
      <c r="K15" s="18">
        <v>76</v>
      </c>
      <c r="L15" s="18">
        <v>133</v>
      </c>
      <c r="M15" s="18">
        <v>2525</v>
      </c>
      <c r="N15" s="18">
        <v>1264</v>
      </c>
      <c r="O15" s="18">
        <v>1261</v>
      </c>
    </row>
    <row r="16" spans="1:15" ht="12.75">
      <c r="A16" s="19" t="s">
        <v>21</v>
      </c>
      <c r="B16" s="18">
        <v>2697</v>
      </c>
      <c r="C16" s="18">
        <v>1710</v>
      </c>
      <c r="D16" s="18">
        <v>401</v>
      </c>
      <c r="E16" s="18">
        <v>393</v>
      </c>
      <c r="F16" s="18">
        <v>268</v>
      </c>
      <c r="G16" s="18">
        <v>125</v>
      </c>
      <c r="H16" s="18">
        <v>493</v>
      </c>
      <c r="I16" s="18">
        <v>4</v>
      </c>
      <c r="J16" s="18">
        <v>28</v>
      </c>
      <c r="K16" s="18">
        <v>35</v>
      </c>
      <c r="L16" s="18">
        <v>125</v>
      </c>
      <c r="M16" s="18">
        <v>2205</v>
      </c>
      <c r="N16" s="18">
        <v>1440</v>
      </c>
      <c r="O16" s="18">
        <v>765</v>
      </c>
    </row>
    <row r="17" spans="1:15" ht="12.75">
      <c r="A17" s="19" t="s">
        <v>22</v>
      </c>
      <c r="B17" s="18">
        <v>3121</v>
      </c>
      <c r="C17" s="18">
        <v>1700</v>
      </c>
      <c r="D17" s="18">
        <v>654</v>
      </c>
      <c r="E17" s="18">
        <v>437</v>
      </c>
      <c r="F17" s="18">
        <v>360</v>
      </c>
      <c r="G17" s="18">
        <v>77</v>
      </c>
      <c r="H17" s="18">
        <v>262</v>
      </c>
      <c r="I17" s="18">
        <v>0</v>
      </c>
      <c r="J17" s="18">
        <v>3</v>
      </c>
      <c r="K17" s="18">
        <v>39</v>
      </c>
      <c r="L17" s="18">
        <v>124</v>
      </c>
      <c r="M17" s="18">
        <v>2321</v>
      </c>
      <c r="N17" s="18">
        <v>1713</v>
      </c>
      <c r="O17" s="18">
        <v>608</v>
      </c>
    </row>
    <row r="18" spans="1:15" ht="12.75">
      <c r="A18" s="19" t="s">
        <v>23</v>
      </c>
      <c r="B18" s="18">
        <v>2717</v>
      </c>
      <c r="C18" s="18">
        <v>1740</v>
      </c>
      <c r="D18" s="18">
        <v>605</v>
      </c>
      <c r="E18" s="18">
        <v>181</v>
      </c>
      <c r="F18" s="18">
        <v>135</v>
      </c>
      <c r="G18" s="18">
        <v>46</v>
      </c>
      <c r="H18" s="18">
        <v>253</v>
      </c>
      <c r="I18" s="18">
        <v>0</v>
      </c>
      <c r="J18" s="18">
        <v>37</v>
      </c>
      <c r="K18" s="18">
        <v>62</v>
      </c>
      <c r="L18" s="18">
        <v>120</v>
      </c>
      <c r="M18" s="18">
        <v>2862</v>
      </c>
      <c r="N18" s="18">
        <v>1610</v>
      </c>
      <c r="O18" s="18">
        <v>1252</v>
      </c>
    </row>
    <row r="19" spans="1:15" ht="12.75">
      <c r="A19" s="19" t="s">
        <v>24</v>
      </c>
      <c r="B19" s="18">
        <v>2519</v>
      </c>
      <c r="C19" s="18">
        <v>1765</v>
      </c>
      <c r="D19" s="18">
        <v>1188</v>
      </c>
      <c r="E19" s="18">
        <v>410</v>
      </c>
      <c r="F19" s="18">
        <v>333</v>
      </c>
      <c r="G19" s="18">
        <v>77</v>
      </c>
      <c r="H19" s="18">
        <v>195</v>
      </c>
      <c r="I19" s="18">
        <v>6</v>
      </c>
      <c r="J19" s="18">
        <v>6</v>
      </c>
      <c r="K19" s="18">
        <v>134</v>
      </c>
      <c r="L19" s="18">
        <v>170</v>
      </c>
      <c r="M19" s="18">
        <v>2484</v>
      </c>
      <c r="N19" s="18">
        <v>245</v>
      </c>
      <c r="O19" s="18">
        <v>2239</v>
      </c>
    </row>
    <row r="20" spans="1:15" ht="12.75">
      <c r="A20" s="19" t="s">
        <v>25</v>
      </c>
      <c r="B20" s="18">
        <v>635</v>
      </c>
      <c r="C20" s="18">
        <v>289</v>
      </c>
      <c r="D20" s="18">
        <v>257</v>
      </c>
      <c r="E20" s="18">
        <v>118</v>
      </c>
      <c r="F20" s="18">
        <v>82</v>
      </c>
      <c r="G20" s="18">
        <v>36</v>
      </c>
      <c r="H20" s="18">
        <v>29</v>
      </c>
      <c r="I20" s="18">
        <v>3</v>
      </c>
      <c r="J20" s="18">
        <v>12</v>
      </c>
      <c r="K20" s="18">
        <v>49</v>
      </c>
      <c r="L20" s="18">
        <v>55</v>
      </c>
      <c r="M20" s="18">
        <v>558</v>
      </c>
      <c r="N20" s="18">
        <v>513</v>
      </c>
      <c r="O20" s="18">
        <v>45</v>
      </c>
    </row>
    <row r="21" spans="1:15" ht="12.75">
      <c r="A21" s="19" t="s">
        <v>26</v>
      </c>
      <c r="B21" s="18">
        <v>546</v>
      </c>
      <c r="C21" s="18">
        <v>653</v>
      </c>
      <c r="D21" s="18">
        <v>453</v>
      </c>
      <c r="E21" s="18">
        <v>232</v>
      </c>
      <c r="F21" s="18">
        <v>198</v>
      </c>
      <c r="G21" s="18">
        <v>34</v>
      </c>
      <c r="H21" s="18">
        <v>107</v>
      </c>
      <c r="I21" s="18">
        <v>3</v>
      </c>
      <c r="J21" s="18">
        <v>19</v>
      </c>
      <c r="K21" s="18">
        <v>100</v>
      </c>
      <c r="L21" s="18">
        <v>113</v>
      </c>
      <c r="M21" s="18">
        <v>371</v>
      </c>
      <c r="N21" s="18">
        <v>228</v>
      </c>
      <c r="O21" s="18">
        <v>143</v>
      </c>
    </row>
    <row r="22" spans="1:15" ht="12.75">
      <c r="A22" s="19" t="s">
        <v>27</v>
      </c>
      <c r="B22" s="18">
        <v>250</v>
      </c>
      <c r="C22" s="18">
        <v>195</v>
      </c>
      <c r="D22" s="18">
        <v>198</v>
      </c>
      <c r="E22" s="18">
        <v>70</v>
      </c>
      <c r="F22" s="18">
        <v>66</v>
      </c>
      <c r="G22" s="18">
        <v>4</v>
      </c>
      <c r="H22" s="18">
        <v>36</v>
      </c>
      <c r="I22" s="18">
        <v>0</v>
      </c>
      <c r="J22" s="18">
        <v>8</v>
      </c>
      <c r="K22" s="18">
        <v>19</v>
      </c>
      <c r="L22" s="18">
        <v>18</v>
      </c>
      <c r="M22" s="18">
        <v>103</v>
      </c>
      <c r="N22" s="18">
        <v>70</v>
      </c>
      <c r="O22" s="18">
        <v>33</v>
      </c>
    </row>
    <row r="23" spans="1:15" ht="12.75">
      <c r="A23" s="19" t="s">
        <v>28</v>
      </c>
      <c r="B23" s="18">
        <v>867</v>
      </c>
      <c r="C23" s="18">
        <v>752</v>
      </c>
      <c r="D23" s="18">
        <v>850</v>
      </c>
      <c r="E23" s="18">
        <v>78</v>
      </c>
      <c r="F23" s="18">
        <v>57</v>
      </c>
      <c r="G23" s="18">
        <v>21</v>
      </c>
      <c r="H23" s="18">
        <v>107</v>
      </c>
      <c r="I23" s="18">
        <v>3</v>
      </c>
      <c r="J23" s="18">
        <v>39</v>
      </c>
      <c r="K23" s="18">
        <v>75</v>
      </c>
      <c r="L23" s="18">
        <v>14</v>
      </c>
      <c r="M23" s="18">
        <v>785</v>
      </c>
      <c r="N23" s="18">
        <v>655</v>
      </c>
      <c r="O23" s="18">
        <v>130</v>
      </c>
    </row>
    <row r="24" spans="1:15" ht="12.75">
      <c r="A24" s="19" t="s">
        <v>29</v>
      </c>
      <c r="B24" s="18">
        <v>3332</v>
      </c>
      <c r="C24" s="18">
        <v>2599</v>
      </c>
      <c r="D24" s="18">
        <v>1109</v>
      </c>
      <c r="E24" s="18">
        <v>210</v>
      </c>
      <c r="F24" s="18">
        <v>141</v>
      </c>
      <c r="G24" s="18">
        <v>69</v>
      </c>
      <c r="H24" s="18">
        <v>843</v>
      </c>
      <c r="I24" s="18">
        <v>0</v>
      </c>
      <c r="J24" s="18">
        <v>32</v>
      </c>
      <c r="K24" s="18">
        <v>50</v>
      </c>
      <c r="L24" s="18">
        <v>0</v>
      </c>
      <c r="M24" s="18">
        <v>3807</v>
      </c>
      <c r="N24" s="18">
        <v>1869</v>
      </c>
      <c r="O24" s="18">
        <v>1938</v>
      </c>
    </row>
    <row r="25" spans="1:15" ht="12.75">
      <c r="A25" s="19" t="s">
        <v>30</v>
      </c>
      <c r="B25" s="18">
        <v>2812</v>
      </c>
      <c r="C25" s="18">
        <v>2500</v>
      </c>
      <c r="D25" s="18">
        <v>1148</v>
      </c>
      <c r="E25" s="18">
        <v>260</v>
      </c>
      <c r="F25" s="18">
        <v>194</v>
      </c>
      <c r="G25" s="18">
        <v>66</v>
      </c>
      <c r="H25" s="18">
        <v>924</v>
      </c>
      <c r="I25" s="18">
        <v>0</v>
      </c>
      <c r="J25" s="18">
        <v>146</v>
      </c>
      <c r="K25" s="18">
        <v>92</v>
      </c>
      <c r="L25" s="18">
        <v>0</v>
      </c>
      <c r="M25" s="18">
        <v>3759</v>
      </c>
      <c r="N25" s="18">
        <v>2155</v>
      </c>
      <c r="O25" s="18">
        <v>1604</v>
      </c>
    </row>
    <row r="26" spans="1:15" ht="12.75">
      <c r="A26" s="19" t="s">
        <v>31</v>
      </c>
      <c r="B26" s="18">
        <v>3216</v>
      </c>
      <c r="C26" s="18">
        <v>2583</v>
      </c>
      <c r="D26" s="18">
        <v>1059</v>
      </c>
      <c r="E26" s="18">
        <v>147</v>
      </c>
      <c r="F26" s="18">
        <v>97</v>
      </c>
      <c r="G26" s="18">
        <v>50</v>
      </c>
      <c r="H26" s="18">
        <v>691</v>
      </c>
      <c r="I26" s="18">
        <v>0</v>
      </c>
      <c r="J26" s="18">
        <v>83</v>
      </c>
      <c r="K26" s="18">
        <v>83</v>
      </c>
      <c r="L26" s="18">
        <v>0</v>
      </c>
      <c r="M26" s="18">
        <v>3681</v>
      </c>
      <c r="N26" s="18">
        <v>2072</v>
      </c>
      <c r="O26" s="18">
        <v>1609</v>
      </c>
    </row>
    <row r="27" spans="1:15" ht="12.75">
      <c r="A27" s="19" t="s">
        <v>32</v>
      </c>
      <c r="B27" s="18">
        <v>2554</v>
      </c>
      <c r="C27" s="18">
        <v>2588</v>
      </c>
      <c r="D27" s="18">
        <v>944</v>
      </c>
      <c r="E27" s="18">
        <v>167</v>
      </c>
      <c r="F27" s="18">
        <v>99</v>
      </c>
      <c r="G27" s="18">
        <v>68</v>
      </c>
      <c r="H27" s="18">
        <v>797</v>
      </c>
      <c r="I27" s="18">
        <v>1</v>
      </c>
      <c r="J27" s="18">
        <v>62</v>
      </c>
      <c r="K27" s="18">
        <v>45</v>
      </c>
      <c r="L27" s="18">
        <v>0</v>
      </c>
      <c r="M27" s="18">
        <v>3894</v>
      </c>
      <c r="N27" s="18">
        <v>2211</v>
      </c>
      <c r="O27" s="18">
        <v>1683</v>
      </c>
    </row>
    <row r="28" spans="1:15" ht="12.75">
      <c r="A28" s="19" t="s">
        <v>33</v>
      </c>
      <c r="B28" s="18">
        <v>3039</v>
      </c>
      <c r="C28" s="18">
        <v>2545</v>
      </c>
      <c r="D28" s="18">
        <v>970</v>
      </c>
      <c r="E28" s="18">
        <v>264</v>
      </c>
      <c r="F28" s="18">
        <v>219</v>
      </c>
      <c r="G28" s="18">
        <v>45</v>
      </c>
      <c r="H28" s="18">
        <v>813</v>
      </c>
      <c r="I28" s="18">
        <v>1</v>
      </c>
      <c r="J28" s="18">
        <v>106</v>
      </c>
      <c r="K28" s="18">
        <v>59</v>
      </c>
      <c r="L28" s="18">
        <v>0</v>
      </c>
      <c r="M28" s="18">
        <v>3805</v>
      </c>
      <c r="N28" s="18">
        <v>1867</v>
      </c>
      <c r="O28" s="18">
        <v>1938</v>
      </c>
    </row>
    <row r="29" spans="1:15" ht="12.75">
      <c r="A29" s="19" t="s">
        <v>34</v>
      </c>
      <c r="B29" s="18">
        <v>2890</v>
      </c>
      <c r="C29" s="18">
        <v>2567</v>
      </c>
      <c r="D29" s="18">
        <v>711</v>
      </c>
      <c r="E29" s="18">
        <v>158</v>
      </c>
      <c r="F29" s="18">
        <v>137</v>
      </c>
      <c r="G29" s="18">
        <v>21</v>
      </c>
      <c r="H29" s="18">
        <v>988</v>
      </c>
      <c r="I29" s="18">
        <v>0</v>
      </c>
      <c r="J29" s="18">
        <v>43</v>
      </c>
      <c r="K29" s="18">
        <v>19</v>
      </c>
      <c r="L29" s="18">
        <v>0</v>
      </c>
      <c r="M29" s="18">
        <v>3670</v>
      </c>
      <c r="N29" s="18">
        <v>1648</v>
      </c>
      <c r="O29" s="18">
        <v>2022</v>
      </c>
    </row>
    <row r="30" spans="1:15" ht="12.75">
      <c r="A30" s="19" t="s">
        <v>35</v>
      </c>
      <c r="B30" s="18">
        <v>428</v>
      </c>
      <c r="C30" s="18">
        <v>695</v>
      </c>
      <c r="D30" s="18">
        <v>602</v>
      </c>
      <c r="E30" s="18">
        <v>248</v>
      </c>
      <c r="F30" s="18">
        <v>225</v>
      </c>
      <c r="G30" s="18">
        <v>23</v>
      </c>
      <c r="H30" s="18">
        <v>111</v>
      </c>
      <c r="I30" s="18">
        <v>1</v>
      </c>
      <c r="J30" s="18">
        <v>44</v>
      </c>
      <c r="K30" s="18">
        <v>29</v>
      </c>
      <c r="L30" s="18">
        <v>0</v>
      </c>
      <c r="M30" s="18">
        <v>378</v>
      </c>
      <c r="N30" s="18">
        <v>299</v>
      </c>
      <c r="O30" s="18">
        <v>79</v>
      </c>
    </row>
    <row r="31" spans="1:15" ht="12.75">
      <c r="A31" s="19" t="s">
        <v>456</v>
      </c>
      <c r="B31" s="18">
        <v>1974</v>
      </c>
      <c r="C31" s="18">
        <v>1576</v>
      </c>
      <c r="D31" s="18">
        <v>996</v>
      </c>
      <c r="E31" s="18">
        <v>486</v>
      </c>
      <c r="F31" s="18">
        <v>397</v>
      </c>
      <c r="G31" s="18">
        <v>89</v>
      </c>
      <c r="H31" s="18">
        <v>176</v>
      </c>
      <c r="I31" s="18">
        <v>31</v>
      </c>
      <c r="J31" s="18">
        <v>132</v>
      </c>
      <c r="K31" s="18">
        <v>73</v>
      </c>
      <c r="L31" s="18">
        <v>0</v>
      </c>
      <c r="M31" s="18">
        <v>2053</v>
      </c>
      <c r="N31" s="18">
        <v>1689</v>
      </c>
      <c r="O31" s="18">
        <v>364</v>
      </c>
    </row>
    <row r="32" spans="1:15" ht="12.75">
      <c r="A32" s="19" t="s">
        <v>36</v>
      </c>
      <c r="B32" s="18">
        <v>175</v>
      </c>
      <c r="C32" s="18">
        <v>181</v>
      </c>
      <c r="D32" s="18">
        <v>55</v>
      </c>
      <c r="E32" s="18">
        <v>28</v>
      </c>
      <c r="F32" s="18">
        <v>27</v>
      </c>
      <c r="G32" s="18">
        <v>1</v>
      </c>
      <c r="H32" s="18">
        <v>26</v>
      </c>
      <c r="I32" s="18">
        <v>3</v>
      </c>
      <c r="J32" s="18">
        <v>0</v>
      </c>
      <c r="K32" s="18">
        <v>16</v>
      </c>
      <c r="L32" s="18">
        <v>0</v>
      </c>
      <c r="M32" s="18">
        <v>295</v>
      </c>
      <c r="N32" s="18">
        <v>230</v>
      </c>
      <c r="O32" s="18">
        <v>65</v>
      </c>
    </row>
    <row r="33" spans="1:15" ht="12.75">
      <c r="A33" s="19" t="s">
        <v>37</v>
      </c>
      <c r="B33" s="18">
        <v>139</v>
      </c>
      <c r="C33" s="18">
        <v>203</v>
      </c>
      <c r="D33" s="18">
        <v>174</v>
      </c>
      <c r="E33" s="18">
        <v>56</v>
      </c>
      <c r="F33" s="18">
        <v>50</v>
      </c>
      <c r="G33" s="18">
        <v>6</v>
      </c>
      <c r="H33" s="18">
        <v>29</v>
      </c>
      <c r="I33" s="18">
        <v>3</v>
      </c>
      <c r="J33" s="18">
        <v>6</v>
      </c>
      <c r="K33" s="18">
        <v>21</v>
      </c>
      <c r="L33" s="18">
        <v>0</v>
      </c>
      <c r="M33" s="18">
        <v>173</v>
      </c>
      <c r="N33" s="18">
        <v>161</v>
      </c>
      <c r="O33" s="18">
        <v>12</v>
      </c>
    </row>
    <row r="34" spans="1:15" ht="12.75">
      <c r="A34" s="19" t="s">
        <v>38</v>
      </c>
      <c r="B34" s="18">
        <v>130</v>
      </c>
      <c r="C34" s="18">
        <v>237</v>
      </c>
      <c r="D34" s="18">
        <v>129</v>
      </c>
      <c r="E34" s="18">
        <v>25</v>
      </c>
      <c r="F34" s="18">
        <v>25</v>
      </c>
      <c r="G34" s="18">
        <v>0</v>
      </c>
      <c r="H34" s="18">
        <v>30</v>
      </c>
      <c r="I34" s="18">
        <v>2</v>
      </c>
      <c r="J34" s="18">
        <v>11</v>
      </c>
      <c r="K34" s="18">
        <v>6</v>
      </c>
      <c r="L34" s="18">
        <v>0</v>
      </c>
      <c r="M34" s="18">
        <v>244</v>
      </c>
      <c r="N34" s="18">
        <v>205</v>
      </c>
      <c r="O34" s="18">
        <v>39</v>
      </c>
    </row>
    <row r="35" spans="1:15" ht="12.75">
      <c r="A35" s="19" t="s">
        <v>39</v>
      </c>
      <c r="B35" s="18">
        <v>102</v>
      </c>
      <c r="C35" s="18">
        <v>199</v>
      </c>
      <c r="D35" s="18">
        <v>112</v>
      </c>
      <c r="E35" s="18">
        <v>30</v>
      </c>
      <c r="F35" s="18">
        <v>29</v>
      </c>
      <c r="G35" s="18">
        <v>1</v>
      </c>
      <c r="H35" s="18">
        <v>51</v>
      </c>
      <c r="I35" s="18">
        <v>0</v>
      </c>
      <c r="J35" s="18">
        <v>5</v>
      </c>
      <c r="K35" s="18">
        <v>16</v>
      </c>
      <c r="L35" s="18">
        <v>0</v>
      </c>
      <c r="M35" s="18">
        <v>77</v>
      </c>
      <c r="N35" s="18">
        <v>67</v>
      </c>
      <c r="O35" s="18">
        <v>10</v>
      </c>
    </row>
    <row r="36" spans="1:15" ht="12.75">
      <c r="A36" s="19" t="s">
        <v>40</v>
      </c>
      <c r="B36" s="18">
        <v>27</v>
      </c>
      <c r="C36" s="18">
        <v>106</v>
      </c>
      <c r="D36" s="18">
        <v>105</v>
      </c>
      <c r="E36" s="18">
        <v>2</v>
      </c>
      <c r="F36" s="18">
        <v>2</v>
      </c>
      <c r="G36" s="18">
        <v>0</v>
      </c>
      <c r="H36" s="18">
        <v>62</v>
      </c>
      <c r="I36" s="18">
        <v>1</v>
      </c>
      <c r="J36" s="18">
        <v>10</v>
      </c>
      <c r="K36" s="18">
        <v>2</v>
      </c>
      <c r="L36" s="18">
        <v>0</v>
      </c>
      <c r="M36" s="18">
        <v>36</v>
      </c>
      <c r="N36" s="18">
        <v>8</v>
      </c>
      <c r="O36" s="18">
        <v>28</v>
      </c>
    </row>
    <row r="37" spans="1:15" ht="12.75">
      <c r="A37" s="19" t="s">
        <v>41</v>
      </c>
      <c r="B37" s="18">
        <v>664</v>
      </c>
      <c r="C37" s="18">
        <v>457</v>
      </c>
      <c r="D37" s="18">
        <v>216</v>
      </c>
      <c r="E37" s="18">
        <v>30</v>
      </c>
      <c r="F37" s="18">
        <v>30</v>
      </c>
      <c r="G37" s="18">
        <v>0</v>
      </c>
      <c r="H37" s="18">
        <v>436</v>
      </c>
      <c r="I37" s="18">
        <v>0</v>
      </c>
      <c r="J37" s="18">
        <v>1</v>
      </c>
      <c r="K37" s="18">
        <v>17</v>
      </c>
      <c r="L37" s="18">
        <v>0</v>
      </c>
      <c r="M37" s="18">
        <v>879</v>
      </c>
      <c r="N37" s="18">
        <v>389</v>
      </c>
      <c r="O37" s="18">
        <v>490</v>
      </c>
    </row>
    <row r="38" spans="1:15" ht="12.75">
      <c r="A38" s="19" t="s">
        <v>42</v>
      </c>
      <c r="B38" s="18">
        <v>243</v>
      </c>
      <c r="C38" s="18">
        <v>196</v>
      </c>
      <c r="D38" s="18">
        <v>171</v>
      </c>
      <c r="E38" s="18">
        <v>67</v>
      </c>
      <c r="F38" s="18">
        <v>61</v>
      </c>
      <c r="G38" s="18">
        <v>6</v>
      </c>
      <c r="H38" s="18">
        <v>16</v>
      </c>
      <c r="I38" s="18">
        <v>2</v>
      </c>
      <c r="J38" s="18">
        <v>11</v>
      </c>
      <c r="K38" s="18">
        <v>16</v>
      </c>
      <c r="L38" s="18">
        <v>0</v>
      </c>
      <c r="M38" s="18">
        <v>252</v>
      </c>
      <c r="N38" s="18">
        <v>252</v>
      </c>
      <c r="O38" s="18">
        <v>0</v>
      </c>
    </row>
    <row r="39" spans="1:15" ht="12.75">
      <c r="A39" s="19" t="s">
        <v>43</v>
      </c>
      <c r="B39" s="18">
        <v>111</v>
      </c>
      <c r="C39" s="18">
        <v>193</v>
      </c>
      <c r="D39" s="18">
        <v>89</v>
      </c>
      <c r="E39" s="18">
        <v>35</v>
      </c>
      <c r="F39" s="18">
        <v>35</v>
      </c>
      <c r="G39" s="18">
        <v>0</v>
      </c>
      <c r="H39" s="18">
        <v>6</v>
      </c>
      <c r="I39" s="18">
        <v>6</v>
      </c>
      <c r="J39" s="18">
        <v>0</v>
      </c>
      <c r="K39" s="18">
        <v>8</v>
      </c>
      <c r="L39" s="18">
        <v>0</v>
      </c>
      <c r="M39" s="18">
        <v>170</v>
      </c>
      <c r="N39" s="18">
        <v>165</v>
      </c>
      <c r="O39" s="18">
        <v>5</v>
      </c>
    </row>
    <row r="40" spans="1:15" ht="12.75">
      <c r="A40" s="19" t="s">
        <v>44</v>
      </c>
      <c r="B40" s="18">
        <v>28</v>
      </c>
      <c r="C40" s="18">
        <v>66</v>
      </c>
      <c r="D40" s="18">
        <v>50</v>
      </c>
      <c r="E40" s="18">
        <v>30</v>
      </c>
      <c r="F40" s="18">
        <v>30</v>
      </c>
      <c r="G40" s="18">
        <v>0</v>
      </c>
      <c r="H40" s="18">
        <v>0</v>
      </c>
      <c r="I40" s="18">
        <v>4</v>
      </c>
      <c r="J40" s="18">
        <v>0</v>
      </c>
      <c r="K40" s="18">
        <v>8</v>
      </c>
      <c r="L40" s="18">
        <v>0</v>
      </c>
      <c r="M40" s="18">
        <v>32</v>
      </c>
      <c r="N40" s="18">
        <v>30</v>
      </c>
      <c r="O40" s="18">
        <v>2</v>
      </c>
    </row>
    <row r="41" spans="1:15" ht="12.75">
      <c r="A41" s="19" t="s">
        <v>45</v>
      </c>
      <c r="B41" s="18">
        <v>112</v>
      </c>
      <c r="C41" s="18">
        <v>157</v>
      </c>
      <c r="D41" s="18">
        <v>111</v>
      </c>
      <c r="E41" s="18">
        <v>10</v>
      </c>
      <c r="F41" s="18">
        <v>10</v>
      </c>
      <c r="G41" s="18">
        <v>0</v>
      </c>
      <c r="H41" s="18">
        <v>40</v>
      </c>
      <c r="I41" s="18">
        <v>0</v>
      </c>
      <c r="J41" s="18">
        <v>0</v>
      </c>
      <c r="K41" s="18">
        <v>12</v>
      </c>
      <c r="L41" s="18">
        <v>0</v>
      </c>
      <c r="M41" s="18">
        <v>158</v>
      </c>
      <c r="N41" s="18">
        <v>105</v>
      </c>
      <c r="O41" s="18">
        <v>53</v>
      </c>
    </row>
    <row r="42" spans="1:15" ht="12.75">
      <c r="A42" s="19" t="s">
        <v>46</v>
      </c>
      <c r="B42" s="18">
        <v>7</v>
      </c>
      <c r="C42" s="18">
        <v>5</v>
      </c>
      <c r="D42" s="18">
        <v>7</v>
      </c>
      <c r="E42" s="18">
        <v>4</v>
      </c>
      <c r="F42" s="18">
        <v>4</v>
      </c>
      <c r="G42" s="18">
        <v>0</v>
      </c>
      <c r="H42" s="18">
        <v>0</v>
      </c>
      <c r="I42" s="18">
        <v>2</v>
      </c>
      <c r="J42" s="18">
        <v>0</v>
      </c>
      <c r="K42" s="18">
        <v>0</v>
      </c>
      <c r="L42" s="18">
        <v>0</v>
      </c>
      <c r="M42" s="18">
        <v>5</v>
      </c>
      <c r="N42" s="18">
        <v>5</v>
      </c>
      <c r="O42" s="18">
        <v>0</v>
      </c>
    </row>
    <row r="43" spans="1:15" ht="12.75">
      <c r="A43" s="19" t="s">
        <v>47</v>
      </c>
      <c r="B43" s="18">
        <v>950</v>
      </c>
      <c r="C43" s="18">
        <v>843</v>
      </c>
      <c r="D43" s="18">
        <v>345</v>
      </c>
      <c r="E43" s="18">
        <v>50</v>
      </c>
      <c r="F43" s="18">
        <v>50</v>
      </c>
      <c r="G43" s="18">
        <v>0</v>
      </c>
      <c r="H43" s="18">
        <v>237</v>
      </c>
      <c r="I43" s="18">
        <v>0</v>
      </c>
      <c r="J43" s="18">
        <v>0</v>
      </c>
      <c r="K43" s="18">
        <v>33</v>
      </c>
      <c r="L43" s="18">
        <v>0</v>
      </c>
      <c r="M43" s="18">
        <v>840</v>
      </c>
      <c r="N43" s="18">
        <v>277</v>
      </c>
      <c r="O43" s="18">
        <v>563</v>
      </c>
    </row>
    <row r="44" spans="1:15" ht="12.75">
      <c r="A44" s="19" t="s">
        <v>48</v>
      </c>
      <c r="B44" s="18">
        <v>81</v>
      </c>
      <c r="C44" s="18">
        <v>468</v>
      </c>
      <c r="D44" s="18">
        <v>398</v>
      </c>
      <c r="E44" s="18">
        <v>15</v>
      </c>
      <c r="F44" s="18">
        <v>15</v>
      </c>
      <c r="G44" s="18">
        <v>0</v>
      </c>
      <c r="H44" s="18">
        <v>233</v>
      </c>
      <c r="I44" s="18">
        <v>1</v>
      </c>
      <c r="J44" s="18">
        <v>168</v>
      </c>
      <c r="K44" s="18">
        <v>12</v>
      </c>
      <c r="L44" s="18">
        <v>0</v>
      </c>
      <c r="M44" s="18">
        <v>124</v>
      </c>
      <c r="N44" s="18">
        <v>10</v>
      </c>
      <c r="O44" s="18">
        <v>114</v>
      </c>
    </row>
    <row r="45" spans="1:15" ht="12.7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.75">
      <c r="A46" s="17" t="s">
        <v>49</v>
      </c>
      <c r="B46" s="15">
        <f>SUM(B48:B67)</f>
        <v>11362</v>
      </c>
      <c r="C46" s="15">
        <f aca="true" t="shared" si="2" ref="C46:O46">SUM(C48:C67)</f>
        <v>13933</v>
      </c>
      <c r="D46" s="15">
        <f t="shared" si="2"/>
        <v>7551</v>
      </c>
      <c r="E46" s="15">
        <f t="shared" si="2"/>
        <v>1302</v>
      </c>
      <c r="F46" s="15">
        <f t="shared" si="2"/>
        <v>787</v>
      </c>
      <c r="G46" s="15">
        <f t="shared" si="2"/>
        <v>515</v>
      </c>
      <c r="H46" s="15">
        <f t="shared" si="2"/>
        <v>2309</v>
      </c>
      <c r="I46" s="15">
        <f t="shared" si="2"/>
        <v>75</v>
      </c>
      <c r="J46" s="15">
        <f t="shared" si="2"/>
        <v>238</v>
      </c>
      <c r="K46" s="15">
        <f t="shared" si="2"/>
        <v>672</v>
      </c>
      <c r="L46" s="15">
        <f t="shared" si="2"/>
        <v>273</v>
      </c>
      <c r="M46" s="15">
        <f t="shared" si="2"/>
        <v>14856</v>
      </c>
      <c r="N46" s="15">
        <f t="shared" si="2"/>
        <v>10262</v>
      </c>
      <c r="O46" s="15">
        <f t="shared" si="2"/>
        <v>3257</v>
      </c>
    </row>
    <row r="47" spans="1:15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9" t="s">
        <v>50</v>
      </c>
      <c r="B48" s="18">
        <v>2848</v>
      </c>
      <c r="C48" s="18">
        <v>2862</v>
      </c>
      <c r="D48" s="18">
        <v>1396</v>
      </c>
      <c r="E48" s="18">
        <v>253</v>
      </c>
      <c r="F48" s="18">
        <v>153</v>
      </c>
      <c r="G48" s="18">
        <v>100</v>
      </c>
      <c r="H48" s="18">
        <v>200</v>
      </c>
      <c r="I48" s="18">
        <v>2</v>
      </c>
      <c r="J48" s="18">
        <v>8</v>
      </c>
      <c r="K48" s="18">
        <v>174</v>
      </c>
      <c r="L48" s="18">
        <v>142</v>
      </c>
      <c r="M48" s="18">
        <v>4474</v>
      </c>
      <c r="N48" s="18">
        <v>4424</v>
      </c>
      <c r="O48" s="18">
        <v>50</v>
      </c>
    </row>
    <row r="49" spans="1:15" ht="12.75">
      <c r="A49" s="19" t="s">
        <v>51</v>
      </c>
      <c r="B49" s="18">
        <v>739</v>
      </c>
      <c r="C49" s="18">
        <v>705</v>
      </c>
      <c r="D49" s="18">
        <v>534</v>
      </c>
      <c r="E49" s="18">
        <v>90</v>
      </c>
      <c r="F49" s="18">
        <v>66</v>
      </c>
      <c r="G49" s="18">
        <v>24</v>
      </c>
      <c r="H49" s="18">
        <v>93</v>
      </c>
      <c r="I49" s="18">
        <v>10</v>
      </c>
      <c r="J49" s="18">
        <v>4</v>
      </c>
      <c r="K49" s="18">
        <v>28</v>
      </c>
      <c r="L49" s="18">
        <v>33</v>
      </c>
      <c r="M49" s="18">
        <v>952</v>
      </c>
      <c r="N49" s="18">
        <v>532</v>
      </c>
      <c r="O49" s="18">
        <v>420</v>
      </c>
    </row>
    <row r="50" spans="1:15" ht="12.75">
      <c r="A50" s="19" t="s">
        <v>52</v>
      </c>
      <c r="B50" s="18">
        <v>658</v>
      </c>
      <c r="C50" s="18">
        <v>672</v>
      </c>
      <c r="D50" s="18">
        <v>461</v>
      </c>
      <c r="E50" s="18">
        <v>82</v>
      </c>
      <c r="F50" s="18">
        <v>43</v>
      </c>
      <c r="G50" s="18">
        <v>39</v>
      </c>
      <c r="H50" s="18">
        <v>95</v>
      </c>
      <c r="I50" s="18">
        <v>30</v>
      </c>
      <c r="J50" s="18">
        <v>6</v>
      </c>
      <c r="K50" s="18">
        <v>75</v>
      </c>
      <c r="L50" s="18">
        <v>45</v>
      </c>
      <c r="M50" s="18">
        <v>931</v>
      </c>
      <c r="N50" s="18">
        <v>916</v>
      </c>
      <c r="O50" s="18">
        <v>15</v>
      </c>
    </row>
    <row r="51" spans="1:15" ht="12.75">
      <c r="A51" s="19" t="s">
        <v>53</v>
      </c>
      <c r="B51" s="18">
        <v>1182</v>
      </c>
      <c r="C51" s="18">
        <v>1063</v>
      </c>
      <c r="D51" s="18">
        <v>664</v>
      </c>
      <c r="E51" s="18">
        <v>332</v>
      </c>
      <c r="F51" s="18">
        <v>70</v>
      </c>
      <c r="G51" s="18">
        <v>262</v>
      </c>
      <c r="H51" s="18">
        <v>232</v>
      </c>
      <c r="I51" s="18">
        <v>6</v>
      </c>
      <c r="J51" s="18">
        <v>24</v>
      </c>
      <c r="K51" s="18">
        <v>128</v>
      </c>
      <c r="L51" s="18">
        <v>53</v>
      </c>
      <c r="M51" s="18">
        <v>1188</v>
      </c>
      <c r="N51" s="18">
        <v>514</v>
      </c>
      <c r="O51" s="18">
        <v>674</v>
      </c>
    </row>
    <row r="52" spans="1:15" ht="12.75">
      <c r="A52" s="19" t="s">
        <v>54</v>
      </c>
      <c r="B52" s="18">
        <v>3482</v>
      </c>
      <c r="C52" s="18">
        <v>4748</v>
      </c>
      <c r="D52" s="18">
        <v>2304</v>
      </c>
      <c r="E52" s="18">
        <v>237</v>
      </c>
      <c r="F52" s="18">
        <v>178</v>
      </c>
      <c r="G52" s="18">
        <v>59</v>
      </c>
      <c r="H52" s="18">
        <v>843</v>
      </c>
      <c r="I52" s="18">
        <v>0</v>
      </c>
      <c r="J52" s="18">
        <v>58</v>
      </c>
      <c r="K52" s="18">
        <v>121</v>
      </c>
      <c r="L52" s="18">
        <v>0</v>
      </c>
      <c r="M52" s="18">
        <v>3516</v>
      </c>
      <c r="N52" s="18">
        <v>2479</v>
      </c>
      <c r="O52" s="18">
        <v>1037</v>
      </c>
    </row>
    <row r="53" spans="1:15" ht="12.75">
      <c r="A53" s="19" t="s">
        <v>55</v>
      </c>
      <c r="B53" s="18">
        <v>1000</v>
      </c>
      <c r="C53" s="18">
        <v>1232</v>
      </c>
      <c r="D53" s="18">
        <v>829</v>
      </c>
      <c r="E53" s="18">
        <v>71</v>
      </c>
      <c r="F53" s="18">
        <v>50</v>
      </c>
      <c r="G53" s="18">
        <v>21</v>
      </c>
      <c r="H53" s="18">
        <v>442</v>
      </c>
      <c r="I53" s="18">
        <v>9</v>
      </c>
      <c r="J53" s="18">
        <v>36</v>
      </c>
      <c r="K53" s="18">
        <v>35</v>
      </c>
      <c r="L53" s="18">
        <v>0</v>
      </c>
      <c r="M53" s="18">
        <v>1075</v>
      </c>
      <c r="N53" s="18">
        <v>319</v>
      </c>
      <c r="O53" s="18">
        <v>756</v>
      </c>
    </row>
    <row r="54" spans="1:15" ht="12.75">
      <c r="A54" s="19" t="s">
        <v>56</v>
      </c>
      <c r="B54" s="18">
        <v>254</v>
      </c>
      <c r="C54" s="18">
        <v>380</v>
      </c>
      <c r="D54" s="18">
        <v>301</v>
      </c>
      <c r="E54" s="18">
        <v>28</v>
      </c>
      <c r="F54" s="18">
        <v>24</v>
      </c>
      <c r="G54" s="18">
        <v>4</v>
      </c>
      <c r="H54" s="18">
        <v>95</v>
      </c>
      <c r="I54" s="18">
        <v>3</v>
      </c>
      <c r="J54" s="18">
        <v>3</v>
      </c>
      <c r="K54" s="18">
        <v>10</v>
      </c>
      <c r="L54" s="18">
        <v>0</v>
      </c>
      <c r="M54" s="18">
        <v>216</v>
      </c>
      <c r="N54" s="18">
        <v>101</v>
      </c>
      <c r="O54" s="18">
        <v>115</v>
      </c>
    </row>
    <row r="55" spans="1:15" ht="12.75">
      <c r="A55" s="19" t="s">
        <v>57</v>
      </c>
      <c r="B55" s="18">
        <v>20</v>
      </c>
      <c r="C55" s="18">
        <v>37</v>
      </c>
      <c r="D55" s="18">
        <v>26</v>
      </c>
      <c r="E55" s="18">
        <v>5</v>
      </c>
      <c r="F55" s="18">
        <v>5</v>
      </c>
      <c r="G55" s="18">
        <v>0</v>
      </c>
      <c r="H55" s="18">
        <v>9</v>
      </c>
      <c r="I55" s="18">
        <v>0</v>
      </c>
      <c r="J55" s="18">
        <v>0</v>
      </c>
      <c r="K55" s="18">
        <v>3</v>
      </c>
      <c r="L55" s="18">
        <v>0</v>
      </c>
      <c r="M55" s="18">
        <v>24</v>
      </c>
      <c r="N55" s="18">
        <v>13</v>
      </c>
      <c r="O55" s="18">
        <v>11</v>
      </c>
    </row>
    <row r="56" spans="1:15" ht="12.75">
      <c r="A56" s="19" t="s">
        <v>58</v>
      </c>
      <c r="B56" s="18">
        <v>18</v>
      </c>
      <c r="C56" s="18">
        <v>94</v>
      </c>
      <c r="D56" s="18">
        <v>83</v>
      </c>
      <c r="E56" s="18">
        <v>15</v>
      </c>
      <c r="F56" s="18">
        <v>15</v>
      </c>
      <c r="G56" s="18">
        <v>0</v>
      </c>
      <c r="H56" s="18">
        <v>13</v>
      </c>
      <c r="I56" s="18">
        <v>7</v>
      </c>
      <c r="J56" s="18">
        <v>13</v>
      </c>
      <c r="K56" s="18">
        <v>2</v>
      </c>
      <c r="L56" s="18">
        <v>0</v>
      </c>
      <c r="M56" s="18">
        <v>58</v>
      </c>
      <c r="N56" s="18">
        <v>23</v>
      </c>
      <c r="O56" s="18">
        <v>35</v>
      </c>
    </row>
    <row r="57" spans="1:15" ht="12.75">
      <c r="A57" s="19" t="s">
        <v>59</v>
      </c>
      <c r="B57" s="18">
        <v>67</v>
      </c>
      <c r="C57" s="18">
        <v>587</v>
      </c>
      <c r="D57" s="18">
        <v>144</v>
      </c>
      <c r="E57" s="18">
        <v>11</v>
      </c>
      <c r="F57" s="18">
        <v>11</v>
      </c>
      <c r="G57" s="18">
        <v>0</v>
      </c>
      <c r="H57" s="18">
        <v>1</v>
      </c>
      <c r="I57" s="18">
        <v>1</v>
      </c>
      <c r="J57" s="18">
        <v>4</v>
      </c>
      <c r="K57" s="18">
        <v>1</v>
      </c>
      <c r="L57" s="18">
        <v>0</v>
      </c>
      <c r="M57" s="18">
        <v>510</v>
      </c>
      <c r="N57" s="18">
        <v>510</v>
      </c>
      <c r="O57" s="18">
        <v>0</v>
      </c>
    </row>
    <row r="58" spans="1:15" ht="12.75">
      <c r="A58" s="19" t="s">
        <v>60</v>
      </c>
      <c r="B58" s="18">
        <v>491</v>
      </c>
      <c r="C58" s="18">
        <v>812</v>
      </c>
      <c r="D58" s="18">
        <v>292</v>
      </c>
      <c r="E58" s="18">
        <v>56</v>
      </c>
      <c r="F58" s="18">
        <v>54</v>
      </c>
      <c r="G58" s="18">
        <v>2</v>
      </c>
      <c r="H58" s="18">
        <v>153</v>
      </c>
      <c r="I58" s="18">
        <v>2</v>
      </c>
      <c r="J58" s="18">
        <v>1</v>
      </c>
      <c r="K58" s="18">
        <v>15</v>
      </c>
      <c r="L58" s="18">
        <v>0</v>
      </c>
      <c r="M58" s="18">
        <v>1337</v>
      </c>
      <c r="N58" s="18">
        <v>0</v>
      </c>
      <c r="O58" s="18">
        <v>0</v>
      </c>
    </row>
    <row r="59" spans="1:15" ht="12.75">
      <c r="A59" s="19" t="s">
        <v>61</v>
      </c>
      <c r="B59" s="18">
        <v>156</v>
      </c>
      <c r="C59" s="18">
        <v>188</v>
      </c>
      <c r="D59" s="18">
        <v>99</v>
      </c>
      <c r="E59" s="18">
        <v>19</v>
      </c>
      <c r="F59" s="18">
        <v>19</v>
      </c>
      <c r="G59" s="18">
        <v>0</v>
      </c>
      <c r="H59" s="18">
        <v>54</v>
      </c>
      <c r="I59" s="18">
        <v>1</v>
      </c>
      <c r="J59" s="18">
        <v>2</v>
      </c>
      <c r="K59" s="18">
        <v>6</v>
      </c>
      <c r="L59" s="18">
        <v>0</v>
      </c>
      <c r="M59" s="18">
        <v>158</v>
      </c>
      <c r="N59" s="18">
        <v>114</v>
      </c>
      <c r="O59" s="18">
        <v>44</v>
      </c>
    </row>
    <row r="60" spans="1:15" ht="12.75">
      <c r="A60" s="19" t="s">
        <v>62</v>
      </c>
      <c r="B60" s="18">
        <v>126</v>
      </c>
      <c r="C60" s="18">
        <v>121</v>
      </c>
      <c r="D60" s="18">
        <v>67</v>
      </c>
      <c r="E60" s="18">
        <v>15</v>
      </c>
      <c r="F60" s="18">
        <v>14</v>
      </c>
      <c r="G60" s="18">
        <v>1</v>
      </c>
      <c r="H60" s="18">
        <v>12</v>
      </c>
      <c r="I60" s="18">
        <v>1</v>
      </c>
      <c r="J60" s="18">
        <v>6</v>
      </c>
      <c r="K60" s="18">
        <v>7</v>
      </c>
      <c r="L60" s="18">
        <v>0</v>
      </c>
      <c r="M60" s="18">
        <v>157</v>
      </c>
      <c r="N60" s="18">
        <v>119</v>
      </c>
      <c r="O60" s="18">
        <v>38</v>
      </c>
    </row>
    <row r="61" spans="1:15" ht="12.75">
      <c r="A61" s="19" t="s">
        <v>63</v>
      </c>
      <c r="B61" s="18">
        <v>63</v>
      </c>
      <c r="C61" s="18">
        <v>90</v>
      </c>
      <c r="D61" s="18">
        <v>56</v>
      </c>
      <c r="E61" s="18">
        <v>14</v>
      </c>
      <c r="F61" s="18">
        <v>14</v>
      </c>
      <c r="G61" s="18">
        <v>0</v>
      </c>
      <c r="H61" s="18">
        <v>30</v>
      </c>
      <c r="I61" s="18">
        <v>2</v>
      </c>
      <c r="J61" s="18">
        <v>0</v>
      </c>
      <c r="K61" s="18">
        <v>9</v>
      </c>
      <c r="L61" s="18">
        <v>0</v>
      </c>
      <c r="M61" s="18">
        <v>55</v>
      </c>
      <c r="N61" s="18">
        <v>33</v>
      </c>
      <c r="O61" s="18">
        <v>22</v>
      </c>
    </row>
    <row r="62" spans="1:15" ht="12.75">
      <c r="A62" s="19" t="s">
        <v>64</v>
      </c>
      <c r="B62" s="18">
        <v>9</v>
      </c>
      <c r="C62" s="18">
        <v>14</v>
      </c>
      <c r="D62" s="18">
        <v>10</v>
      </c>
      <c r="E62" s="18">
        <v>2</v>
      </c>
      <c r="F62" s="18">
        <v>2</v>
      </c>
      <c r="G62" s="18">
        <v>0</v>
      </c>
      <c r="H62" s="18">
        <v>2</v>
      </c>
      <c r="I62" s="18">
        <v>0</v>
      </c>
      <c r="J62" s="18">
        <v>0</v>
      </c>
      <c r="K62" s="18">
        <v>3</v>
      </c>
      <c r="L62" s="18">
        <v>0</v>
      </c>
      <c r="M62" s="18">
        <v>5</v>
      </c>
      <c r="N62" s="18">
        <v>5</v>
      </c>
      <c r="O62" s="18">
        <v>0</v>
      </c>
    </row>
    <row r="63" spans="1:15" ht="12.75">
      <c r="A63" s="19" t="s">
        <v>65</v>
      </c>
      <c r="B63" s="18">
        <v>70</v>
      </c>
      <c r="C63" s="18">
        <v>102</v>
      </c>
      <c r="D63" s="18">
        <v>78</v>
      </c>
      <c r="E63" s="18">
        <v>15</v>
      </c>
      <c r="F63" s="18">
        <v>15</v>
      </c>
      <c r="G63" s="18">
        <v>0</v>
      </c>
      <c r="H63" s="18">
        <v>20</v>
      </c>
      <c r="I63" s="18">
        <v>0</v>
      </c>
      <c r="J63" s="18">
        <v>4</v>
      </c>
      <c r="K63" s="18">
        <v>8</v>
      </c>
      <c r="L63" s="18">
        <v>0</v>
      </c>
      <c r="M63" s="18">
        <v>68</v>
      </c>
      <c r="N63" s="18">
        <v>35</v>
      </c>
      <c r="O63" s="18">
        <v>33</v>
      </c>
    </row>
    <row r="64" spans="1:15" ht="12.75">
      <c r="A64" s="19" t="s">
        <v>66</v>
      </c>
      <c r="B64" s="18">
        <v>114</v>
      </c>
      <c r="C64" s="18">
        <v>105</v>
      </c>
      <c r="D64" s="18">
        <v>107</v>
      </c>
      <c r="E64" s="18">
        <v>35</v>
      </c>
      <c r="F64" s="18">
        <v>35</v>
      </c>
      <c r="G64" s="18">
        <v>0</v>
      </c>
      <c r="H64" s="18">
        <v>2</v>
      </c>
      <c r="I64" s="18">
        <v>0</v>
      </c>
      <c r="J64" s="18">
        <v>67</v>
      </c>
      <c r="K64" s="18">
        <v>5</v>
      </c>
      <c r="L64" s="18">
        <v>0</v>
      </c>
      <c r="M64" s="18">
        <v>65</v>
      </c>
      <c r="N64" s="18">
        <v>62</v>
      </c>
      <c r="O64" s="18">
        <v>3</v>
      </c>
    </row>
    <row r="65" spans="1:15" ht="12.75">
      <c r="A65" s="19" t="s">
        <v>67</v>
      </c>
      <c r="B65" s="18">
        <v>30</v>
      </c>
      <c r="C65" s="18">
        <v>31</v>
      </c>
      <c r="D65" s="18">
        <v>19</v>
      </c>
      <c r="E65" s="18">
        <v>6</v>
      </c>
      <c r="F65" s="18">
        <v>6</v>
      </c>
      <c r="G65" s="18">
        <v>0</v>
      </c>
      <c r="H65" s="18">
        <v>7</v>
      </c>
      <c r="I65" s="18">
        <v>0</v>
      </c>
      <c r="J65" s="18">
        <v>1</v>
      </c>
      <c r="K65" s="18">
        <v>1</v>
      </c>
      <c r="L65" s="18">
        <v>0</v>
      </c>
      <c r="M65" s="18">
        <v>24</v>
      </c>
      <c r="N65" s="18">
        <v>20</v>
      </c>
      <c r="O65" s="18">
        <v>4</v>
      </c>
    </row>
    <row r="66" spans="1:15" ht="12.75">
      <c r="A66" s="19" t="s">
        <v>68</v>
      </c>
      <c r="B66" s="18">
        <v>12</v>
      </c>
      <c r="C66" s="18">
        <v>59</v>
      </c>
      <c r="D66" s="18">
        <v>61</v>
      </c>
      <c r="E66" s="18">
        <v>9</v>
      </c>
      <c r="F66" s="18">
        <v>6</v>
      </c>
      <c r="G66" s="18">
        <v>3</v>
      </c>
      <c r="H66" s="18">
        <v>6</v>
      </c>
      <c r="I66" s="18">
        <v>0</v>
      </c>
      <c r="J66" s="18">
        <v>0</v>
      </c>
      <c r="K66" s="18">
        <v>34</v>
      </c>
      <c r="L66" s="18">
        <v>0</v>
      </c>
      <c r="M66" s="18">
        <v>9</v>
      </c>
      <c r="N66" s="18">
        <v>9</v>
      </c>
      <c r="O66" s="18">
        <v>0</v>
      </c>
    </row>
    <row r="67" spans="1:15" ht="12.75">
      <c r="A67" s="19" t="s">
        <v>69</v>
      </c>
      <c r="B67" s="18">
        <v>23</v>
      </c>
      <c r="C67" s="18">
        <v>31</v>
      </c>
      <c r="D67" s="18">
        <v>20</v>
      </c>
      <c r="E67" s="18">
        <v>7</v>
      </c>
      <c r="F67" s="18">
        <v>7</v>
      </c>
      <c r="G67" s="18">
        <v>0</v>
      </c>
      <c r="H67" s="18">
        <v>0</v>
      </c>
      <c r="I67" s="18">
        <v>1</v>
      </c>
      <c r="J67" s="18">
        <v>1</v>
      </c>
      <c r="K67" s="18">
        <v>7</v>
      </c>
      <c r="L67" s="18">
        <v>0</v>
      </c>
      <c r="M67" s="18">
        <v>34</v>
      </c>
      <c r="N67" s="18">
        <v>34</v>
      </c>
      <c r="O67" s="18">
        <v>0</v>
      </c>
    </row>
    <row r="68" spans="1:15" ht="12.7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2.75">
      <c r="A69" s="20" t="s">
        <v>70</v>
      </c>
      <c r="B69" s="15">
        <f>SUM(B71:B78)</f>
        <v>7172</v>
      </c>
      <c r="C69" s="15">
        <f aca="true" t="shared" si="3" ref="C69:O69">SUM(C71:C78)</f>
        <v>5932</v>
      </c>
      <c r="D69" s="15">
        <f t="shared" si="3"/>
        <v>4298</v>
      </c>
      <c r="E69" s="15">
        <f t="shared" si="3"/>
        <v>739</v>
      </c>
      <c r="F69" s="15">
        <f t="shared" si="3"/>
        <v>503</v>
      </c>
      <c r="G69" s="15">
        <f t="shared" si="3"/>
        <v>236</v>
      </c>
      <c r="H69" s="15">
        <f t="shared" si="3"/>
        <v>1146</v>
      </c>
      <c r="I69" s="15">
        <f t="shared" si="3"/>
        <v>8</v>
      </c>
      <c r="J69" s="15">
        <f t="shared" si="3"/>
        <v>83</v>
      </c>
      <c r="K69" s="15">
        <f t="shared" si="3"/>
        <v>314</v>
      </c>
      <c r="L69" s="15">
        <f t="shared" si="3"/>
        <v>341</v>
      </c>
      <c r="M69" s="15">
        <f t="shared" si="3"/>
        <v>6629</v>
      </c>
      <c r="N69" s="15">
        <f t="shared" si="3"/>
        <v>2288</v>
      </c>
      <c r="O69" s="15">
        <f t="shared" si="3"/>
        <v>1194</v>
      </c>
    </row>
    <row r="70" spans="1:15" ht="12.75">
      <c r="A70" s="2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2.75">
      <c r="A71" s="19" t="s">
        <v>71</v>
      </c>
      <c r="B71" s="18">
        <v>3322</v>
      </c>
      <c r="C71" s="18">
        <v>2219</v>
      </c>
      <c r="D71" s="18">
        <v>1354</v>
      </c>
      <c r="E71" s="18">
        <v>349</v>
      </c>
      <c r="F71" s="18">
        <v>174</v>
      </c>
      <c r="G71" s="18">
        <v>175</v>
      </c>
      <c r="H71" s="18">
        <v>172</v>
      </c>
      <c r="I71" s="18">
        <v>0</v>
      </c>
      <c r="J71" s="18">
        <v>2</v>
      </c>
      <c r="K71" s="18">
        <v>164</v>
      </c>
      <c r="L71" s="18">
        <v>317</v>
      </c>
      <c r="M71" s="18">
        <v>3147</v>
      </c>
      <c r="N71" s="18">
        <v>0</v>
      </c>
      <c r="O71" s="18">
        <v>0</v>
      </c>
    </row>
    <row r="72" spans="1:15" ht="12.75">
      <c r="A72" s="19" t="s">
        <v>72</v>
      </c>
      <c r="B72" s="18">
        <v>673</v>
      </c>
      <c r="C72" s="18">
        <v>367</v>
      </c>
      <c r="D72" s="18">
        <v>270</v>
      </c>
      <c r="E72" s="18">
        <v>46</v>
      </c>
      <c r="F72" s="18">
        <v>19</v>
      </c>
      <c r="G72" s="18">
        <v>27</v>
      </c>
      <c r="H72" s="18">
        <v>77</v>
      </c>
      <c r="I72" s="18">
        <v>0</v>
      </c>
      <c r="J72" s="18">
        <v>3</v>
      </c>
      <c r="K72" s="18">
        <v>32</v>
      </c>
      <c r="L72" s="18">
        <v>24</v>
      </c>
      <c r="M72" s="18">
        <v>717</v>
      </c>
      <c r="N72" s="18">
        <v>498</v>
      </c>
      <c r="O72" s="18">
        <v>219</v>
      </c>
    </row>
    <row r="73" spans="1:15" ht="12.75">
      <c r="A73" s="19" t="s">
        <v>73</v>
      </c>
      <c r="B73" s="18">
        <v>2133</v>
      </c>
      <c r="C73" s="18">
        <v>2313</v>
      </c>
      <c r="D73" s="18">
        <v>2019</v>
      </c>
      <c r="E73" s="18">
        <v>207</v>
      </c>
      <c r="F73" s="18">
        <v>207</v>
      </c>
      <c r="G73" s="18">
        <v>0</v>
      </c>
      <c r="H73" s="18">
        <v>699</v>
      </c>
      <c r="I73" s="18">
        <v>2</v>
      </c>
      <c r="J73" s="18">
        <v>12</v>
      </c>
      <c r="K73" s="18">
        <v>86</v>
      </c>
      <c r="L73" s="18">
        <v>0</v>
      </c>
      <c r="M73" s="18">
        <v>1806</v>
      </c>
      <c r="N73" s="18">
        <v>1210</v>
      </c>
      <c r="O73" s="18">
        <v>596</v>
      </c>
    </row>
    <row r="74" spans="1:15" ht="12.75">
      <c r="A74" s="19" t="s">
        <v>74</v>
      </c>
      <c r="B74" s="18">
        <v>293</v>
      </c>
      <c r="C74" s="18">
        <v>252</v>
      </c>
      <c r="D74" s="18">
        <v>78</v>
      </c>
      <c r="E74" s="18">
        <v>59</v>
      </c>
      <c r="F74" s="18">
        <v>53</v>
      </c>
      <c r="G74" s="18">
        <v>6</v>
      </c>
      <c r="H74" s="18">
        <v>12</v>
      </c>
      <c r="I74" s="18">
        <v>1</v>
      </c>
      <c r="J74" s="18">
        <v>11</v>
      </c>
      <c r="K74" s="18">
        <v>10</v>
      </c>
      <c r="L74" s="18">
        <v>0</v>
      </c>
      <c r="M74" s="18">
        <v>254</v>
      </c>
      <c r="N74" s="18">
        <v>244</v>
      </c>
      <c r="O74" s="18">
        <v>10</v>
      </c>
    </row>
    <row r="75" spans="1:15" ht="12.75">
      <c r="A75" s="19" t="s">
        <v>75</v>
      </c>
      <c r="B75" s="18">
        <v>163</v>
      </c>
      <c r="C75" s="18">
        <v>79</v>
      </c>
      <c r="D75" s="18">
        <v>58</v>
      </c>
      <c r="E75" s="18">
        <v>28</v>
      </c>
      <c r="F75" s="18">
        <v>15</v>
      </c>
      <c r="G75" s="18">
        <v>13</v>
      </c>
      <c r="H75" s="18">
        <v>47</v>
      </c>
      <c r="I75" s="18">
        <v>1</v>
      </c>
      <c r="J75" s="18">
        <v>6</v>
      </c>
      <c r="K75" s="18">
        <v>5</v>
      </c>
      <c r="L75" s="18">
        <v>0</v>
      </c>
      <c r="M75" s="18">
        <v>162</v>
      </c>
      <c r="N75" s="18">
        <v>77</v>
      </c>
      <c r="O75" s="18">
        <v>85</v>
      </c>
    </row>
    <row r="76" spans="1:15" ht="12.75">
      <c r="A76" s="19" t="s">
        <v>76</v>
      </c>
      <c r="B76" s="18">
        <v>13</v>
      </c>
      <c r="C76" s="18">
        <v>124</v>
      </c>
      <c r="D76" s="18">
        <v>78</v>
      </c>
      <c r="E76" s="18">
        <v>2</v>
      </c>
      <c r="F76" s="18">
        <v>2</v>
      </c>
      <c r="G76" s="18">
        <v>0</v>
      </c>
      <c r="H76" s="18">
        <v>67</v>
      </c>
      <c r="I76" s="18">
        <v>1</v>
      </c>
      <c r="J76" s="18">
        <v>14</v>
      </c>
      <c r="K76" s="18">
        <v>2</v>
      </c>
      <c r="L76" s="18">
        <v>0</v>
      </c>
      <c r="M76" s="18">
        <v>11</v>
      </c>
      <c r="N76" s="18">
        <v>8</v>
      </c>
      <c r="O76" s="18">
        <v>3</v>
      </c>
    </row>
    <row r="77" spans="1:15" ht="12.75">
      <c r="A77" s="19" t="s">
        <v>77</v>
      </c>
      <c r="B77" s="18">
        <v>554</v>
      </c>
      <c r="C77" s="18">
        <v>561</v>
      </c>
      <c r="D77" s="18">
        <v>424</v>
      </c>
      <c r="E77" s="18">
        <v>46</v>
      </c>
      <c r="F77" s="18">
        <v>31</v>
      </c>
      <c r="G77" s="18">
        <v>15</v>
      </c>
      <c r="H77" s="18">
        <v>66</v>
      </c>
      <c r="I77" s="18">
        <v>3</v>
      </c>
      <c r="J77" s="18">
        <v>35</v>
      </c>
      <c r="K77" s="18">
        <v>12</v>
      </c>
      <c r="L77" s="18">
        <v>0</v>
      </c>
      <c r="M77" s="18">
        <v>517</v>
      </c>
      <c r="N77" s="18">
        <v>236</v>
      </c>
      <c r="O77" s="18">
        <v>281</v>
      </c>
    </row>
    <row r="78" spans="1:15" ht="12.75">
      <c r="A78" s="19" t="s">
        <v>78</v>
      </c>
      <c r="B78" s="18">
        <v>21</v>
      </c>
      <c r="C78" s="18">
        <v>17</v>
      </c>
      <c r="D78" s="18">
        <v>17</v>
      </c>
      <c r="E78" s="18">
        <v>2</v>
      </c>
      <c r="F78" s="18">
        <v>2</v>
      </c>
      <c r="G78" s="18">
        <v>0</v>
      </c>
      <c r="H78" s="18">
        <v>6</v>
      </c>
      <c r="I78" s="18">
        <v>0</v>
      </c>
      <c r="J78" s="18">
        <v>0</v>
      </c>
      <c r="K78" s="18">
        <v>3</v>
      </c>
      <c r="L78" s="18">
        <v>0</v>
      </c>
      <c r="M78" s="18">
        <v>15</v>
      </c>
      <c r="N78" s="18">
        <v>15</v>
      </c>
      <c r="O78" s="18">
        <v>0</v>
      </c>
    </row>
    <row r="79" spans="1:15" ht="12.75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2.75">
      <c r="A80" s="17" t="s">
        <v>79</v>
      </c>
      <c r="B80" s="15">
        <f>SUM(B82:B88)</f>
        <v>6039</v>
      </c>
      <c r="C80" s="15">
        <f aca="true" t="shared" si="4" ref="C80:O80">SUM(C82:C88)</f>
        <v>5456</v>
      </c>
      <c r="D80" s="15">
        <f t="shared" si="4"/>
        <v>4446</v>
      </c>
      <c r="E80" s="15">
        <f t="shared" si="4"/>
        <v>675</v>
      </c>
      <c r="F80" s="15">
        <f t="shared" si="4"/>
        <v>632</v>
      </c>
      <c r="G80" s="15">
        <f t="shared" si="4"/>
        <v>43</v>
      </c>
      <c r="H80" s="15">
        <f t="shared" si="4"/>
        <v>700</v>
      </c>
      <c r="I80" s="15">
        <f t="shared" si="4"/>
        <v>28</v>
      </c>
      <c r="J80" s="15">
        <f t="shared" si="4"/>
        <v>69</v>
      </c>
      <c r="K80" s="15">
        <f t="shared" si="4"/>
        <v>285</v>
      </c>
      <c r="L80" s="15">
        <f t="shared" si="4"/>
        <v>175</v>
      </c>
      <c r="M80" s="15">
        <f t="shared" si="4"/>
        <v>7248</v>
      </c>
      <c r="N80" s="15">
        <f t="shared" si="4"/>
        <v>5954</v>
      </c>
      <c r="O80" s="15">
        <f t="shared" si="4"/>
        <v>1294</v>
      </c>
    </row>
    <row r="81" spans="1:15" ht="12.7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2.75">
      <c r="A82" s="19" t="s">
        <v>80</v>
      </c>
      <c r="B82" s="18">
        <v>2826</v>
      </c>
      <c r="C82" s="18">
        <v>1937</v>
      </c>
      <c r="D82" s="18">
        <v>2075</v>
      </c>
      <c r="E82" s="18">
        <v>235</v>
      </c>
      <c r="F82" s="18">
        <v>194</v>
      </c>
      <c r="G82" s="18">
        <v>41</v>
      </c>
      <c r="H82" s="18">
        <v>118</v>
      </c>
      <c r="I82" s="18">
        <v>5</v>
      </c>
      <c r="J82" s="18">
        <v>19</v>
      </c>
      <c r="K82" s="18">
        <v>183</v>
      </c>
      <c r="L82" s="18">
        <v>175</v>
      </c>
      <c r="M82" s="18">
        <v>3136</v>
      </c>
      <c r="N82" s="18">
        <v>2406</v>
      </c>
      <c r="O82" s="18">
        <v>730</v>
      </c>
    </row>
    <row r="83" spans="1:15" ht="12.75">
      <c r="A83" s="19" t="s">
        <v>81</v>
      </c>
      <c r="B83" s="18">
        <v>1935</v>
      </c>
      <c r="C83" s="18">
        <v>2735</v>
      </c>
      <c r="D83" s="18">
        <v>1766</v>
      </c>
      <c r="E83" s="18">
        <v>222</v>
      </c>
      <c r="F83" s="18">
        <v>221</v>
      </c>
      <c r="G83" s="18">
        <v>1</v>
      </c>
      <c r="H83" s="18">
        <v>480</v>
      </c>
      <c r="I83" s="18">
        <v>23</v>
      </c>
      <c r="J83" s="18">
        <v>39</v>
      </c>
      <c r="K83" s="18">
        <v>62</v>
      </c>
      <c r="L83" s="18">
        <v>0</v>
      </c>
      <c r="M83" s="18">
        <v>3097</v>
      </c>
      <c r="N83" s="18">
        <v>2877</v>
      </c>
      <c r="O83" s="18">
        <v>220</v>
      </c>
    </row>
    <row r="84" spans="1:15" ht="12.75">
      <c r="A84" s="19" t="s">
        <v>82</v>
      </c>
      <c r="B84" s="18">
        <v>88</v>
      </c>
      <c r="C84" s="18">
        <v>146</v>
      </c>
      <c r="D84" s="18">
        <v>80</v>
      </c>
      <c r="E84" s="18">
        <v>65</v>
      </c>
      <c r="F84" s="18">
        <v>65</v>
      </c>
      <c r="G84" s="18">
        <v>0</v>
      </c>
      <c r="H84" s="18">
        <v>26</v>
      </c>
      <c r="I84" s="18">
        <v>0</v>
      </c>
      <c r="J84" s="18">
        <v>0</v>
      </c>
      <c r="K84" s="18">
        <v>14</v>
      </c>
      <c r="L84" s="18">
        <v>0</v>
      </c>
      <c r="M84" s="18">
        <v>149</v>
      </c>
      <c r="N84" s="18">
        <v>109</v>
      </c>
      <c r="O84" s="18">
        <v>40</v>
      </c>
    </row>
    <row r="85" spans="1:15" ht="12.75">
      <c r="A85" s="19" t="s">
        <v>83</v>
      </c>
      <c r="B85" s="18">
        <v>319</v>
      </c>
      <c r="C85" s="18">
        <v>298</v>
      </c>
      <c r="D85" s="18">
        <v>344</v>
      </c>
      <c r="E85" s="18">
        <v>48</v>
      </c>
      <c r="F85" s="18">
        <v>48</v>
      </c>
      <c r="G85" s="18">
        <v>0</v>
      </c>
      <c r="H85" s="18">
        <v>54</v>
      </c>
      <c r="I85" s="18">
        <v>0</v>
      </c>
      <c r="J85" s="18">
        <v>10</v>
      </c>
      <c r="K85" s="18">
        <v>7</v>
      </c>
      <c r="L85" s="18">
        <v>0</v>
      </c>
      <c r="M85" s="18">
        <v>231</v>
      </c>
      <c r="N85" s="18">
        <v>224</v>
      </c>
      <c r="O85" s="18">
        <v>7</v>
      </c>
    </row>
    <row r="86" spans="1:15" ht="12.75">
      <c r="A86" s="19" t="s">
        <v>84</v>
      </c>
      <c r="B86" s="18">
        <v>167</v>
      </c>
      <c r="C86" s="18">
        <v>62</v>
      </c>
      <c r="D86" s="18">
        <v>42</v>
      </c>
      <c r="E86" s="18">
        <v>24</v>
      </c>
      <c r="F86" s="18">
        <v>24</v>
      </c>
      <c r="G86" s="18">
        <v>0</v>
      </c>
      <c r="H86" s="18">
        <v>0</v>
      </c>
      <c r="I86" s="18">
        <v>0</v>
      </c>
      <c r="J86" s="18">
        <v>1</v>
      </c>
      <c r="K86" s="18">
        <v>1</v>
      </c>
      <c r="L86" s="18">
        <v>0</v>
      </c>
      <c r="M86" s="18">
        <v>186</v>
      </c>
      <c r="N86" s="18">
        <v>186</v>
      </c>
      <c r="O86" s="18">
        <v>0</v>
      </c>
    </row>
    <row r="87" spans="1:15" ht="12.75">
      <c r="A87" s="19" t="s">
        <v>85</v>
      </c>
      <c r="B87" s="18">
        <v>593</v>
      </c>
      <c r="C87" s="18">
        <v>210</v>
      </c>
      <c r="D87" s="18">
        <v>88</v>
      </c>
      <c r="E87" s="18">
        <v>74</v>
      </c>
      <c r="F87" s="18">
        <v>74</v>
      </c>
      <c r="G87" s="18">
        <v>0</v>
      </c>
      <c r="H87" s="18">
        <v>12</v>
      </c>
      <c r="I87" s="18">
        <v>0</v>
      </c>
      <c r="J87" s="18">
        <v>0</v>
      </c>
      <c r="K87" s="18">
        <v>13</v>
      </c>
      <c r="L87" s="18">
        <v>0</v>
      </c>
      <c r="M87" s="18">
        <v>365</v>
      </c>
      <c r="N87" s="18">
        <v>100</v>
      </c>
      <c r="O87" s="18">
        <v>265</v>
      </c>
    </row>
    <row r="88" spans="1:15" ht="12.75">
      <c r="A88" s="19" t="s">
        <v>86</v>
      </c>
      <c r="B88" s="18">
        <v>111</v>
      </c>
      <c r="C88" s="18">
        <v>68</v>
      </c>
      <c r="D88" s="18">
        <v>51</v>
      </c>
      <c r="E88" s="18">
        <v>7</v>
      </c>
      <c r="F88" s="18">
        <v>6</v>
      </c>
      <c r="G88" s="18">
        <v>1</v>
      </c>
      <c r="H88" s="18">
        <v>10</v>
      </c>
      <c r="I88" s="18">
        <v>0</v>
      </c>
      <c r="J88" s="18">
        <v>0</v>
      </c>
      <c r="K88" s="18">
        <v>5</v>
      </c>
      <c r="L88" s="18">
        <v>0</v>
      </c>
      <c r="M88" s="18">
        <v>84</v>
      </c>
      <c r="N88" s="18">
        <v>52</v>
      </c>
      <c r="O88" s="18">
        <v>32</v>
      </c>
    </row>
    <row r="89" spans="1:15" ht="12.75">
      <c r="A89" s="1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2.75">
      <c r="A90" s="17" t="s">
        <v>87</v>
      </c>
      <c r="B90" s="15">
        <f>SUM(B92:B105)</f>
        <v>5445</v>
      </c>
      <c r="C90" s="15">
        <f aca="true" t="shared" si="5" ref="C90:O90">SUM(C92:C105)</f>
        <v>5165</v>
      </c>
      <c r="D90" s="15">
        <f t="shared" si="5"/>
        <v>3563</v>
      </c>
      <c r="E90" s="15">
        <f t="shared" si="5"/>
        <v>429</v>
      </c>
      <c r="F90" s="15">
        <f t="shared" si="5"/>
        <v>316</v>
      </c>
      <c r="G90" s="15">
        <f t="shared" si="5"/>
        <v>113</v>
      </c>
      <c r="H90" s="15">
        <f t="shared" si="5"/>
        <v>1007</v>
      </c>
      <c r="I90" s="15">
        <f t="shared" si="5"/>
        <v>16</v>
      </c>
      <c r="J90" s="15">
        <f t="shared" si="5"/>
        <v>121</v>
      </c>
      <c r="K90" s="15">
        <f t="shared" si="5"/>
        <v>300</v>
      </c>
      <c r="L90" s="15">
        <f t="shared" si="5"/>
        <v>142</v>
      </c>
      <c r="M90" s="15">
        <f t="shared" si="5"/>
        <v>6546</v>
      </c>
      <c r="N90" s="15">
        <f t="shared" si="5"/>
        <v>5339</v>
      </c>
      <c r="O90" s="15">
        <f t="shared" si="5"/>
        <v>1207</v>
      </c>
    </row>
    <row r="91" spans="1:15" ht="12.75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2.75">
      <c r="A92" s="19" t="s">
        <v>88</v>
      </c>
      <c r="B92" s="18">
        <v>919</v>
      </c>
      <c r="C92" s="18">
        <v>876</v>
      </c>
      <c r="D92" s="18">
        <v>618</v>
      </c>
      <c r="E92" s="18">
        <v>54</v>
      </c>
      <c r="F92" s="18">
        <v>28</v>
      </c>
      <c r="G92" s="18">
        <v>26</v>
      </c>
      <c r="H92" s="18">
        <v>187</v>
      </c>
      <c r="I92" s="18">
        <v>2</v>
      </c>
      <c r="J92" s="18">
        <v>3</v>
      </c>
      <c r="K92" s="18">
        <v>62</v>
      </c>
      <c r="L92" s="18">
        <v>17</v>
      </c>
      <c r="M92" s="18">
        <v>933</v>
      </c>
      <c r="N92" s="18">
        <v>828</v>
      </c>
      <c r="O92" s="18">
        <v>105</v>
      </c>
    </row>
    <row r="93" spans="1:15" ht="12.75">
      <c r="A93" s="19" t="s">
        <v>89</v>
      </c>
      <c r="B93" s="18">
        <v>689</v>
      </c>
      <c r="C93" s="18">
        <v>771</v>
      </c>
      <c r="D93" s="18">
        <v>297</v>
      </c>
      <c r="E93" s="18">
        <v>44</v>
      </c>
      <c r="F93" s="18">
        <v>26</v>
      </c>
      <c r="G93" s="18">
        <v>18</v>
      </c>
      <c r="H93" s="18">
        <v>79</v>
      </c>
      <c r="I93" s="18">
        <v>0</v>
      </c>
      <c r="J93" s="18">
        <v>7</v>
      </c>
      <c r="K93" s="18">
        <v>74</v>
      </c>
      <c r="L93" s="18">
        <v>25</v>
      </c>
      <c r="M93" s="18">
        <v>959</v>
      </c>
      <c r="N93" s="18">
        <v>910</v>
      </c>
      <c r="O93" s="18">
        <v>49</v>
      </c>
    </row>
    <row r="94" spans="1:15" ht="12.75">
      <c r="A94" s="19" t="s">
        <v>90</v>
      </c>
      <c r="B94" s="18">
        <v>779</v>
      </c>
      <c r="C94" s="18">
        <v>331</v>
      </c>
      <c r="D94" s="18">
        <v>152</v>
      </c>
      <c r="E94" s="18">
        <v>79</v>
      </c>
      <c r="F94" s="18">
        <v>42</v>
      </c>
      <c r="G94" s="18">
        <v>37</v>
      </c>
      <c r="H94" s="18">
        <v>35</v>
      </c>
      <c r="I94" s="18">
        <v>1</v>
      </c>
      <c r="J94" s="18">
        <v>4</v>
      </c>
      <c r="K94" s="18">
        <v>22</v>
      </c>
      <c r="L94" s="18">
        <v>49</v>
      </c>
      <c r="M94" s="18">
        <v>960</v>
      </c>
      <c r="N94" s="18">
        <v>870</v>
      </c>
      <c r="O94" s="18">
        <v>90</v>
      </c>
    </row>
    <row r="95" spans="1:15" ht="12.75">
      <c r="A95" s="19" t="s">
        <v>91</v>
      </c>
      <c r="B95" s="18">
        <v>1388</v>
      </c>
      <c r="C95" s="18">
        <v>507</v>
      </c>
      <c r="D95" s="18">
        <v>857</v>
      </c>
      <c r="E95" s="18">
        <v>45</v>
      </c>
      <c r="F95" s="18">
        <v>41</v>
      </c>
      <c r="G95" s="18">
        <v>4</v>
      </c>
      <c r="H95" s="18">
        <v>203</v>
      </c>
      <c r="I95" s="18">
        <v>5</v>
      </c>
      <c r="J95" s="18">
        <v>19</v>
      </c>
      <c r="K95" s="18">
        <v>42</v>
      </c>
      <c r="L95" s="18">
        <v>51</v>
      </c>
      <c r="M95" s="18">
        <v>1533</v>
      </c>
      <c r="N95" s="18">
        <v>1522</v>
      </c>
      <c r="O95" s="18">
        <v>11</v>
      </c>
    </row>
    <row r="96" spans="1:15" ht="12.75">
      <c r="A96" s="19" t="s">
        <v>92</v>
      </c>
      <c r="B96" s="18">
        <v>593</v>
      </c>
      <c r="C96" s="18">
        <v>963</v>
      </c>
      <c r="D96" s="18">
        <v>623</v>
      </c>
      <c r="E96" s="18">
        <v>30</v>
      </c>
      <c r="F96" s="18">
        <v>29</v>
      </c>
      <c r="G96" s="18">
        <v>1</v>
      </c>
      <c r="H96" s="18">
        <v>147</v>
      </c>
      <c r="I96" s="18">
        <v>1</v>
      </c>
      <c r="J96" s="18">
        <v>4</v>
      </c>
      <c r="K96" s="18">
        <v>20</v>
      </c>
      <c r="L96" s="18">
        <v>0</v>
      </c>
      <c r="M96" s="18">
        <v>786</v>
      </c>
      <c r="N96" s="18">
        <v>476</v>
      </c>
      <c r="O96" s="18">
        <v>310</v>
      </c>
    </row>
    <row r="97" spans="1:15" ht="12.75">
      <c r="A97" s="19" t="s">
        <v>93</v>
      </c>
      <c r="B97" s="18">
        <v>23</v>
      </c>
      <c r="C97" s="18">
        <v>81</v>
      </c>
      <c r="D97" s="18">
        <v>59</v>
      </c>
      <c r="E97" s="18">
        <v>10</v>
      </c>
      <c r="F97" s="18">
        <v>10</v>
      </c>
      <c r="G97" s="18">
        <v>0</v>
      </c>
      <c r="H97" s="18">
        <v>5</v>
      </c>
      <c r="I97" s="18">
        <v>0</v>
      </c>
      <c r="J97" s="18">
        <v>4</v>
      </c>
      <c r="K97" s="18">
        <v>4</v>
      </c>
      <c r="L97" s="18">
        <v>0</v>
      </c>
      <c r="M97" s="18">
        <v>44</v>
      </c>
      <c r="N97" s="18">
        <v>39</v>
      </c>
      <c r="O97" s="18">
        <v>5</v>
      </c>
    </row>
    <row r="98" spans="1:15" ht="12.75">
      <c r="A98" s="19" t="s">
        <v>94</v>
      </c>
      <c r="B98" s="18">
        <v>45</v>
      </c>
      <c r="C98" s="18">
        <v>28</v>
      </c>
      <c r="D98" s="18">
        <v>15</v>
      </c>
      <c r="E98" s="18">
        <v>6</v>
      </c>
      <c r="F98" s="18">
        <v>6</v>
      </c>
      <c r="G98" s="18">
        <v>0</v>
      </c>
      <c r="H98" s="18">
        <v>3</v>
      </c>
      <c r="I98" s="18">
        <v>0</v>
      </c>
      <c r="J98" s="18">
        <v>0</v>
      </c>
      <c r="K98" s="18">
        <v>5</v>
      </c>
      <c r="L98" s="18">
        <v>0</v>
      </c>
      <c r="M98" s="18">
        <v>54</v>
      </c>
      <c r="N98" s="18">
        <v>54</v>
      </c>
      <c r="O98" s="18">
        <v>0</v>
      </c>
    </row>
    <row r="99" spans="1:15" ht="12.75">
      <c r="A99" s="19" t="s">
        <v>95</v>
      </c>
      <c r="B99" s="18">
        <v>263</v>
      </c>
      <c r="C99" s="18">
        <v>612</v>
      </c>
      <c r="D99" s="18">
        <v>350</v>
      </c>
      <c r="E99" s="18">
        <v>26</v>
      </c>
      <c r="F99" s="18">
        <v>19</v>
      </c>
      <c r="G99" s="18">
        <v>7</v>
      </c>
      <c r="H99" s="18">
        <v>126</v>
      </c>
      <c r="I99" s="18">
        <v>0</v>
      </c>
      <c r="J99" s="18">
        <v>0</v>
      </c>
      <c r="K99" s="18">
        <v>19</v>
      </c>
      <c r="L99" s="18">
        <v>0</v>
      </c>
      <c r="M99" s="18">
        <v>385</v>
      </c>
      <c r="N99" s="18">
        <v>203</v>
      </c>
      <c r="O99" s="18">
        <v>182</v>
      </c>
    </row>
    <row r="100" spans="1:15" ht="12.75">
      <c r="A100" s="19" t="s">
        <v>96</v>
      </c>
      <c r="B100" s="18">
        <v>75</v>
      </c>
      <c r="C100" s="18">
        <v>111</v>
      </c>
      <c r="D100" s="18">
        <v>79</v>
      </c>
      <c r="E100" s="18">
        <v>3</v>
      </c>
      <c r="F100" s="18">
        <v>3</v>
      </c>
      <c r="G100" s="18">
        <v>0</v>
      </c>
      <c r="H100" s="18">
        <v>54</v>
      </c>
      <c r="I100" s="18">
        <v>1</v>
      </c>
      <c r="J100" s="18">
        <v>18</v>
      </c>
      <c r="K100" s="18">
        <v>13</v>
      </c>
      <c r="L100" s="18">
        <v>0</v>
      </c>
      <c r="M100" s="18">
        <v>50</v>
      </c>
      <c r="N100" s="18">
        <v>7</v>
      </c>
      <c r="O100" s="18">
        <v>43</v>
      </c>
    </row>
    <row r="101" spans="1:15" ht="12.75">
      <c r="A101" s="19" t="s">
        <v>97</v>
      </c>
      <c r="B101" s="18">
        <v>20</v>
      </c>
      <c r="C101" s="18">
        <v>53</v>
      </c>
      <c r="D101" s="18">
        <v>37</v>
      </c>
      <c r="E101" s="18">
        <v>12</v>
      </c>
      <c r="F101" s="18">
        <v>12</v>
      </c>
      <c r="G101" s="18">
        <v>0</v>
      </c>
      <c r="H101" s="18">
        <v>2</v>
      </c>
      <c r="I101" s="18">
        <v>0</v>
      </c>
      <c r="J101" s="18">
        <v>0</v>
      </c>
      <c r="K101" s="18">
        <v>8</v>
      </c>
      <c r="L101" s="18">
        <v>0</v>
      </c>
      <c r="M101" s="18">
        <v>41</v>
      </c>
      <c r="N101" s="18">
        <v>35</v>
      </c>
      <c r="O101" s="18">
        <v>6</v>
      </c>
    </row>
    <row r="102" spans="1:15" ht="12.75">
      <c r="A102" s="19" t="s">
        <v>98</v>
      </c>
      <c r="B102" s="18">
        <v>360</v>
      </c>
      <c r="C102" s="18">
        <v>454</v>
      </c>
      <c r="D102" s="18">
        <v>264</v>
      </c>
      <c r="E102" s="18">
        <v>54</v>
      </c>
      <c r="F102" s="18">
        <v>48</v>
      </c>
      <c r="G102" s="18">
        <v>6</v>
      </c>
      <c r="H102" s="18">
        <v>93</v>
      </c>
      <c r="I102" s="18">
        <v>1</v>
      </c>
      <c r="J102" s="18">
        <v>13</v>
      </c>
      <c r="K102" s="18">
        <v>13</v>
      </c>
      <c r="L102" s="18">
        <v>0</v>
      </c>
      <c r="M102" s="18">
        <v>378</v>
      </c>
      <c r="N102" s="18">
        <v>172</v>
      </c>
      <c r="O102" s="18">
        <v>206</v>
      </c>
    </row>
    <row r="103" spans="1:15" ht="12.75">
      <c r="A103" s="19" t="s">
        <v>99</v>
      </c>
      <c r="B103" s="18">
        <v>6</v>
      </c>
      <c r="C103" s="18">
        <v>30</v>
      </c>
      <c r="D103" s="18">
        <v>21</v>
      </c>
      <c r="E103" s="18">
        <v>2</v>
      </c>
      <c r="F103" s="18">
        <v>2</v>
      </c>
      <c r="G103" s="18">
        <v>0</v>
      </c>
      <c r="H103" s="18">
        <v>9</v>
      </c>
      <c r="I103" s="18">
        <v>2</v>
      </c>
      <c r="J103" s="18">
        <v>1</v>
      </c>
      <c r="K103" s="18">
        <v>3</v>
      </c>
      <c r="L103" s="18">
        <v>0</v>
      </c>
      <c r="M103" s="18">
        <v>7</v>
      </c>
      <c r="N103" s="18">
        <v>1</v>
      </c>
      <c r="O103" s="18">
        <v>6</v>
      </c>
    </row>
    <row r="104" spans="1:15" ht="12.75">
      <c r="A104" s="19" t="s">
        <v>100</v>
      </c>
      <c r="B104" s="18">
        <v>170</v>
      </c>
      <c r="C104" s="18">
        <v>255</v>
      </c>
      <c r="D104" s="18">
        <v>110</v>
      </c>
      <c r="E104" s="18">
        <v>56</v>
      </c>
      <c r="F104" s="18">
        <v>42</v>
      </c>
      <c r="G104" s="18">
        <v>14</v>
      </c>
      <c r="H104" s="18">
        <v>64</v>
      </c>
      <c r="I104" s="18">
        <v>3</v>
      </c>
      <c r="J104" s="18">
        <v>14</v>
      </c>
      <c r="K104" s="18">
        <v>14</v>
      </c>
      <c r="L104" s="18">
        <v>0</v>
      </c>
      <c r="M104" s="18">
        <v>327</v>
      </c>
      <c r="N104" s="18">
        <v>135</v>
      </c>
      <c r="O104" s="18">
        <v>192</v>
      </c>
    </row>
    <row r="105" spans="1:15" ht="12.75">
      <c r="A105" s="19" t="s">
        <v>101</v>
      </c>
      <c r="B105" s="18">
        <v>115</v>
      </c>
      <c r="C105" s="18">
        <v>93</v>
      </c>
      <c r="D105" s="18">
        <v>81</v>
      </c>
      <c r="E105" s="18">
        <v>8</v>
      </c>
      <c r="F105" s="18">
        <v>8</v>
      </c>
      <c r="G105" s="18">
        <v>0</v>
      </c>
      <c r="H105" s="18">
        <v>0</v>
      </c>
      <c r="I105" s="18">
        <v>0</v>
      </c>
      <c r="J105" s="18">
        <v>34</v>
      </c>
      <c r="K105" s="18">
        <v>1</v>
      </c>
      <c r="L105" s="18">
        <v>0</v>
      </c>
      <c r="M105" s="18">
        <v>89</v>
      </c>
      <c r="N105" s="18">
        <v>87</v>
      </c>
      <c r="O105" s="18">
        <v>2</v>
      </c>
    </row>
    <row r="106" spans="1:15" ht="12.75">
      <c r="A106" s="1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2.75">
      <c r="A107" s="17" t="s">
        <v>102</v>
      </c>
      <c r="B107" s="15">
        <f>SUM(B109:B125)</f>
        <v>5769</v>
      </c>
      <c r="C107" s="15">
        <f aca="true" t="shared" si="6" ref="C107:O107">SUM(C109:C125)</f>
        <v>4776</v>
      </c>
      <c r="D107" s="15">
        <f t="shared" si="6"/>
        <v>3258</v>
      </c>
      <c r="E107" s="15">
        <f t="shared" si="6"/>
        <v>486</v>
      </c>
      <c r="F107" s="15">
        <f t="shared" si="6"/>
        <v>419</v>
      </c>
      <c r="G107" s="15">
        <f t="shared" si="6"/>
        <v>67</v>
      </c>
      <c r="H107" s="15">
        <f t="shared" si="6"/>
        <v>1018</v>
      </c>
      <c r="I107" s="15">
        <f t="shared" si="6"/>
        <v>7</v>
      </c>
      <c r="J107" s="15">
        <f t="shared" si="6"/>
        <v>149</v>
      </c>
      <c r="K107" s="15">
        <f t="shared" si="6"/>
        <v>239</v>
      </c>
      <c r="L107" s="15">
        <f t="shared" si="6"/>
        <v>181</v>
      </c>
      <c r="M107" s="15">
        <f t="shared" si="6"/>
        <v>5793</v>
      </c>
      <c r="N107" s="15">
        <f t="shared" si="6"/>
        <v>3991</v>
      </c>
      <c r="O107" s="15">
        <f t="shared" si="6"/>
        <v>1802</v>
      </c>
    </row>
    <row r="108" spans="1:15" ht="12.7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2.75">
      <c r="A109" s="19" t="s">
        <v>103</v>
      </c>
      <c r="B109" s="18">
        <v>2027</v>
      </c>
      <c r="C109" s="18">
        <v>1117</v>
      </c>
      <c r="D109" s="18">
        <v>571</v>
      </c>
      <c r="E109" s="18">
        <v>86</v>
      </c>
      <c r="F109" s="18">
        <v>48</v>
      </c>
      <c r="G109" s="18">
        <v>38</v>
      </c>
      <c r="H109" s="18">
        <v>99</v>
      </c>
      <c r="I109" s="18">
        <v>1</v>
      </c>
      <c r="J109" s="18">
        <v>18</v>
      </c>
      <c r="K109" s="18">
        <v>33</v>
      </c>
      <c r="L109" s="18">
        <v>107</v>
      </c>
      <c r="M109" s="18">
        <v>1663</v>
      </c>
      <c r="N109" s="18">
        <v>1473</v>
      </c>
      <c r="O109" s="18">
        <v>190</v>
      </c>
    </row>
    <row r="110" spans="1:15" ht="12.75">
      <c r="A110" s="19" t="s">
        <v>104</v>
      </c>
      <c r="B110" s="18">
        <v>207</v>
      </c>
      <c r="C110" s="18">
        <v>171</v>
      </c>
      <c r="D110" s="18">
        <v>116</v>
      </c>
      <c r="E110" s="18">
        <v>38</v>
      </c>
      <c r="F110" s="18">
        <v>30</v>
      </c>
      <c r="G110" s="18">
        <v>8</v>
      </c>
      <c r="H110" s="18">
        <v>14</v>
      </c>
      <c r="I110" s="18">
        <v>1</v>
      </c>
      <c r="J110" s="18">
        <v>7</v>
      </c>
      <c r="K110" s="18">
        <v>19</v>
      </c>
      <c r="L110" s="18">
        <v>30</v>
      </c>
      <c r="M110" s="18">
        <v>231</v>
      </c>
      <c r="N110" s="18">
        <v>204</v>
      </c>
      <c r="O110" s="18">
        <v>27</v>
      </c>
    </row>
    <row r="111" spans="1:15" ht="12.75">
      <c r="A111" s="19" t="s">
        <v>105</v>
      </c>
      <c r="B111" s="18">
        <v>226</v>
      </c>
      <c r="C111" s="18">
        <v>165</v>
      </c>
      <c r="D111" s="18">
        <v>54</v>
      </c>
      <c r="E111" s="18">
        <v>11</v>
      </c>
      <c r="F111" s="18">
        <v>10</v>
      </c>
      <c r="G111" s="18">
        <v>1</v>
      </c>
      <c r="H111" s="18">
        <v>14</v>
      </c>
      <c r="I111" s="18">
        <v>0</v>
      </c>
      <c r="J111" s="18">
        <v>1</v>
      </c>
      <c r="K111" s="18">
        <v>1</v>
      </c>
      <c r="L111" s="18">
        <v>11</v>
      </c>
      <c r="M111" s="18">
        <v>337</v>
      </c>
      <c r="N111" s="18">
        <v>262</v>
      </c>
      <c r="O111" s="18">
        <v>75</v>
      </c>
    </row>
    <row r="112" spans="1:15" ht="12.75">
      <c r="A112" s="19" t="s">
        <v>106</v>
      </c>
      <c r="B112" s="18">
        <v>337</v>
      </c>
      <c r="C112" s="18">
        <v>153</v>
      </c>
      <c r="D112" s="18">
        <v>144</v>
      </c>
      <c r="E112" s="18">
        <v>31</v>
      </c>
      <c r="F112" s="18">
        <v>26</v>
      </c>
      <c r="G112" s="18">
        <v>5</v>
      </c>
      <c r="H112" s="18">
        <v>8</v>
      </c>
      <c r="I112" s="18">
        <v>0</v>
      </c>
      <c r="J112" s="18">
        <v>13</v>
      </c>
      <c r="K112" s="18">
        <v>28</v>
      </c>
      <c r="L112" s="18">
        <v>9</v>
      </c>
      <c r="M112" s="18">
        <v>351</v>
      </c>
      <c r="N112" s="18">
        <v>291</v>
      </c>
      <c r="O112" s="18">
        <v>60</v>
      </c>
    </row>
    <row r="113" spans="1:15" ht="12.75">
      <c r="A113" s="19" t="s">
        <v>107</v>
      </c>
      <c r="B113" s="18">
        <v>927</v>
      </c>
      <c r="C113" s="18">
        <v>440</v>
      </c>
      <c r="D113" s="18">
        <v>316</v>
      </c>
      <c r="E113" s="18">
        <v>45</v>
      </c>
      <c r="F113" s="18">
        <v>35</v>
      </c>
      <c r="G113" s="18">
        <v>10</v>
      </c>
      <c r="H113" s="18">
        <v>109</v>
      </c>
      <c r="I113" s="18">
        <v>0</v>
      </c>
      <c r="J113" s="18">
        <v>25</v>
      </c>
      <c r="K113" s="18">
        <v>19</v>
      </c>
      <c r="L113" s="18">
        <v>24</v>
      </c>
      <c r="M113" s="18">
        <v>956</v>
      </c>
      <c r="N113" s="18">
        <v>557</v>
      </c>
      <c r="O113" s="18">
        <v>399</v>
      </c>
    </row>
    <row r="114" spans="1:15" ht="12.75">
      <c r="A114" s="19" t="s">
        <v>108</v>
      </c>
      <c r="B114" s="18">
        <v>803</v>
      </c>
      <c r="C114" s="18">
        <v>1268</v>
      </c>
      <c r="D114" s="18">
        <v>951</v>
      </c>
      <c r="E114" s="18">
        <v>85</v>
      </c>
      <c r="F114" s="18">
        <v>85</v>
      </c>
      <c r="G114" s="18">
        <v>0</v>
      </c>
      <c r="H114" s="18">
        <v>361</v>
      </c>
      <c r="I114" s="18">
        <v>2</v>
      </c>
      <c r="J114" s="18">
        <v>57</v>
      </c>
      <c r="K114" s="18">
        <v>55</v>
      </c>
      <c r="L114" s="18">
        <v>0</v>
      </c>
      <c r="M114" s="18">
        <v>958</v>
      </c>
      <c r="N114" s="18">
        <v>565</v>
      </c>
      <c r="O114" s="18">
        <v>393</v>
      </c>
    </row>
    <row r="115" spans="1:15" ht="12.75">
      <c r="A115" s="19" t="s">
        <v>109</v>
      </c>
      <c r="B115" s="18">
        <v>115</v>
      </c>
      <c r="C115" s="18">
        <v>90</v>
      </c>
      <c r="D115" s="18">
        <v>41</v>
      </c>
      <c r="E115" s="18">
        <v>9</v>
      </c>
      <c r="F115" s="18">
        <v>9</v>
      </c>
      <c r="G115" s="18">
        <v>0</v>
      </c>
      <c r="H115" s="18">
        <v>31</v>
      </c>
      <c r="I115" s="18">
        <v>0</v>
      </c>
      <c r="J115" s="18">
        <v>0</v>
      </c>
      <c r="K115" s="18">
        <v>5</v>
      </c>
      <c r="L115" s="18">
        <v>0</v>
      </c>
      <c r="M115" s="18">
        <v>165</v>
      </c>
      <c r="N115" s="18">
        <v>73</v>
      </c>
      <c r="O115" s="18">
        <v>92</v>
      </c>
    </row>
    <row r="116" spans="1:15" ht="12.75">
      <c r="A116" s="19" t="s">
        <v>110</v>
      </c>
      <c r="B116" s="18">
        <v>24</v>
      </c>
      <c r="C116" s="18">
        <v>47</v>
      </c>
      <c r="D116" s="18">
        <v>35</v>
      </c>
      <c r="E116" s="18">
        <v>17</v>
      </c>
      <c r="F116" s="18">
        <v>17</v>
      </c>
      <c r="G116" s="18">
        <v>0</v>
      </c>
      <c r="H116" s="18">
        <v>10</v>
      </c>
      <c r="I116" s="18">
        <v>0</v>
      </c>
      <c r="J116" s="18">
        <v>0</v>
      </c>
      <c r="K116" s="18">
        <v>6</v>
      </c>
      <c r="L116" s="18">
        <v>0</v>
      </c>
      <c r="M116" s="18">
        <v>32</v>
      </c>
      <c r="N116" s="18">
        <v>32</v>
      </c>
      <c r="O116" s="18">
        <v>0</v>
      </c>
    </row>
    <row r="117" spans="1:15" ht="12.75">
      <c r="A117" s="19" t="s">
        <v>111</v>
      </c>
      <c r="B117" s="18">
        <v>10</v>
      </c>
      <c r="C117" s="18">
        <v>76</v>
      </c>
      <c r="D117" s="18">
        <v>54</v>
      </c>
      <c r="E117" s="18">
        <v>6</v>
      </c>
      <c r="F117" s="18">
        <v>6</v>
      </c>
      <c r="G117" s="18">
        <v>0</v>
      </c>
      <c r="H117" s="18">
        <v>7</v>
      </c>
      <c r="I117" s="18">
        <v>1</v>
      </c>
      <c r="J117" s="18">
        <v>0</v>
      </c>
      <c r="K117" s="18">
        <v>4</v>
      </c>
      <c r="L117" s="18">
        <v>0</v>
      </c>
      <c r="M117" s="18">
        <v>33</v>
      </c>
      <c r="N117" s="18">
        <v>33</v>
      </c>
      <c r="O117" s="18">
        <v>0</v>
      </c>
    </row>
    <row r="118" spans="1:15" ht="12.75">
      <c r="A118" s="19" t="s">
        <v>112</v>
      </c>
      <c r="B118" s="18">
        <v>36</v>
      </c>
      <c r="C118" s="18">
        <v>77</v>
      </c>
      <c r="D118" s="18">
        <v>34</v>
      </c>
      <c r="E118" s="18">
        <v>5</v>
      </c>
      <c r="F118" s="18">
        <v>5</v>
      </c>
      <c r="G118" s="18">
        <v>0</v>
      </c>
      <c r="H118" s="18">
        <v>23</v>
      </c>
      <c r="I118" s="18">
        <v>0</v>
      </c>
      <c r="J118" s="18">
        <v>0</v>
      </c>
      <c r="K118" s="18">
        <v>3</v>
      </c>
      <c r="L118" s="18">
        <v>0</v>
      </c>
      <c r="M118" s="18">
        <v>75</v>
      </c>
      <c r="N118" s="18">
        <v>21</v>
      </c>
      <c r="O118" s="18">
        <v>54</v>
      </c>
    </row>
    <row r="119" spans="1:15" ht="12.75">
      <c r="A119" s="19" t="s">
        <v>113</v>
      </c>
      <c r="B119" s="18">
        <v>30</v>
      </c>
      <c r="C119" s="18">
        <v>20</v>
      </c>
      <c r="D119" s="18">
        <v>34</v>
      </c>
      <c r="E119" s="18">
        <v>14</v>
      </c>
      <c r="F119" s="18">
        <v>14</v>
      </c>
      <c r="G119" s="18">
        <v>0</v>
      </c>
      <c r="H119" s="18">
        <v>0</v>
      </c>
      <c r="I119" s="18">
        <v>0</v>
      </c>
      <c r="J119" s="18">
        <v>1</v>
      </c>
      <c r="K119" s="18">
        <v>5</v>
      </c>
      <c r="L119" s="18">
        <v>0</v>
      </c>
      <c r="M119" s="18">
        <v>10</v>
      </c>
      <c r="N119" s="18">
        <v>10</v>
      </c>
      <c r="O119" s="18">
        <v>0</v>
      </c>
    </row>
    <row r="120" spans="1:15" ht="12.75">
      <c r="A120" s="19" t="s">
        <v>114</v>
      </c>
      <c r="B120" s="18">
        <v>138</v>
      </c>
      <c r="C120" s="18">
        <v>145</v>
      </c>
      <c r="D120" s="18">
        <v>119</v>
      </c>
      <c r="E120" s="18">
        <v>15</v>
      </c>
      <c r="F120" s="18">
        <v>15</v>
      </c>
      <c r="G120" s="18">
        <v>0</v>
      </c>
      <c r="H120" s="18">
        <v>40</v>
      </c>
      <c r="I120" s="18">
        <v>0</v>
      </c>
      <c r="J120" s="18">
        <v>8</v>
      </c>
      <c r="K120" s="18">
        <v>5</v>
      </c>
      <c r="L120" s="18">
        <v>0</v>
      </c>
      <c r="M120" s="18">
        <v>142</v>
      </c>
      <c r="N120" s="18">
        <v>86</v>
      </c>
      <c r="O120" s="18">
        <v>56</v>
      </c>
    </row>
    <row r="121" spans="1:15" ht="12.75">
      <c r="A121" s="19" t="s">
        <v>115</v>
      </c>
      <c r="B121" s="18">
        <v>147</v>
      </c>
      <c r="C121" s="18">
        <v>105</v>
      </c>
      <c r="D121" s="18">
        <v>77</v>
      </c>
      <c r="E121" s="18">
        <v>39</v>
      </c>
      <c r="F121" s="18">
        <v>39</v>
      </c>
      <c r="G121" s="18">
        <v>0</v>
      </c>
      <c r="H121" s="18">
        <v>31</v>
      </c>
      <c r="I121" s="18">
        <v>0</v>
      </c>
      <c r="J121" s="18">
        <v>0</v>
      </c>
      <c r="K121" s="18">
        <v>5</v>
      </c>
      <c r="L121" s="18">
        <v>0</v>
      </c>
      <c r="M121" s="18">
        <v>99</v>
      </c>
      <c r="N121" s="18">
        <v>50</v>
      </c>
      <c r="O121" s="18">
        <v>49</v>
      </c>
    </row>
    <row r="122" spans="1:15" ht="12.75">
      <c r="A122" s="19" t="s">
        <v>116</v>
      </c>
      <c r="B122" s="18">
        <v>136</v>
      </c>
      <c r="C122" s="18">
        <v>194</v>
      </c>
      <c r="D122" s="18">
        <v>164</v>
      </c>
      <c r="E122" s="18">
        <v>40</v>
      </c>
      <c r="F122" s="18">
        <v>40</v>
      </c>
      <c r="G122" s="18">
        <v>0</v>
      </c>
      <c r="H122" s="18">
        <v>26</v>
      </c>
      <c r="I122" s="18">
        <v>2</v>
      </c>
      <c r="J122" s="18">
        <v>3</v>
      </c>
      <c r="K122" s="18">
        <v>22</v>
      </c>
      <c r="L122" s="18">
        <v>0</v>
      </c>
      <c r="M122" s="18">
        <v>107</v>
      </c>
      <c r="N122" s="18">
        <v>45</v>
      </c>
      <c r="O122" s="18">
        <v>62</v>
      </c>
    </row>
    <row r="123" spans="1:15" ht="12.75">
      <c r="A123" s="19" t="s">
        <v>117</v>
      </c>
      <c r="B123" s="18">
        <v>354</v>
      </c>
      <c r="C123" s="18">
        <v>422</v>
      </c>
      <c r="D123" s="18">
        <v>352</v>
      </c>
      <c r="E123" s="18">
        <v>17</v>
      </c>
      <c r="F123" s="18">
        <v>16</v>
      </c>
      <c r="G123" s="18">
        <v>1</v>
      </c>
      <c r="H123" s="18">
        <v>174</v>
      </c>
      <c r="I123" s="18">
        <v>0</v>
      </c>
      <c r="J123" s="18">
        <v>12</v>
      </c>
      <c r="K123" s="18">
        <v>13</v>
      </c>
      <c r="L123" s="18">
        <v>0</v>
      </c>
      <c r="M123" s="18">
        <v>284</v>
      </c>
      <c r="N123" s="18">
        <v>132</v>
      </c>
      <c r="O123" s="18">
        <v>152</v>
      </c>
    </row>
    <row r="124" spans="1:15" ht="12.75">
      <c r="A124" s="19" t="s">
        <v>118</v>
      </c>
      <c r="B124" s="18">
        <v>34</v>
      </c>
      <c r="C124" s="18">
        <v>75</v>
      </c>
      <c r="D124" s="18">
        <v>55</v>
      </c>
      <c r="E124" s="18">
        <v>10</v>
      </c>
      <c r="F124" s="18">
        <v>7</v>
      </c>
      <c r="G124" s="18">
        <v>3</v>
      </c>
      <c r="H124" s="18">
        <v>16</v>
      </c>
      <c r="I124" s="18">
        <v>0</v>
      </c>
      <c r="J124" s="18">
        <v>3</v>
      </c>
      <c r="K124" s="18">
        <v>7</v>
      </c>
      <c r="L124" s="18">
        <v>0</v>
      </c>
      <c r="M124" s="18">
        <v>58</v>
      </c>
      <c r="N124" s="18">
        <v>21</v>
      </c>
      <c r="O124" s="18">
        <v>37</v>
      </c>
    </row>
    <row r="125" spans="1:15" ht="12.75">
      <c r="A125" s="19" t="s">
        <v>119</v>
      </c>
      <c r="B125" s="18">
        <v>218</v>
      </c>
      <c r="C125" s="18">
        <v>211</v>
      </c>
      <c r="D125" s="18">
        <v>141</v>
      </c>
      <c r="E125" s="18">
        <v>18</v>
      </c>
      <c r="F125" s="18">
        <v>17</v>
      </c>
      <c r="G125" s="18">
        <v>1</v>
      </c>
      <c r="H125" s="18">
        <v>55</v>
      </c>
      <c r="I125" s="18">
        <v>0</v>
      </c>
      <c r="J125" s="18">
        <v>1</v>
      </c>
      <c r="K125" s="18">
        <v>9</v>
      </c>
      <c r="L125" s="18">
        <v>0</v>
      </c>
      <c r="M125" s="18">
        <v>292</v>
      </c>
      <c r="N125" s="18">
        <v>136</v>
      </c>
      <c r="O125" s="18">
        <v>156</v>
      </c>
    </row>
    <row r="126" spans="1:15" ht="12.75">
      <c r="A126" s="1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2.75">
      <c r="A127" s="17" t="s">
        <v>120</v>
      </c>
      <c r="B127" s="15">
        <f>SUM(B129:B136)</f>
        <v>5832</v>
      </c>
      <c r="C127" s="15">
        <f aca="true" t="shared" si="7" ref="C127:O127">SUM(C129:C136)</f>
        <v>3614</v>
      </c>
      <c r="D127" s="15">
        <f t="shared" si="7"/>
        <v>2784</v>
      </c>
      <c r="E127" s="15">
        <f t="shared" si="7"/>
        <v>308</v>
      </c>
      <c r="F127" s="15">
        <f t="shared" si="7"/>
        <v>297</v>
      </c>
      <c r="G127" s="15">
        <f t="shared" si="7"/>
        <v>11</v>
      </c>
      <c r="H127" s="15">
        <f t="shared" si="7"/>
        <v>1400</v>
      </c>
      <c r="I127" s="15">
        <f t="shared" si="7"/>
        <v>6</v>
      </c>
      <c r="J127" s="15">
        <f t="shared" si="7"/>
        <v>66</v>
      </c>
      <c r="K127" s="15">
        <f t="shared" si="7"/>
        <v>176</v>
      </c>
      <c r="L127" s="15">
        <f t="shared" si="7"/>
        <v>123</v>
      </c>
      <c r="M127" s="15">
        <f t="shared" si="7"/>
        <v>5464</v>
      </c>
      <c r="N127" s="15">
        <f t="shared" si="7"/>
        <v>3876</v>
      </c>
      <c r="O127" s="15">
        <f t="shared" si="7"/>
        <v>1588</v>
      </c>
    </row>
    <row r="128" spans="1:15" ht="12.75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2.75">
      <c r="A129" s="19" t="s">
        <v>121</v>
      </c>
      <c r="B129" s="18">
        <v>1401</v>
      </c>
      <c r="C129" s="18">
        <v>626</v>
      </c>
      <c r="D129" s="18">
        <v>614</v>
      </c>
      <c r="E129" s="18">
        <v>93</v>
      </c>
      <c r="F129" s="18">
        <v>85</v>
      </c>
      <c r="G129" s="18">
        <v>8</v>
      </c>
      <c r="H129" s="18">
        <v>101</v>
      </c>
      <c r="I129" s="18">
        <v>2</v>
      </c>
      <c r="J129" s="18">
        <v>23</v>
      </c>
      <c r="K129" s="18">
        <v>65</v>
      </c>
      <c r="L129" s="18">
        <v>84</v>
      </c>
      <c r="M129" s="18">
        <v>1180</v>
      </c>
      <c r="N129" s="18">
        <v>982</v>
      </c>
      <c r="O129" s="18">
        <v>198</v>
      </c>
    </row>
    <row r="130" spans="1:15" ht="12.75">
      <c r="A130" s="19" t="s">
        <v>122</v>
      </c>
      <c r="B130" s="18">
        <v>1430</v>
      </c>
      <c r="C130" s="18">
        <v>641</v>
      </c>
      <c r="D130" s="18">
        <v>565</v>
      </c>
      <c r="E130" s="18">
        <v>52</v>
      </c>
      <c r="F130" s="18">
        <v>52</v>
      </c>
      <c r="G130" s="18">
        <v>0</v>
      </c>
      <c r="H130" s="18">
        <v>279</v>
      </c>
      <c r="I130" s="18">
        <v>1</v>
      </c>
      <c r="J130" s="18">
        <v>23</v>
      </c>
      <c r="K130" s="18">
        <v>51</v>
      </c>
      <c r="L130" s="18">
        <v>39</v>
      </c>
      <c r="M130" s="18">
        <v>1036</v>
      </c>
      <c r="N130" s="18">
        <v>822</v>
      </c>
      <c r="O130" s="18">
        <v>214</v>
      </c>
    </row>
    <row r="131" spans="1:15" ht="12.75">
      <c r="A131" s="19" t="s">
        <v>123</v>
      </c>
      <c r="B131" s="18">
        <v>1450</v>
      </c>
      <c r="C131" s="18">
        <v>1446</v>
      </c>
      <c r="D131" s="18">
        <v>784</v>
      </c>
      <c r="E131" s="18">
        <v>75</v>
      </c>
      <c r="F131" s="18">
        <v>75</v>
      </c>
      <c r="G131" s="18">
        <v>0</v>
      </c>
      <c r="H131" s="18">
        <v>699</v>
      </c>
      <c r="I131" s="18">
        <v>0</v>
      </c>
      <c r="J131" s="18">
        <v>14</v>
      </c>
      <c r="K131" s="18">
        <v>11</v>
      </c>
      <c r="L131" s="18">
        <v>0</v>
      </c>
      <c r="M131" s="18">
        <v>1722</v>
      </c>
      <c r="N131" s="18">
        <v>1110</v>
      </c>
      <c r="O131" s="18">
        <v>612</v>
      </c>
    </row>
    <row r="132" spans="1:15" ht="12.75">
      <c r="A132" s="19" t="s">
        <v>124</v>
      </c>
      <c r="B132" s="18">
        <v>13</v>
      </c>
      <c r="C132" s="18">
        <v>41</v>
      </c>
      <c r="D132" s="18">
        <v>28</v>
      </c>
      <c r="E132" s="18">
        <v>11</v>
      </c>
      <c r="F132" s="18">
        <v>11</v>
      </c>
      <c r="G132" s="18">
        <v>0</v>
      </c>
      <c r="H132" s="18">
        <v>2</v>
      </c>
      <c r="I132" s="18">
        <v>0</v>
      </c>
      <c r="J132" s="18">
        <v>1</v>
      </c>
      <c r="K132" s="18">
        <v>2</v>
      </c>
      <c r="L132" s="18">
        <v>0</v>
      </c>
      <c r="M132" s="18">
        <v>25</v>
      </c>
      <c r="N132" s="18">
        <v>24</v>
      </c>
      <c r="O132" s="18">
        <v>1</v>
      </c>
    </row>
    <row r="133" spans="1:15" ht="12.75">
      <c r="A133" s="19" t="s">
        <v>125</v>
      </c>
      <c r="B133" s="18">
        <v>95</v>
      </c>
      <c r="C133" s="18">
        <v>55</v>
      </c>
      <c r="D133" s="18">
        <v>26</v>
      </c>
      <c r="E133" s="18">
        <v>4</v>
      </c>
      <c r="F133" s="18">
        <v>4</v>
      </c>
      <c r="G133" s="18">
        <v>0</v>
      </c>
      <c r="H133" s="18">
        <v>9</v>
      </c>
      <c r="I133" s="18">
        <v>0</v>
      </c>
      <c r="J133" s="18">
        <v>1</v>
      </c>
      <c r="K133" s="18">
        <v>5</v>
      </c>
      <c r="L133" s="18">
        <v>0</v>
      </c>
      <c r="M133" s="18">
        <v>105</v>
      </c>
      <c r="N133" s="18">
        <v>50</v>
      </c>
      <c r="O133" s="18">
        <v>55</v>
      </c>
    </row>
    <row r="134" spans="1:15" ht="12.75">
      <c r="A134" s="19" t="s">
        <v>126</v>
      </c>
      <c r="B134" s="18">
        <v>1322</v>
      </c>
      <c r="C134" s="18">
        <v>634</v>
      </c>
      <c r="D134" s="18">
        <v>657</v>
      </c>
      <c r="E134" s="18">
        <v>39</v>
      </c>
      <c r="F134" s="18">
        <v>38</v>
      </c>
      <c r="G134" s="18">
        <v>1</v>
      </c>
      <c r="H134" s="18">
        <v>288</v>
      </c>
      <c r="I134" s="18">
        <v>2</v>
      </c>
      <c r="J134" s="18">
        <v>4</v>
      </c>
      <c r="K134" s="18">
        <v>27</v>
      </c>
      <c r="L134" s="18">
        <v>0</v>
      </c>
      <c r="M134" s="18">
        <v>1284</v>
      </c>
      <c r="N134" s="18">
        <v>809</v>
      </c>
      <c r="O134" s="18">
        <v>475</v>
      </c>
    </row>
    <row r="135" spans="1:15" ht="12.75">
      <c r="A135" s="19" t="s">
        <v>127</v>
      </c>
      <c r="B135" s="18">
        <v>53</v>
      </c>
      <c r="C135" s="18">
        <v>42</v>
      </c>
      <c r="D135" s="18">
        <v>23</v>
      </c>
      <c r="E135" s="18">
        <v>15</v>
      </c>
      <c r="F135" s="18">
        <v>13</v>
      </c>
      <c r="G135" s="18">
        <v>2</v>
      </c>
      <c r="H135" s="18">
        <v>2</v>
      </c>
      <c r="I135" s="18">
        <v>0</v>
      </c>
      <c r="J135" s="18">
        <v>0</v>
      </c>
      <c r="K135" s="18">
        <v>1</v>
      </c>
      <c r="L135" s="18">
        <v>0</v>
      </c>
      <c r="M135" s="18">
        <v>47</v>
      </c>
      <c r="N135" s="18">
        <v>28</v>
      </c>
      <c r="O135" s="18">
        <v>19</v>
      </c>
    </row>
    <row r="136" spans="1:15" ht="12.75">
      <c r="A136" s="19" t="s">
        <v>128</v>
      </c>
      <c r="B136" s="18">
        <v>68</v>
      </c>
      <c r="C136" s="18">
        <v>129</v>
      </c>
      <c r="D136" s="18">
        <v>87</v>
      </c>
      <c r="E136" s="18">
        <v>19</v>
      </c>
      <c r="F136" s="18">
        <v>19</v>
      </c>
      <c r="G136" s="18">
        <v>0</v>
      </c>
      <c r="H136" s="18">
        <v>20</v>
      </c>
      <c r="I136" s="18">
        <v>1</v>
      </c>
      <c r="J136" s="18">
        <v>0</v>
      </c>
      <c r="K136" s="18">
        <v>14</v>
      </c>
      <c r="L136" s="18">
        <v>0</v>
      </c>
      <c r="M136" s="18">
        <v>65</v>
      </c>
      <c r="N136" s="18">
        <v>51</v>
      </c>
      <c r="O136" s="18">
        <v>14</v>
      </c>
    </row>
    <row r="137" spans="1:15" ht="12.75">
      <c r="A137" s="21"/>
      <c r="B137" s="22"/>
      <c r="C137" s="22"/>
      <c r="D137" s="22"/>
      <c r="E137" s="22"/>
      <c r="F137" s="22"/>
      <c r="G137" s="23"/>
      <c r="H137" s="22"/>
      <c r="I137" s="22"/>
      <c r="J137" s="22"/>
      <c r="K137" s="22"/>
      <c r="L137" s="22"/>
      <c r="M137" s="22"/>
      <c r="N137" s="22"/>
      <c r="O137" s="22"/>
    </row>
    <row r="139" ht="12.75">
      <c r="A139" s="24" t="s">
        <v>129</v>
      </c>
    </row>
  </sheetData>
  <mergeCells count="16">
    <mergeCell ref="M5:M7"/>
    <mergeCell ref="N5:N7"/>
    <mergeCell ref="O5:O7"/>
    <mergeCell ref="E6:E7"/>
    <mergeCell ref="F6:F7"/>
    <mergeCell ref="G6:G7"/>
    <mergeCell ref="A1:O1"/>
    <mergeCell ref="A3:O3"/>
    <mergeCell ref="B5:B7"/>
    <mergeCell ref="C5:C7"/>
    <mergeCell ref="D5:D7"/>
    <mergeCell ref="H5:H7"/>
    <mergeCell ref="I5:I7"/>
    <mergeCell ref="J5:J7"/>
    <mergeCell ref="K5:K7"/>
    <mergeCell ref="L5:L7"/>
  </mergeCells>
  <printOptions horizontalCentered="1" verticalCentered="1"/>
  <pageMargins left="0.38" right="0.75" top="1" bottom="1" header="0" footer="0"/>
  <pageSetup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1"/>
  <sheetViews>
    <sheetView zoomScale="50" zoomScaleNormal="50" workbookViewId="0" topLeftCell="A1">
      <selection activeCell="A2" sqref="A2"/>
    </sheetView>
  </sheetViews>
  <sheetFormatPr defaultColWidth="11.421875" defaultRowHeight="12.75"/>
  <cols>
    <col min="1" max="1" width="48.28125" style="27" customWidth="1"/>
    <col min="2" max="3" width="10.421875" style="27" customWidth="1"/>
    <col min="4" max="4" width="11.28125" style="27" customWidth="1"/>
    <col min="5" max="5" width="8.8515625" style="27" bestFit="1" customWidth="1"/>
    <col min="6" max="6" width="9.57421875" style="27" bestFit="1" customWidth="1"/>
    <col min="7" max="7" width="8.28125" style="27" bestFit="1" customWidth="1"/>
    <col min="8" max="8" width="10.28125" style="27" customWidth="1"/>
    <col min="9" max="9" width="10.140625" style="27" customWidth="1"/>
    <col min="10" max="10" width="8.140625" style="27" bestFit="1" customWidth="1"/>
    <col min="11" max="11" width="8.7109375" style="27" customWidth="1"/>
    <col min="12" max="12" width="11.421875" style="27" customWidth="1"/>
    <col min="13" max="13" width="11.7109375" style="27" customWidth="1"/>
    <col min="14" max="14" width="11.8515625" style="27" customWidth="1"/>
    <col min="15" max="15" width="10.57421875" style="27" customWidth="1"/>
    <col min="16" max="16" width="13.8515625" style="27" customWidth="1"/>
    <col min="17" max="17" width="10.140625" style="27" customWidth="1"/>
    <col min="18" max="18" width="10.7109375" style="27" customWidth="1"/>
    <col min="19" max="19" width="8.421875" style="27" bestFit="1" customWidth="1"/>
    <col min="20" max="20" width="9.421875" style="27" bestFit="1" customWidth="1"/>
    <col min="21" max="21" width="12.00390625" style="27" customWidth="1"/>
    <col min="22" max="22" width="13.140625" style="27" customWidth="1"/>
    <col min="23" max="23" width="12.28125" style="27" customWidth="1"/>
    <col min="24" max="24" width="11.421875" style="27" customWidth="1"/>
    <col min="25" max="25" width="11.57421875" style="27" customWidth="1"/>
    <col min="26" max="26" width="11.00390625" style="27" customWidth="1"/>
    <col min="27" max="27" width="12.28125" style="27" customWidth="1"/>
    <col min="28" max="28" width="12.8515625" style="27" customWidth="1"/>
    <col min="29" max="29" width="10.57421875" style="27" customWidth="1"/>
    <col min="30" max="30" width="11.421875" style="27" customWidth="1"/>
    <col min="31" max="31" width="11.00390625" style="27" customWidth="1"/>
    <col min="32" max="32" width="10.421875" style="27" customWidth="1"/>
    <col min="33" max="33" width="11.421875" style="26" customWidth="1"/>
    <col min="34" max="16384" width="11.421875" style="27" customWidth="1"/>
  </cols>
  <sheetData>
    <row r="1" spans="1:32" ht="12.75">
      <c r="A1" s="136" t="s">
        <v>465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12.75">
      <c r="A3" s="137" t="s">
        <v>130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32" ht="13.5" thickBot="1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2.75">
      <c r="A5" s="138" t="s">
        <v>10</v>
      </c>
      <c r="B5" s="141" t="s">
        <v>16</v>
      </c>
      <c r="C5" s="125" t="s">
        <v>131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</row>
    <row r="6" spans="1:32" ht="13.5" thickBot="1">
      <c r="A6" s="139"/>
      <c r="B6" s="142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</row>
    <row r="7" spans="1:32" ht="12.75">
      <c r="A7" s="139"/>
      <c r="B7" s="142"/>
      <c r="C7" s="32"/>
      <c r="D7" s="33"/>
      <c r="E7" s="32"/>
      <c r="F7" s="32"/>
      <c r="G7" s="34"/>
      <c r="H7" s="34"/>
      <c r="I7" s="35"/>
      <c r="J7" s="33"/>
      <c r="K7" s="33"/>
      <c r="L7" s="32"/>
      <c r="M7" s="33"/>
      <c r="N7" s="32"/>
      <c r="O7" s="34"/>
      <c r="P7" s="34"/>
      <c r="R7" s="33"/>
      <c r="T7" s="36"/>
      <c r="U7" s="36"/>
      <c r="V7" s="36"/>
      <c r="W7" s="33"/>
      <c r="Y7" s="36"/>
      <c r="Z7" s="33"/>
      <c r="AA7" s="37" t="s">
        <v>132</v>
      </c>
      <c r="AB7" s="38" t="s">
        <v>133</v>
      </c>
      <c r="AC7" s="39" t="s">
        <v>132</v>
      </c>
      <c r="AD7" s="33"/>
      <c r="AF7" s="36"/>
    </row>
    <row r="8" spans="1:32" ht="12.75">
      <c r="A8" s="139"/>
      <c r="B8" s="142"/>
      <c r="D8" s="38" t="s">
        <v>134</v>
      </c>
      <c r="F8" s="38" t="s">
        <v>135</v>
      </c>
      <c r="G8" s="38" t="s">
        <v>135</v>
      </c>
      <c r="H8" s="38" t="s">
        <v>135</v>
      </c>
      <c r="I8" s="39" t="s">
        <v>135</v>
      </c>
      <c r="J8" s="40"/>
      <c r="K8" s="40"/>
      <c r="L8" s="38" t="s">
        <v>136</v>
      </c>
      <c r="M8" s="38" t="s">
        <v>137</v>
      </c>
      <c r="N8" s="38" t="s">
        <v>138</v>
      </c>
      <c r="O8" s="38" t="s">
        <v>139</v>
      </c>
      <c r="P8" s="38" t="s">
        <v>140</v>
      </c>
      <c r="R8" s="40"/>
      <c r="S8" s="41"/>
      <c r="T8" s="39" t="s">
        <v>141</v>
      </c>
      <c r="U8" s="39" t="s">
        <v>137</v>
      </c>
      <c r="V8" s="39" t="s">
        <v>137</v>
      </c>
      <c r="W8" s="38" t="s">
        <v>142</v>
      </c>
      <c r="X8" s="42" t="s">
        <v>143</v>
      </c>
      <c r="Y8" s="39" t="s">
        <v>144</v>
      </c>
      <c r="Z8" s="38" t="s">
        <v>132</v>
      </c>
      <c r="AA8" s="37" t="s">
        <v>145</v>
      </c>
      <c r="AB8" s="38" t="s">
        <v>146</v>
      </c>
      <c r="AC8" s="39" t="s">
        <v>145</v>
      </c>
      <c r="AD8" s="40"/>
      <c r="AE8" s="42" t="s">
        <v>147</v>
      </c>
      <c r="AF8" s="43"/>
    </row>
    <row r="9" spans="1:32" ht="12.75">
      <c r="A9" s="139"/>
      <c r="B9" s="142"/>
      <c r="C9" s="38" t="s">
        <v>148</v>
      </c>
      <c r="D9" s="38" t="s">
        <v>149</v>
      </c>
      <c r="E9" s="38" t="s">
        <v>150</v>
      </c>
      <c r="F9" s="44" t="s">
        <v>151</v>
      </c>
      <c r="G9" s="38" t="s">
        <v>151</v>
      </c>
      <c r="H9" s="38" t="s">
        <v>151</v>
      </c>
      <c r="I9" s="39" t="s">
        <v>152</v>
      </c>
      <c r="J9" s="38" t="s">
        <v>153</v>
      </c>
      <c r="K9" s="38" t="s">
        <v>154</v>
      </c>
      <c r="L9" s="38" t="s">
        <v>155</v>
      </c>
      <c r="M9" s="38" t="s">
        <v>152</v>
      </c>
      <c r="N9" s="38" t="s">
        <v>155</v>
      </c>
      <c r="O9" s="38" t="s">
        <v>156</v>
      </c>
      <c r="P9" s="38" t="s">
        <v>157</v>
      </c>
      <c r="Q9" s="39" t="s">
        <v>158</v>
      </c>
      <c r="R9" s="38" t="s">
        <v>159</v>
      </c>
      <c r="S9" s="42" t="s">
        <v>160</v>
      </c>
      <c r="T9" s="39" t="s">
        <v>161</v>
      </c>
      <c r="U9" s="39" t="s">
        <v>162</v>
      </c>
      <c r="V9" s="39" t="s">
        <v>163</v>
      </c>
      <c r="W9" s="38" t="s">
        <v>164</v>
      </c>
      <c r="X9" s="42" t="s">
        <v>165</v>
      </c>
      <c r="Y9" s="39" t="s">
        <v>166</v>
      </c>
      <c r="Z9" s="38" t="s">
        <v>145</v>
      </c>
      <c r="AA9" s="37" t="s">
        <v>167</v>
      </c>
      <c r="AB9" s="38" t="s">
        <v>168</v>
      </c>
      <c r="AC9" s="39" t="s">
        <v>169</v>
      </c>
      <c r="AD9" s="38" t="s">
        <v>170</v>
      </c>
      <c r="AE9" s="42" t="s">
        <v>171</v>
      </c>
      <c r="AF9" s="39" t="s">
        <v>172</v>
      </c>
    </row>
    <row r="10" spans="1:32" ht="12.75">
      <c r="A10" s="139"/>
      <c r="B10" s="142"/>
      <c r="C10" s="38" t="s">
        <v>173</v>
      </c>
      <c r="D10" s="38" t="s">
        <v>174</v>
      </c>
      <c r="E10" s="38" t="s">
        <v>175</v>
      </c>
      <c r="F10" s="38" t="s">
        <v>176</v>
      </c>
      <c r="G10" s="38" t="s">
        <v>177</v>
      </c>
      <c r="H10" s="38" t="s">
        <v>178</v>
      </c>
      <c r="I10" s="45" t="s">
        <v>179</v>
      </c>
      <c r="J10" s="38" t="s">
        <v>180</v>
      </c>
      <c r="K10" s="38" t="s">
        <v>181</v>
      </c>
      <c r="L10" s="38" t="s">
        <v>182</v>
      </c>
      <c r="M10" s="38" t="s">
        <v>183</v>
      </c>
      <c r="N10" s="38" t="s">
        <v>184</v>
      </c>
      <c r="O10" s="38" t="s">
        <v>165</v>
      </c>
      <c r="P10" s="38" t="s">
        <v>185</v>
      </c>
      <c r="Q10" s="39" t="s">
        <v>186</v>
      </c>
      <c r="R10" s="38" t="s">
        <v>187</v>
      </c>
      <c r="S10" s="42" t="s">
        <v>188</v>
      </c>
      <c r="T10" s="39" t="s">
        <v>146</v>
      </c>
      <c r="U10" s="39" t="s">
        <v>189</v>
      </c>
      <c r="V10" s="39" t="s">
        <v>190</v>
      </c>
      <c r="W10" s="38" t="s">
        <v>191</v>
      </c>
      <c r="X10" s="42" t="s">
        <v>192</v>
      </c>
      <c r="Y10" s="39" t="s">
        <v>193</v>
      </c>
      <c r="Z10" s="38" t="s">
        <v>194</v>
      </c>
      <c r="AA10" s="37" t="s">
        <v>195</v>
      </c>
      <c r="AB10" s="38" t="s">
        <v>196</v>
      </c>
      <c r="AC10" s="39" t="s">
        <v>165</v>
      </c>
      <c r="AD10" s="38" t="s">
        <v>197</v>
      </c>
      <c r="AE10" s="42" t="s">
        <v>198</v>
      </c>
      <c r="AF10" s="39" t="s">
        <v>199</v>
      </c>
    </row>
    <row r="11" spans="1:32" ht="13.5" thickBot="1">
      <c r="A11" s="140"/>
      <c r="B11" s="143"/>
      <c r="C11" s="46"/>
      <c r="D11" s="47" t="s">
        <v>200</v>
      </c>
      <c r="E11" s="46"/>
      <c r="F11" s="46"/>
      <c r="G11" s="47" t="s">
        <v>201</v>
      </c>
      <c r="H11" s="47" t="s">
        <v>202</v>
      </c>
      <c r="I11" s="48" t="s">
        <v>203</v>
      </c>
      <c r="J11" s="46"/>
      <c r="K11" s="46"/>
      <c r="L11" s="46"/>
      <c r="M11" s="47" t="s">
        <v>204</v>
      </c>
      <c r="N11" s="46"/>
      <c r="O11" s="47" t="s">
        <v>205</v>
      </c>
      <c r="P11" s="47" t="s">
        <v>206</v>
      </c>
      <c r="Q11" s="48"/>
      <c r="R11" s="46"/>
      <c r="S11" s="49"/>
      <c r="T11" s="48"/>
      <c r="U11" s="50" t="s">
        <v>207</v>
      </c>
      <c r="V11" s="51"/>
      <c r="W11" s="47" t="s">
        <v>208</v>
      </c>
      <c r="X11" s="49"/>
      <c r="Y11" s="50" t="s">
        <v>146</v>
      </c>
      <c r="Z11" s="47" t="s">
        <v>209</v>
      </c>
      <c r="AA11" s="52" t="s">
        <v>210</v>
      </c>
      <c r="AB11" s="47" t="s">
        <v>211</v>
      </c>
      <c r="AC11" s="50" t="s">
        <v>212</v>
      </c>
      <c r="AD11" s="46"/>
      <c r="AE11" s="49"/>
      <c r="AF11" s="48"/>
    </row>
    <row r="12" spans="1:32" ht="12.75">
      <c r="A12" s="26"/>
      <c r="B12" s="53"/>
      <c r="C12" s="40"/>
      <c r="D12" s="40"/>
      <c r="E12" s="40"/>
      <c r="F12" s="40"/>
      <c r="G12" s="40"/>
      <c r="H12" s="40"/>
      <c r="I12" s="43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3"/>
    </row>
    <row r="13" spans="1:32" ht="12.75">
      <c r="A13" s="54" t="s">
        <v>16</v>
      </c>
      <c r="B13" s="55">
        <f>SUM(C13:AF13)</f>
        <v>73868</v>
      </c>
      <c r="C13" s="55">
        <f aca="true" t="shared" si="0" ref="C13:AF13">+C15+C50+C73+C84+C94+C111+C131</f>
        <v>1820</v>
      </c>
      <c r="D13" s="55">
        <f t="shared" si="0"/>
        <v>789</v>
      </c>
      <c r="E13" s="55">
        <f t="shared" si="0"/>
        <v>647</v>
      </c>
      <c r="F13" s="55">
        <f t="shared" si="0"/>
        <v>42976</v>
      </c>
      <c r="G13" s="55">
        <f t="shared" si="0"/>
        <v>3153</v>
      </c>
      <c r="H13" s="55">
        <f t="shared" si="0"/>
        <v>8897</v>
      </c>
      <c r="I13" s="55">
        <f t="shared" si="0"/>
        <v>1676</v>
      </c>
      <c r="J13" s="55">
        <f t="shared" si="0"/>
        <v>3643</v>
      </c>
      <c r="K13" s="55">
        <f t="shared" si="0"/>
        <v>996</v>
      </c>
      <c r="L13" s="55">
        <f t="shared" si="0"/>
        <v>79</v>
      </c>
      <c r="M13" s="55">
        <f t="shared" si="0"/>
        <v>1682</v>
      </c>
      <c r="N13" s="55">
        <f t="shared" si="0"/>
        <v>472</v>
      </c>
      <c r="O13" s="55">
        <f t="shared" si="0"/>
        <v>26</v>
      </c>
      <c r="P13" s="55">
        <f t="shared" si="0"/>
        <v>6</v>
      </c>
      <c r="Q13" s="55">
        <f t="shared" si="0"/>
        <v>3278</v>
      </c>
      <c r="R13" s="55">
        <f t="shared" si="0"/>
        <v>17</v>
      </c>
      <c r="S13" s="55">
        <f t="shared" si="0"/>
        <v>87</v>
      </c>
      <c r="T13" s="55">
        <f t="shared" si="0"/>
        <v>454</v>
      </c>
      <c r="U13" s="55">
        <f t="shared" si="0"/>
        <v>43</v>
      </c>
      <c r="V13" s="55">
        <f t="shared" si="0"/>
        <v>97</v>
      </c>
      <c r="W13" s="55">
        <f t="shared" si="0"/>
        <v>1177</v>
      </c>
      <c r="X13" s="55">
        <f t="shared" si="0"/>
        <v>127</v>
      </c>
      <c r="Y13" s="55">
        <f t="shared" si="0"/>
        <v>5</v>
      </c>
      <c r="Z13" s="55">
        <f t="shared" si="0"/>
        <v>154</v>
      </c>
      <c r="AA13" s="55">
        <f t="shared" si="0"/>
        <v>15</v>
      </c>
      <c r="AB13" s="55">
        <f t="shared" si="0"/>
        <v>45</v>
      </c>
      <c r="AC13" s="55">
        <f t="shared" si="0"/>
        <v>282</v>
      </c>
      <c r="AD13" s="55">
        <f t="shared" si="0"/>
        <v>8</v>
      </c>
      <c r="AE13" s="55">
        <f t="shared" si="0"/>
        <v>8</v>
      </c>
      <c r="AF13" s="56">
        <f t="shared" si="0"/>
        <v>1209</v>
      </c>
    </row>
    <row r="14" spans="1:32" ht="12.7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</row>
    <row r="15" spans="1:32" ht="12.75">
      <c r="A15" s="60" t="s">
        <v>213</v>
      </c>
      <c r="B15" s="55">
        <f>SUM(C15:AF15)</f>
        <v>34992</v>
      </c>
      <c r="C15" s="55">
        <f aca="true" t="shared" si="1" ref="C15:AF15">SUM(C17:C48)</f>
        <v>832</v>
      </c>
      <c r="D15" s="55">
        <f t="shared" si="1"/>
        <v>399</v>
      </c>
      <c r="E15" s="55">
        <f t="shared" si="1"/>
        <v>399</v>
      </c>
      <c r="F15" s="55">
        <f t="shared" si="1"/>
        <v>22036</v>
      </c>
      <c r="G15" s="55">
        <f t="shared" si="1"/>
        <v>2532</v>
      </c>
      <c r="H15" s="55">
        <f t="shared" si="1"/>
        <v>1748</v>
      </c>
      <c r="I15" s="55">
        <f t="shared" si="1"/>
        <v>781</v>
      </c>
      <c r="J15" s="55">
        <f t="shared" si="1"/>
        <v>2175</v>
      </c>
      <c r="K15" s="55">
        <f t="shared" si="1"/>
        <v>349</v>
      </c>
      <c r="L15" s="55">
        <f t="shared" si="1"/>
        <v>31</v>
      </c>
      <c r="M15" s="55">
        <f t="shared" si="1"/>
        <v>196</v>
      </c>
      <c r="N15" s="55">
        <f t="shared" si="1"/>
        <v>147</v>
      </c>
      <c r="O15" s="55">
        <f t="shared" si="1"/>
        <v>7</v>
      </c>
      <c r="P15" s="55">
        <f t="shared" si="1"/>
        <v>3</v>
      </c>
      <c r="Q15" s="55">
        <f t="shared" si="1"/>
        <v>1353</v>
      </c>
      <c r="R15" s="55">
        <f t="shared" si="1"/>
        <v>9</v>
      </c>
      <c r="S15" s="55">
        <f t="shared" si="1"/>
        <v>51</v>
      </c>
      <c r="T15" s="55">
        <f t="shared" si="1"/>
        <v>227</v>
      </c>
      <c r="U15" s="55">
        <f t="shared" si="1"/>
        <v>16</v>
      </c>
      <c r="V15" s="55">
        <f t="shared" si="1"/>
        <v>34</v>
      </c>
      <c r="W15" s="55">
        <f t="shared" si="1"/>
        <v>742</v>
      </c>
      <c r="X15" s="55">
        <f t="shared" si="1"/>
        <v>81</v>
      </c>
      <c r="Y15" s="55">
        <f t="shared" si="1"/>
        <v>3</v>
      </c>
      <c r="Z15" s="55">
        <f t="shared" si="1"/>
        <v>47</v>
      </c>
      <c r="AA15" s="55">
        <f t="shared" si="1"/>
        <v>6</v>
      </c>
      <c r="AB15" s="55">
        <f t="shared" si="1"/>
        <v>29</v>
      </c>
      <c r="AC15" s="55">
        <f t="shared" si="1"/>
        <v>128</v>
      </c>
      <c r="AD15" s="55">
        <f t="shared" si="1"/>
        <v>0</v>
      </c>
      <c r="AE15" s="55">
        <f t="shared" si="1"/>
        <v>4</v>
      </c>
      <c r="AF15" s="56">
        <f t="shared" si="1"/>
        <v>627</v>
      </c>
    </row>
    <row r="16" spans="1:32" ht="12.7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ht="12.75">
      <c r="A17" s="57" t="s">
        <v>214</v>
      </c>
      <c r="B17" s="58">
        <f>SUM(C17:AF17)</f>
        <v>1733</v>
      </c>
      <c r="C17" s="58">
        <v>79</v>
      </c>
      <c r="D17" s="58">
        <v>17</v>
      </c>
      <c r="E17" s="58">
        <v>5</v>
      </c>
      <c r="F17" s="58">
        <v>780</v>
      </c>
      <c r="G17" s="58">
        <v>509</v>
      </c>
      <c r="H17" s="58">
        <v>163</v>
      </c>
      <c r="I17" s="58">
        <v>25</v>
      </c>
      <c r="J17" s="58">
        <v>3</v>
      </c>
      <c r="K17" s="58">
        <v>9</v>
      </c>
      <c r="L17" s="58" t="s">
        <v>215</v>
      </c>
      <c r="M17" s="58">
        <v>16</v>
      </c>
      <c r="N17" s="58">
        <v>6</v>
      </c>
      <c r="O17" s="58" t="s">
        <v>215</v>
      </c>
      <c r="P17" s="58" t="s">
        <v>215</v>
      </c>
      <c r="Q17" s="58">
        <v>53</v>
      </c>
      <c r="R17" s="58">
        <v>2</v>
      </c>
      <c r="S17" s="58">
        <v>5</v>
      </c>
      <c r="T17" s="58">
        <v>20</v>
      </c>
      <c r="U17" s="58" t="s">
        <v>215</v>
      </c>
      <c r="V17" s="58">
        <v>10</v>
      </c>
      <c r="W17" s="58">
        <v>0</v>
      </c>
      <c r="X17" s="58" t="s">
        <v>215</v>
      </c>
      <c r="Y17" s="58">
        <v>1</v>
      </c>
      <c r="Z17" s="58" t="s">
        <v>215</v>
      </c>
      <c r="AA17" s="58" t="s">
        <v>215</v>
      </c>
      <c r="AB17" s="58" t="s">
        <v>215</v>
      </c>
      <c r="AC17" s="58">
        <v>8</v>
      </c>
      <c r="AD17" s="58" t="s">
        <v>215</v>
      </c>
      <c r="AE17" s="58" t="s">
        <v>215</v>
      </c>
      <c r="AF17" s="59">
        <v>22</v>
      </c>
    </row>
    <row r="18" spans="1:32" ht="12.75">
      <c r="A18" s="57" t="s">
        <v>216</v>
      </c>
      <c r="B18" s="58">
        <f aca="true" t="shared" si="2" ref="B18:B47">SUM(C18:AF18)</f>
        <v>1753</v>
      </c>
      <c r="C18" s="58">
        <v>80</v>
      </c>
      <c r="D18" s="58">
        <v>12</v>
      </c>
      <c r="E18" s="58">
        <v>15</v>
      </c>
      <c r="F18" s="58">
        <v>1119</v>
      </c>
      <c r="G18" s="58">
        <v>188</v>
      </c>
      <c r="H18" s="58">
        <v>153</v>
      </c>
      <c r="I18" s="58">
        <v>27</v>
      </c>
      <c r="J18" s="58">
        <v>1</v>
      </c>
      <c r="K18" s="58">
        <v>8</v>
      </c>
      <c r="L18" s="58" t="s">
        <v>215</v>
      </c>
      <c r="M18" s="58">
        <v>12</v>
      </c>
      <c r="N18" s="58">
        <v>9</v>
      </c>
      <c r="O18" s="58">
        <v>1</v>
      </c>
      <c r="P18" s="58" t="s">
        <v>215</v>
      </c>
      <c r="Q18" s="58">
        <v>52</v>
      </c>
      <c r="R18" s="58">
        <v>2</v>
      </c>
      <c r="S18" s="58">
        <v>5</v>
      </c>
      <c r="T18" s="58">
        <v>18</v>
      </c>
      <c r="U18" s="58">
        <v>2</v>
      </c>
      <c r="V18" s="58">
        <v>1</v>
      </c>
      <c r="W18" s="58" t="s">
        <v>215</v>
      </c>
      <c r="X18" s="58" t="s">
        <v>215</v>
      </c>
      <c r="Y18" s="58">
        <v>1</v>
      </c>
      <c r="Z18" s="58" t="s">
        <v>215</v>
      </c>
      <c r="AA18" s="58" t="s">
        <v>215</v>
      </c>
      <c r="AB18" s="58">
        <v>2</v>
      </c>
      <c r="AC18" s="58">
        <v>12</v>
      </c>
      <c r="AD18" s="58" t="s">
        <v>215</v>
      </c>
      <c r="AE18" s="58" t="s">
        <v>215</v>
      </c>
      <c r="AF18" s="59">
        <v>33</v>
      </c>
    </row>
    <row r="19" spans="1:32" ht="12.75">
      <c r="A19" s="57" t="s">
        <v>217</v>
      </c>
      <c r="B19" s="58">
        <f t="shared" si="2"/>
        <v>1738</v>
      </c>
      <c r="C19" s="58">
        <v>77</v>
      </c>
      <c r="D19" s="58">
        <v>16</v>
      </c>
      <c r="E19" s="58">
        <v>209</v>
      </c>
      <c r="F19" s="58">
        <v>825</v>
      </c>
      <c r="G19" s="58">
        <v>293</v>
      </c>
      <c r="H19" s="58">
        <v>129</v>
      </c>
      <c r="I19" s="58">
        <v>18</v>
      </c>
      <c r="J19" s="58" t="s">
        <v>215</v>
      </c>
      <c r="K19" s="58">
        <v>9</v>
      </c>
      <c r="L19" s="58" t="s">
        <v>215</v>
      </c>
      <c r="M19" s="58">
        <v>6</v>
      </c>
      <c r="N19" s="58">
        <v>8</v>
      </c>
      <c r="O19" s="58" t="s">
        <v>215</v>
      </c>
      <c r="P19" s="58" t="s">
        <v>215</v>
      </c>
      <c r="Q19" s="58">
        <v>76</v>
      </c>
      <c r="R19" s="58">
        <v>1</v>
      </c>
      <c r="S19" s="58">
        <v>6</v>
      </c>
      <c r="T19" s="58">
        <v>21</v>
      </c>
      <c r="U19" s="58" t="s">
        <v>215</v>
      </c>
      <c r="V19" s="58">
        <v>1</v>
      </c>
      <c r="W19" s="58" t="s">
        <v>215</v>
      </c>
      <c r="X19" s="58" t="s">
        <v>215</v>
      </c>
      <c r="Y19" s="58" t="s">
        <v>215</v>
      </c>
      <c r="Z19" s="58" t="s">
        <v>215</v>
      </c>
      <c r="AA19" s="58" t="s">
        <v>215</v>
      </c>
      <c r="AB19" s="58" t="s">
        <v>215</v>
      </c>
      <c r="AC19" s="58">
        <v>11</v>
      </c>
      <c r="AD19" s="58" t="s">
        <v>215</v>
      </c>
      <c r="AE19" s="58" t="s">
        <v>215</v>
      </c>
      <c r="AF19" s="59">
        <v>32</v>
      </c>
    </row>
    <row r="20" spans="1:32" ht="12.75">
      <c r="A20" s="57" t="s">
        <v>218</v>
      </c>
      <c r="B20" s="58">
        <f t="shared" si="2"/>
        <v>1710</v>
      </c>
      <c r="C20" s="58">
        <v>79</v>
      </c>
      <c r="D20" s="58">
        <v>15</v>
      </c>
      <c r="E20" s="58">
        <v>9</v>
      </c>
      <c r="F20" s="58">
        <v>1008</v>
      </c>
      <c r="G20" s="58">
        <v>266</v>
      </c>
      <c r="H20" s="58">
        <v>160</v>
      </c>
      <c r="I20" s="58">
        <v>23</v>
      </c>
      <c r="J20" s="58">
        <v>2</v>
      </c>
      <c r="K20" s="58">
        <v>7</v>
      </c>
      <c r="L20" s="58" t="s">
        <v>215</v>
      </c>
      <c r="M20" s="58">
        <v>6</v>
      </c>
      <c r="N20" s="58">
        <v>9</v>
      </c>
      <c r="O20" s="58">
        <v>1</v>
      </c>
      <c r="P20" s="58" t="s">
        <v>215</v>
      </c>
      <c r="Q20" s="58">
        <v>54</v>
      </c>
      <c r="R20" s="58">
        <v>1</v>
      </c>
      <c r="S20" s="58">
        <v>4</v>
      </c>
      <c r="T20" s="58">
        <v>22</v>
      </c>
      <c r="U20" s="58" t="s">
        <v>215</v>
      </c>
      <c r="V20" s="58" t="s">
        <v>215</v>
      </c>
      <c r="W20" s="58">
        <v>0</v>
      </c>
      <c r="X20" s="58" t="s">
        <v>215</v>
      </c>
      <c r="Y20" s="58">
        <v>1</v>
      </c>
      <c r="Z20" s="58" t="s">
        <v>215</v>
      </c>
      <c r="AA20" s="58" t="s">
        <v>215</v>
      </c>
      <c r="AB20" s="58">
        <v>7</v>
      </c>
      <c r="AC20" s="58">
        <v>8</v>
      </c>
      <c r="AD20" s="58" t="s">
        <v>215</v>
      </c>
      <c r="AE20" s="58" t="s">
        <v>215</v>
      </c>
      <c r="AF20" s="59">
        <v>28</v>
      </c>
    </row>
    <row r="21" spans="1:32" ht="12.75">
      <c r="A21" s="57" t="s">
        <v>219</v>
      </c>
      <c r="B21" s="58">
        <f t="shared" si="2"/>
        <v>1700</v>
      </c>
      <c r="C21" s="58">
        <v>83</v>
      </c>
      <c r="D21" s="58">
        <v>15</v>
      </c>
      <c r="E21" s="58">
        <v>13</v>
      </c>
      <c r="F21" s="58">
        <v>1022</v>
      </c>
      <c r="G21" s="58">
        <v>177</v>
      </c>
      <c r="H21" s="58">
        <v>195</v>
      </c>
      <c r="I21" s="58">
        <v>25</v>
      </c>
      <c r="J21" s="58" t="s">
        <v>215</v>
      </c>
      <c r="K21" s="58">
        <v>9</v>
      </c>
      <c r="L21" s="58" t="s">
        <v>215</v>
      </c>
      <c r="M21" s="58">
        <v>12</v>
      </c>
      <c r="N21" s="58">
        <v>13</v>
      </c>
      <c r="O21" s="58" t="s">
        <v>215</v>
      </c>
      <c r="P21" s="58" t="s">
        <v>215</v>
      </c>
      <c r="Q21" s="58">
        <v>55</v>
      </c>
      <c r="R21" s="58" t="s">
        <v>215</v>
      </c>
      <c r="S21" s="58">
        <v>6</v>
      </c>
      <c r="T21" s="58">
        <v>9</v>
      </c>
      <c r="U21" s="58" t="s">
        <v>215</v>
      </c>
      <c r="V21" s="58" t="s">
        <v>215</v>
      </c>
      <c r="W21" s="58" t="s">
        <v>215</v>
      </c>
      <c r="X21" s="58" t="s">
        <v>215</v>
      </c>
      <c r="Y21" s="58" t="s">
        <v>215</v>
      </c>
      <c r="Z21" s="58" t="s">
        <v>215</v>
      </c>
      <c r="AA21" s="58">
        <v>1</v>
      </c>
      <c r="AB21" s="58">
        <v>2</v>
      </c>
      <c r="AC21" s="58">
        <v>13</v>
      </c>
      <c r="AD21" s="58" t="s">
        <v>215</v>
      </c>
      <c r="AE21" s="58" t="s">
        <v>215</v>
      </c>
      <c r="AF21" s="59">
        <v>50</v>
      </c>
    </row>
    <row r="22" spans="1:32" ht="12.75">
      <c r="A22" s="57" t="s">
        <v>220</v>
      </c>
      <c r="B22" s="58">
        <f t="shared" si="2"/>
        <v>1740</v>
      </c>
      <c r="C22" s="58">
        <v>73</v>
      </c>
      <c r="D22" s="58">
        <v>14</v>
      </c>
      <c r="E22" s="58">
        <v>6</v>
      </c>
      <c r="F22" s="58">
        <v>984</v>
      </c>
      <c r="G22" s="58">
        <v>341</v>
      </c>
      <c r="H22" s="58">
        <v>141</v>
      </c>
      <c r="I22" s="58">
        <v>26</v>
      </c>
      <c r="J22" s="58" t="s">
        <v>215</v>
      </c>
      <c r="K22" s="58">
        <v>7</v>
      </c>
      <c r="L22" s="58" t="s">
        <v>215</v>
      </c>
      <c r="M22" s="58">
        <v>8</v>
      </c>
      <c r="N22" s="58">
        <v>10</v>
      </c>
      <c r="O22" s="58" t="s">
        <v>215</v>
      </c>
      <c r="P22" s="58" t="s">
        <v>215</v>
      </c>
      <c r="Q22" s="58">
        <v>51</v>
      </c>
      <c r="R22" s="58">
        <v>1</v>
      </c>
      <c r="S22" s="58">
        <v>3</v>
      </c>
      <c r="T22" s="58">
        <v>19</v>
      </c>
      <c r="U22" s="58" t="s">
        <v>215</v>
      </c>
      <c r="V22" s="58" t="s">
        <v>215</v>
      </c>
      <c r="W22" s="58" t="s">
        <v>215</v>
      </c>
      <c r="X22" s="58" t="s">
        <v>215</v>
      </c>
      <c r="Y22" s="58" t="s">
        <v>215</v>
      </c>
      <c r="Z22" s="58" t="s">
        <v>215</v>
      </c>
      <c r="AA22" s="58" t="s">
        <v>215</v>
      </c>
      <c r="AB22" s="58" t="s">
        <v>215</v>
      </c>
      <c r="AC22" s="58">
        <v>16</v>
      </c>
      <c r="AD22" s="58" t="s">
        <v>215</v>
      </c>
      <c r="AE22" s="58">
        <v>1</v>
      </c>
      <c r="AF22" s="59">
        <v>39</v>
      </c>
    </row>
    <row r="23" spans="1:32" ht="12.75">
      <c r="A23" s="57" t="s">
        <v>221</v>
      </c>
      <c r="B23" s="58">
        <f>SUM(C23:AF23)</f>
        <v>1765</v>
      </c>
      <c r="C23" s="58">
        <v>173</v>
      </c>
      <c r="D23" s="58">
        <v>52</v>
      </c>
      <c r="E23" s="58">
        <v>24</v>
      </c>
      <c r="F23" s="58">
        <v>377</v>
      </c>
      <c r="G23" s="58">
        <v>99</v>
      </c>
      <c r="H23" s="58">
        <v>261</v>
      </c>
      <c r="I23" s="58">
        <v>108</v>
      </c>
      <c r="J23" s="58">
        <v>53</v>
      </c>
      <c r="K23" s="58">
        <v>51</v>
      </c>
      <c r="L23" s="58" t="s">
        <v>215</v>
      </c>
      <c r="M23" s="58">
        <v>65</v>
      </c>
      <c r="N23" s="58">
        <v>21</v>
      </c>
      <c r="O23" s="58">
        <v>1</v>
      </c>
      <c r="P23" s="58" t="s">
        <v>215</v>
      </c>
      <c r="Q23" s="58">
        <v>298</v>
      </c>
      <c r="R23" s="58">
        <v>2</v>
      </c>
      <c r="S23" s="58">
        <v>17</v>
      </c>
      <c r="T23" s="58">
        <v>14</v>
      </c>
      <c r="U23" s="58">
        <v>10</v>
      </c>
      <c r="V23" s="58">
        <v>14</v>
      </c>
      <c r="W23" s="58">
        <v>0</v>
      </c>
      <c r="X23" s="58" t="s">
        <v>215</v>
      </c>
      <c r="Y23" s="58" t="s">
        <v>215</v>
      </c>
      <c r="Z23" s="58" t="s">
        <v>215</v>
      </c>
      <c r="AA23" s="58" t="s">
        <v>215</v>
      </c>
      <c r="AB23" s="58" t="s">
        <v>215</v>
      </c>
      <c r="AC23" s="58">
        <v>33</v>
      </c>
      <c r="AD23" s="58" t="s">
        <v>215</v>
      </c>
      <c r="AE23" s="58" t="s">
        <v>215</v>
      </c>
      <c r="AF23" s="59">
        <v>92</v>
      </c>
    </row>
    <row r="24" spans="1:32" ht="12.75">
      <c r="A24" s="57" t="s">
        <v>222</v>
      </c>
      <c r="B24" s="58">
        <f>SUM(C24:AF24)</f>
        <v>289</v>
      </c>
      <c r="C24" s="58">
        <v>37</v>
      </c>
      <c r="D24" s="58">
        <v>8</v>
      </c>
      <c r="E24" s="58">
        <v>13</v>
      </c>
      <c r="F24" s="58">
        <v>26</v>
      </c>
      <c r="G24" s="58">
        <v>5</v>
      </c>
      <c r="H24" s="58">
        <v>12</v>
      </c>
      <c r="I24" s="58">
        <v>22</v>
      </c>
      <c r="J24" s="58">
        <v>6</v>
      </c>
      <c r="K24" s="58">
        <v>3</v>
      </c>
      <c r="L24" s="58" t="s">
        <v>215</v>
      </c>
      <c r="M24" s="58">
        <v>15</v>
      </c>
      <c r="N24" s="58">
        <v>16</v>
      </c>
      <c r="O24" s="58">
        <v>1</v>
      </c>
      <c r="P24" s="58" t="s">
        <v>215</v>
      </c>
      <c r="Q24" s="58">
        <v>104</v>
      </c>
      <c r="R24" s="58" t="s">
        <v>215</v>
      </c>
      <c r="S24" s="58" t="s">
        <v>215</v>
      </c>
      <c r="T24" s="58">
        <v>5</v>
      </c>
      <c r="U24" s="58">
        <v>2</v>
      </c>
      <c r="V24" s="58" t="s">
        <v>215</v>
      </c>
      <c r="W24" s="58">
        <v>0</v>
      </c>
      <c r="X24" s="58" t="s">
        <v>215</v>
      </c>
      <c r="Y24" s="58" t="s">
        <v>215</v>
      </c>
      <c r="Z24" s="58">
        <v>0</v>
      </c>
      <c r="AA24" s="58" t="s">
        <v>215</v>
      </c>
      <c r="AB24" s="58">
        <v>0</v>
      </c>
      <c r="AC24" s="58">
        <v>8</v>
      </c>
      <c r="AD24" s="58" t="s">
        <v>215</v>
      </c>
      <c r="AE24" s="58" t="s">
        <v>215</v>
      </c>
      <c r="AF24" s="59">
        <v>6</v>
      </c>
    </row>
    <row r="25" spans="1:32" ht="12.75">
      <c r="A25" s="57" t="s">
        <v>223</v>
      </c>
      <c r="B25" s="58">
        <f>SUM(C25:AF25)</f>
        <v>653</v>
      </c>
      <c r="C25" s="58">
        <v>73</v>
      </c>
      <c r="D25" s="58">
        <v>25</v>
      </c>
      <c r="E25" s="58">
        <v>2</v>
      </c>
      <c r="F25" s="58">
        <v>134</v>
      </c>
      <c r="G25" s="58">
        <v>19</v>
      </c>
      <c r="H25" s="58">
        <v>72</v>
      </c>
      <c r="I25" s="58">
        <v>23</v>
      </c>
      <c r="J25" s="58">
        <v>6</v>
      </c>
      <c r="K25" s="58">
        <v>19</v>
      </c>
      <c r="L25" s="58" t="s">
        <v>215</v>
      </c>
      <c r="M25" s="58">
        <v>43</v>
      </c>
      <c r="N25" s="58">
        <v>36</v>
      </c>
      <c r="O25" s="58">
        <v>2</v>
      </c>
      <c r="P25" s="58" t="s">
        <v>215</v>
      </c>
      <c r="Q25" s="58">
        <v>140</v>
      </c>
      <c r="R25" s="58" t="s">
        <v>215</v>
      </c>
      <c r="S25" s="58">
        <v>4</v>
      </c>
      <c r="T25" s="58">
        <v>6</v>
      </c>
      <c r="U25" s="58" t="s">
        <v>215</v>
      </c>
      <c r="V25" s="58" t="s">
        <v>215</v>
      </c>
      <c r="W25" s="58" t="s">
        <v>215</v>
      </c>
      <c r="X25" s="58">
        <v>0</v>
      </c>
      <c r="Y25" s="58" t="s">
        <v>215</v>
      </c>
      <c r="Z25" s="58" t="s">
        <v>215</v>
      </c>
      <c r="AA25" s="58" t="s">
        <v>215</v>
      </c>
      <c r="AB25" s="58">
        <v>11</v>
      </c>
      <c r="AC25" s="58">
        <v>10</v>
      </c>
      <c r="AD25" s="58" t="s">
        <v>215</v>
      </c>
      <c r="AE25" s="58" t="s">
        <v>215</v>
      </c>
      <c r="AF25" s="59">
        <v>28</v>
      </c>
    </row>
    <row r="26" spans="1:32" ht="12.75">
      <c r="A26" s="57" t="s">
        <v>224</v>
      </c>
      <c r="B26" s="58">
        <f>SUM(C26:AF26)</f>
        <v>195</v>
      </c>
      <c r="C26" s="58">
        <v>21</v>
      </c>
      <c r="D26" s="58">
        <v>1</v>
      </c>
      <c r="E26" s="58">
        <v>1</v>
      </c>
      <c r="F26" s="58">
        <v>42</v>
      </c>
      <c r="G26" s="58">
        <v>7</v>
      </c>
      <c r="H26" s="58">
        <v>17</v>
      </c>
      <c r="I26" s="58">
        <v>2</v>
      </c>
      <c r="J26" s="58" t="s">
        <v>215</v>
      </c>
      <c r="K26" s="58">
        <v>8</v>
      </c>
      <c r="L26" s="58" t="s">
        <v>215</v>
      </c>
      <c r="M26" s="58">
        <v>6</v>
      </c>
      <c r="N26" s="58">
        <v>14</v>
      </c>
      <c r="O26" s="58">
        <v>1</v>
      </c>
      <c r="P26" s="58" t="s">
        <v>215</v>
      </c>
      <c r="Q26" s="58">
        <v>57</v>
      </c>
      <c r="R26" s="58" t="s">
        <v>215</v>
      </c>
      <c r="S26" s="58" t="s">
        <v>215</v>
      </c>
      <c r="T26" s="58">
        <v>2</v>
      </c>
      <c r="U26" s="58">
        <v>2</v>
      </c>
      <c r="V26" s="58" t="s">
        <v>215</v>
      </c>
      <c r="W26" s="58" t="s">
        <v>215</v>
      </c>
      <c r="X26" s="58" t="s">
        <v>215</v>
      </c>
      <c r="Y26" s="58" t="s">
        <v>215</v>
      </c>
      <c r="Z26" s="58">
        <v>0</v>
      </c>
      <c r="AA26" s="58">
        <v>4</v>
      </c>
      <c r="AB26" s="58">
        <v>2</v>
      </c>
      <c r="AC26" s="58">
        <v>5</v>
      </c>
      <c r="AD26" s="58" t="s">
        <v>215</v>
      </c>
      <c r="AE26" s="58" t="s">
        <v>215</v>
      </c>
      <c r="AF26" s="59">
        <v>3</v>
      </c>
    </row>
    <row r="27" spans="1:32" ht="12.75">
      <c r="A27" s="57" t="s">
        <v>225</v>
      </c>
      <c r="B27" s="58">
        <f>SUM(C27:AF27)</f>
        <v>752</v>
      </c>
      <c r="C27" s="58">
        <v>49</v>
      </c>
      <c r="D27" s="58">
        <v>5</v>
      </c>
      <c r="E27" s="58">
        <v>12</v>
      </c>
      <c r="F27" s="58">
        <v>296</v>
      </c>
      <c r="G27" s="58">
        <v>26</v>
      </c>
      <c r="H27" s="58">
        <v>220</v>
      </c>
      <c r="I27" s="58">
        <v>21</v>
      </c>
      <c r="J27" s="58">
        <v>1</v>
      </c>
      <c r="K27" s="58">
        <v>16</v>
      </c>
      <c r="L27" s="58" t="s">
        <v>215</v>
      </c>
      <c r="M27" s="58">
        <v>7</v>
      </c>
      <c r="N27" s="58">
        <v>5</v>
      </c>
      <c r="O27" s="58" t="s">
        <v>215</v>
      </c>
      <c r="P27" s="58" t="s">
        <v>215</v>
      </c>
      <c r="Q27" s="58">
        <v>62</v>
      </c>
      <c r="R27" s="58" t="s">
        <v>215</v>
      </c>
      <c r="S27" s="58">
        <v>1</v>
      </c>
      <c r="T27" s="58">
        <v>8</v>
      </c>
      <c r="U27" s="58" t="s">
        <v>215</v>
      </c>
      <c r="V27" s="58" t="s">
        <v>215</v>
      </c>
      <c r="W27" s="58">
        <v>0</v>
      </c>
      <c r="X27" s="58" t="s">
        <v>215</v>
      </c>
      <c r="Y27" s="58" t="s">
        <v>215</v>
      </c>
      <c r="Z27" s="58" t="s">
        <v>215</v>
      </c>
      <c r="AA27" s="58">
        <v>1</v>
      </c>
      <c r="AB27" s="58" t="s">
        <v>215</v>
      </c>
      <c r="AC27" s="58">
        <v>4</v>
      </c>
      <c r="AD27" s="58" t="s">
        <v>215</v>
      </c>
      <c r="AE27" s="58">
        <v>3</v>
      </c>
      <c r="AF27" s="59">
        <v>15</v>
      </c>
    </row>
    <row r="28" spans="1:32" ht="12.75">
      <c r="A28" s="57" t="s">
        <v>226</v>
      </c>
      <c r="B28" s="58">
        <f t="shared" si="2"/>
        <v>2599</v>
      </c>
      <c r="C28" s="58" t="s">
        <v>215</v>
      </c>
      <c r="D28" s="58">
        <v>12</v>
      </c>
      <c r="E28" s="58">
        <v>3</v>
      </c>
      <c r="F28" s="58">
        <v>2188</v>
      </c>
      <c r="G28" s="58">
        <v>124</v>
      </c>
      <c r="H28" s="58">
        <v>18</v>
      </c>
      <c r="I28" s="58">
        <v>34</v>
      </c>
      <c r="J28" s="58">
        <v>120</v>
      </c>
      <c r="K28" s="58">
        <v>6</v>
      </c>
      <c r="L28" s="58">
        <v>2</v>
      </c>
      <c r="M28" s="58" t="s">
        <v>215</v>
      </c>
      <c r="N28" s="58" t="s">
        <v>215</v>
      </c>
      <c r="O28" s="58" t="s">
        <v>215</v>
      </c>
      <c r="P28" s="58" t="s">
        <v>215</v>
      </c>
      <c r="Q28" s="58">
        <v>14</v>
      </c>
      <c r="R28" s="58" t="s">
        <v>215</v>
      </c>
      <c r="S28" s="58" t="s">
        <v>215</v>
      </c>
      <c r="T28" s="58">
        <v>16</v>
      </c>
      <c r="U28" s="58" t="s">
        <v>215</v>
      </c>
      <c r="V28" s="58" t="s">
        <v>215</v>
      </c>
      <c r="W28" s="58">
        <v>52</v>
      </c>
      <c r="X28" s="58">
        <v>7</v>
      </c>
      <c r="Y28" s="58" t="s">
        <v>215</v>
      </c>
      <c r="Z28" s="58" t="s">
        <v>215</v>
      </c>
      <c r="AA28" s="58" t="s">
        <v>215</v>
      </c>
      <c r="AB28" s="58" t="s">
        <v>215</v>
      </c>
      <c r="AC28" s="58" t="s">
        <v>215</v>
      </c>
      <c r="AD28" s="58" t="s">
        <v>215</v>
      </c>
      <c r="AE28" s="58" t="s">
        <v>215</v>
      </c>
      <c r="AF28" s="59">
        <v>3</v>
      </c>
    </row>
    <row r="29" spans="1:32" ht="12.75">
      <c r="A29" s="57" t="s">
        <v>227</v>
      </c>
      <c r="B29" s="58">
        <f t="shared" si="2"/>
        <v>2500</v>
      </c>
      <c r="C29" s="58" t="s">
        <v>215</v>
      </c>
      <c r="D29" s="58">
        <v>9</v>
      </c>
      <c r="E29" s="58">
        <v>7</v>
      </c>
      <c r="F29" s="58">
        <v>2172</v>
      </c>
      <c r="G29" s="58">
        <v>53</v>
      </c>
      <c r="H29" s="58">
        <v>14</v>
      </c>
      <c r="I29" s="58">
        <v>28</v>
      </c>
      <c r="J29" s="58">
        <v>119</v>
      </c>
      <c r="K29" s="58">
        <v>4</v>
      </c>
      <c r="L29" s="58" t="s">
        <v>215</v>
      </c>
      <c r="M29" s="58" t="s">
        <v>215</v>
      </c>
      <c r="N29" s="58" t="s">
        <v>215</v>
      </c>
      <c r="O29" s="58" t="s">
        <v>215</v>
      </c>
      <c r="P29" s="58" t="s">
        <v>215</v>
      </c>
      <c r="Q29" s="58">
        <v>16</v>
      </c>
      <c r="R29" s="58" t="s">
        <v>215</v>
      </c>
      <c r="S29" s="58" t="s">
        <v>215</v>
      </c>
      <c r="T29" s="58">
        <v>12</v>
      </c>
      <c r="U29" s="58" t="s">
        <v>215</v>
      </c>
      <c r="V29" s="58" t="s">
        <v>215</v>
      </c>
      <c r="W29" s="58">
        <v>45</v>
      </c>
      <c r="X29" s="58">
        <v>13</v>
      </c>
      <c r="Y29" s="58" t="s">
        <v>215</v>
      </c>
      <c r="Z29" s="58" t="s">
        <v>215</v>
      </c>
      <c r="AA29" s="58" t="s">
        <v>215</v>
      </c>
      <c r="AB29" s="58" t="s">
        <v>215</v>
      </c>
      <c r="AC29" s="58" t="s">
        <v>215</v>
      </c>
      <c r="AD29" s="58" t="s">
        <v>215</v>
      </c>
      <c r="AE29" s="58" t="s">
        <v>215</v>
      </c>
      <c r="AF29" s="59">
        <v>8</v>
      </c>
    </row>
    <row r="30" spans="1:32" ht="12.75">
      <c r="A30" s="57" t="s">
        <v>228</v>
      </c>
      <c r="B30" s="58">
        <f t="shared" si="2"/>
        <v>2583</v>
      </c>
      <c r="C30" s="58" t="s">
        <v>215</v>
      </c>
      <c r="D30" s="58">
        <v>11</v>
      </c>
      <c r="E30" s="58">
        <v>6</v>
      </c>
      <c r="F30" s="58">
        <v>2234</v>
      </c>
      <c r="G30" s="58">
        <v>64</v>
      </c>
      <c r="H30" s="58">
        <v>16</v>
      </c>
      <c r="I30" s="58">
        <v>27</v>
      </c>
      <c r="J30" s="58">
        <v>105</v>
      </c>
      <c r="K30" s="58">
        <v>3</v>
      </c>
      <c r="L30" s="58">
        <v>2</v>
      </c>
      <c r="M30" s="58" t="s">
        <v>215</v>
      </c>
      <c r="N30" s="58" t="s">
        <v>215</v>
      </c>
      <c r="O30" s="58" t="s">
        <v>215</v>
      </c>
      <c r="P30" s="58" t="s">
        <v>215</v>
      </c>
      <c r="Q30" s="58">
        <v>12</v>
      </c>
      <c r="R30" s="58" t="s">
        <v>215</v>
      </c>
      <c r="S30" s="58" t="s">
        <v>215</v>
      </c>
      <c r="T30" s="58">
        <v>5</v>
      </c>
      <c r="U30" s="58" t="s">
        <v>215</v>
      </c>
      <c r="V30" s="58" t="s">
        <v>215</v>
      </c>
      <c r="W30" s="58">
        <v>81</v>
      </c>
      <c r="X30" s="58">
        <v>4</v>
      </c>
      <c r="Y30" s="58" t="s">
        <v>215</v>
      </c>
      <c r="Z30" s="58" t="s">
        <v>215</v>
      </c>
      <c r="AA30" s="58" t="s">
        <v>215</v>
      </c>
      <c r="AB30" s="58" t="s">
        <v>215</v>
      </c>
      <c r="AC30" s="58" t="s">
        <v>215</v>
      </c>
      <c r="AD30" s="58" t="s">
        <v>215</v>
      </c>
      <c r="AE30" s="58" t="s">
        <v>215</v>
      </c>
      <c r="AF30" s="59">
        <v>13</v>
      </c>
    </row>
    <row r="31" spans="1:32" ht="12.75">
      <c r="A31" s="57" t="s">
        <v>229</v>
      </c>
      <c r="B31" s="58">
        <f t="shared" si="2"/>
        <v>2588</v>
      </c>
      <c r="C31" s="58" t="s">
        <v>215</v>
      </c>
      <c r="D31" s="58">
        <v>10</v>
      </c>
      <c r="E31" s="58">
        <v>6</v>
      </c>
      <c r="F31" s="58">
        <v>2219</v>
      </c>
      <c r="G31" s="58">
        <v>63</v>
      </c>
      <c r="H31" s="58">
        <v>19</v>
      </c>
      <c r="I31" s="58">
        <v>28</v>
      </c>
      <c r="J31" s="58">
        <v>122</v>
      </c>
      <c r="K31" s="58">
        <v>3</v>
      </c>
      <c r="L31" s="58" t="s">
        <v>215</v>
      </c>
      <c r="M31" s="58" t="s">
        <v>215</v>
      </c>
      <c r="N31" s="58" t="s">
        <v>215</v>
      </c>
      <c r="O31" s="58" t="s">
        <v>215</v>
      </c>
      <c r="P31" s="58" t="s">
        <v>215</v>
      </c>
      <c r="Q31" s="58">
        <v>14</v>
      </c>
      <c r="R31" s="58" t="s">
        <v>215</v>
      </c>
      <c r="S31" s="58" t="s">
        <v>215</v>
      </c>
      <c r="T31" s="58" t="s">
        <v>215</v>
      </c>
      <c r="U31" s="58" t="s">
        <v>215</v>
      </c>
      <c r="V31" s="58" t="s">
        <v>215</v>
      </c>
      <c r="W31" s="58">
        <v>69</v>
      </c>
      <c r="X31" s="58">
        <v>9</v>
      </c>
      <c r="Y31" s="58" t="s">
        <v>215</v>
      </c>
      <c r="Z31" s="58" t="s">
        <v>215</v>
      </c>
      <c r="AA31" s="58" t="s">
        <v>215</v>
      </c>
      <c r="AB31" s="58" t="s">
        <v>215</v>
      </c>
      <c r="AC31" s="58" t="s">
        <v>215</v>
      </c>
      <c r="AD31" s="58" t="s">
        <v>215</v>
      </c>
      <c r="AE31" s="58" t="s">
        <v>215</v>
      </c>
      <c r="AF31" s="59">
        <v>26</v>
      </c>
    </row>
    <row r="32" spans="1:32" ht="12.75">
      <c r="A32" s="57" t="s">
        <v>230</v>
      </c>
      <c r="B32" s="58">
        <f t="shared" si="2"/>
        <v>2545</v>
      </c>
      <c r="C32" s="58" t="s">
        <v>215</v>
      </c>
      <c r="D32" s="58">
        <v>10</v>
      </c>
      <c r="E32" s="58">
        <v>2</v>
      </c>
      <c r="F32" s="58">
        <v>2199</v>
      </c>
      <c r="G32" s="58">
        <v>42</v>
      </c>
      <c r="H32" s="58">
        <v>12</v>
      </c>
      <c r="I32" s="58">
        <v>30</v>
      </c>
      <c r="J32" s="58">
        <v>118</v>
      </c>
      <c r="K32" s="58">
        <v>3</v>
      </c>
      <c r="L32" s="58" t="s">
        <v>215</v>
      </c>
      <c r="M32" s="58" t="s">
        <v>215</v>
      </c>
      <c r="N32" s="58" t="s">
        <v>215</v>
      </c>
      <c r="O32" s="58" t="s">
        <v>215</v>
      </c>
      <c r="P32" s="58" t="s">
        <v>215</v>
      </c>
      <c r="Q32" s="58">
        <v>15</v>
      </c>
      <c r="R32" s="58" t="s">
        <v>215</v>
      </c>
      <c r="S32" s="58" t="s">
        <v>215</v>
      </c>
      <c r="T32" s="58">
        <v>14</v>
      </c>
      <c r="U32" s="58" t="s">
        <v>215</v>
      </c>
      <c r="V32" s="58" t="s">
        <v>215</v>
      </c>
      <c r="W32" s="58">
        <v>83</v>
      </c>
      <c r="X32" s="58">
        <v>8</v>
      </c>
      <c r="Y32" s="58" t="s">
        <v>215</v>
      </c>
      <c r="Z32" s="58" t="s">
        <v>215</v>
      </c>
      <c r="AA32" s="58" t="s">
        <v>215</v>
      </c>
      <c r="AB32" s="58" t="s">
        <v>215</v>
      </c>
      <c r="AC32" s="58" t="s">
        <v>215</v>
      </c>
      <c r="AD32" s="58" t="s">
        <v>215</v>
      </c>
      <c r="AE32" s="58" t="s">
        <v>215</v>
      </c>
      <c r="AF32" s="59">
        <v>9</v>
      </c>
    </row>
    <row r="33" spans="1:32" ht="12.75">
      <c r="A33" s="57" t="s">
        <v>231</v>
      </c>
      <c r="B33" s="58">
        <f t="shared" si="2"/>
        <v>2567</v>
      </c>
      <c r="C33" s="58">
        <v>1</v>
      </c>
      <c r="D33" s="58">
        <v>7</v>
      </c>
      <c r="E33" s="58">
        <v>8</v>
      </c>
      <c r="F33" s="58">
        <v>2107</v>
      </c>
      <c r="G33" s="58">
        <v>164</v>
      </c>
      <c r="H33" s="58">
        <v>7</v>
      </c>
      <c r="I33" s="58">
        <v>28</v>
      </c>
      <c r="J33" s="58">
        <v>129</v>
      </c>
      <c r="K33" s="58">
        <v>3</v>
      </c>
      <c r="L33" s="58" t="s">
        <v>215</v>
      </c>
      <c r="M33" s="58" t="s">
        <v>215</v>
      </c>
      <c r="N33" s="58" t="s">
        <v>215</v>
      </c>
      <c r="O33" s="58" t="s">
        <v>215</v>
      </c>
      <c r="P33" s="58" t="s">
        <v>215</v>
      </c>
      <c r="Q33" s="58">
        <v>15</v>
      </c>
      <c r="R33" s="58" t="s">
        <v>215</v>
      </c>
      <c r="S33" s="58" t="s">
        <v>215</v>
      </c>
      <c r="T33" s="58">
        <v>8</v>
      </c>
      <c r="U33" s="58" t="s">
        <v>215</v>
      </c>
      <c r="V33" s="58" t="s">
        <v>215</v>
      </c>
      <c r="W33" s="58">
        <v>63</v>
      </c>
      <c r="X33" s="58">
        <v>8</v>
      </c>
      <c r="Y33" s="58" t="s">
        <v>215</v>
      </c>
      <c r="Z33" s="58" t="s">
        <v>215</v>
      </c>
      <c r="AA33" s="58" t="s">
        <v>215</v>
      </c>
      <c r="AB33" s="58" t="s">
        <v>215</v>
      </c>
      <c r="AC33" s="58" t="s">
        <v>215</v>
      </c>
      <c r="AD33" s="58" t="s">
        <v>215</v>
      </c>
      <c r="AE33" s="58" t="s">
        <v>215</v>
      </c>
      <c r="AF33" s="59">
        <v>19</v>
      </c>
    </row>
    <row r="34" spans="1:32" ht="12.75">
      <c r="A34" s="57" t="s">
        <v>232</v>
      </c>
      <c r="B34" s="58">
        <f>SUM(C34:AF34)</f>
        <v>695</v>
      </c>
      <c r="C34" s="58" t="s">
        <v>215</v>
      </c>
      <c r="D34" s="58">
        <v>20</v>
      </c>
      <c r="E34" s="58">
        <v>7</v>
      </c>
      <c r="F34" s="58">
        <v>152</v>
      </c>
      <c r="G34" s="58">
        <v>14</v>
      </c>
      <c r="H34" s="58">
        <v>5</v>
      </c>
      <c r="I34" s="58">
        <v>57</v>
      </c>
      <c r="J34" s="58">
        <v>279</v>
      </c>
      <c r="K34" s="58">
        <v>16</v>
      </c>
      <c r="L34" s="58">
        <v>4</v>
      </c>
      <c r="M34" s="58" t="s">
        <v>215</v>
      </c>
      <c r="N34" s="58" t="s">
        <v>215</v>
      </c>
      <c r="O34" s="58" t="s">
        <v>215</v>
      </c>
      <c r="P34" s="58" t="s">
        <v>215</v>
      </c>
      <c r="Q34" s="58">
        <v>35</v>
      </c>
      <c r="R34" s="58" t="s">
        <v>215</v>
      </c>
      <c r="S34" s="58" t="s">
        <v>215</v>
      </c>
      <c r="T34" s="58">
        <v>6</v>
      </c>
      <c r="U34" s="58" t="s">
        <v>215</v>
      </c>
      <c r="V34" s="58" t="s">
        <v>215</v>
      </c>
      <c r="W34" s="58">
        <v>55</v>
      </c>
      <c r="X34" s="58">
        <v>8</v>
      </c>
      <c r="Y34" s="58" t="s">
        <v>215</v>
      </c>
      <c r="Z34" s="58" t="s">
        <v>215</v>
      </c>
      <c r="AA34" s="58" t="s">
        <v>215</v>
      </c>
      <c r="AB34" s="58">
        <v>5</v>
      </c>
      <c r="AC34" s="58" t="s">
        <v>215</v>
      </c>
      <c r="AD34" s="58" t="s">
        <v>215</v>
      </c>
      <c r="AE34" s="58" t="s">
        <v>215</v>
      </c>
      <c r="AF34" s="59">
        <v>32</v>
      </c>
    </row>
    <row r="35" spans="1:32" ht="12.75">
      <c r="A35" s="57" t="s">
        <v>233</v>
      </c>
      <c r="B35" s="58">
        <f t="shared" si="2"/>
        <v>1576</v>
      </c>
      <c r="C35" s="58" t="s">
        <v>215</v>
      </c>
      <c r="D35" s="58">
        <v>51</v>
      </c>
      <c r="E35" s="58">
        <v>30</v>
      </c>
      <c r="F35" s="58">
        <v>328</v>
      </c>
      <c r="G35" s="58">
        <v>53</v>
      </c>
      <c r="H35" s="58">
        <v>39</v>
      </c>
      <c r="I35" s="58">
        <v>110</v>
      </c>
      <c r="J35" s="58">
        <v>583</v>
      </c>
      <c r="K35" s="58">
        <v>50</v>
      </c>
      <c r="L35" s="58">
        <v>5</v>
      </c>
      <c r="M35" s="58" t="s">
        <v>215</v>
      </c>
      <c r="N35" s="58" t="s">
        <v>215</v>
      </c>
      <c r="O35" s="58" t="s">
        <v>215</v>
      </c>
      <c r="P35" s="58" t="s">
        <v>215</v>
      </c>
      <c r="Q35" s="58">
        <v>83</v>
      </c>
      <c r="R35" s="58" t="s">
        <v>215</v>
      </c>
      <c r="S35" s="58" t="s">
        <v>215</v>
      </c>
      <c r="T35" s="58">
        <v>7</v>
      </c>
      <c r="U35" s="58" t="s">
        <v>215</v>
      </c>
      <c r="V35" s="58" t="s">
        <v>215</v>
      </c>
      <c r="W35" s="58">
        <v>136</v>
      </c>
      <c r="X35" s="58" t="s">
        <v>215</v>
      </c>
      <c r="Y35" s="58" t="s">
        <v>215</v>
      </c>
      <c r="Z35" s="58" t="s">
        <v>215</v>
      </c>
      <c r="AA35" s="58" t="s">
        <v>215</v>
      </c>
      <c r="AB35" s="58" t="s">
        <v>215</v>
      </c>
      <c r="AC35" s="58" t="s">
        <v>215</v>
      </c>
      <c r="AD35" s="58" t="s">
        <v>215</v>
      </c>
      <c r="AE35" s="58" t="s">
        <v>215</v>
      </c>
      <c r="AF35" s="59">
        <v>101</v>
      </c>
    </row>
    <row r="36" spans="1:32" ht="12.75">
      <c r="A36" s="57" t="s">
        <v>234</v>
      </c>
      <c r="B36" s="58">
        <f t="shared" si="2"/>
        <v>181</v>
      </c>
      <c r="C36" s="58" t="s">
        <v>215</v>
      </c>
      <c r="D36" s="58">
        <v>8</v>
      </c>
      <c r="E36" s="58">
        <v>3</v>
      </c>
      <c r="F36" s="58">
        <v>19</v>
      </c>
      <c r="G36" s="58">
        <v>1</v>
      </c>
      <c r="H36" s="58">
        <v>1</v>
      </c>
      <c r="I36" s="58">
        <v>29</v>
      </c>
      <c r="J36" s="58">
        <v>68</v>
      </c>
      <c r="K36" s="58">
        <v>5</v>
      </c>
      <c r="L36" s="58">
        <v>2</v>
      </c>
      <c r="M36" s="58" t="s">
        <v>215</v>
      </c>
      <c r="N36" s="58" t="s">
        <v>215</v>
      </c>
      <c r="O36" s="58" t="s">
        <v>215</v>
      </c>
      <c r="P36" s="58" t="s">
        <v>215</v>
      </c>
      <c r="Q36" s="58">
        <v>12</v>
      </c>
      <c r="R36" s="58" t="s">
        <v>215</v>
      </c>
      <c r="S36" s="58" t="s">
        <v>215</v>
      </c>
      <c r="T36" s="58" t="s">
        <v>215</v>
      </c>
      <c r="U36" s="58" t="s">
        <v>215</v>
      </c>
      <c r="V36" s="58" t="s">
        <v>215</v>
      </c>
      <c r="W36" s="58">
        <v>24</v>
      </c>
      <c r="X36" s="58">
        <v>1</v>
      </c>
      <c r="Y36" s="58" t="s">
        <v>215</v>
      </c>
      <c r="Z36" s="58" t="s">
        <v>215</v>
      </c>
      <c r="AA36" s="58" t="s">
        <v>215</v>
      </c>
      <c r="AB36" s="58" t="s">
        <v>215</v>
      </c>
      <c r="AC36" s="58" t="s">
        <v>215</v>
      </c>
      <c r="AD36" s="58" t="s">
        <v>215</v>
      </c>
      <c r="AE36" s="58" t="s">
        <v>215</v>
      </c>
      <c r="AF36" s="59">
        <v>8</v>
      </c>
    </row>
    <row r="37" spans="1:32" ht="12.75">
      <c r="A37" s="57" t="s">
        <v>235</v>
      </c>
      <c r="B37" s="58">
        <f t="shared" si="2"/>
        <v>203</v>
      </c>
      <c r="C37" s="58" t="s">
        <v>215</v>
      </c>
      <c r="D37" s="58">
        <v>3</v>
      </c>
      <c r="E37" s="58" t="s">
        <v>215</v>
      </c>
      <c r="F37" s="58">
        <v>22</v>
      </c>
      <c r="G37" s="58">
        <v>2</v>
      </c>
      <c r="H37" s="58" t="s">
        <v>215</v>
      </c>
      <c r="I37" s="58">
        <v>11</v>
      </c>
      <c r="J37" s="58">
        <v>85</v>
      </c>
      <c r="K37" s="58">
        <v>13</v>
      </c>
      <c r="L37" s="58">
        <v>3</v>
      </c>
      <c r="M37" s="58" t="s">
        <v>215</v>
      </c>
      <c r="N37" s="58" t="s">
        <v>215</v>
      </c>
      <c r="O37" s="58" t="s">
        <v>215</v>
      </c>
      <c r="P37" s="58" t="s">
        <v>215</v>
      </c>
      <c r="Q37" s="58">
        <v>9</v>
      </c>
      <c r="R37" s="58" t="s">
        <v>215</v>
      </c>
      <c r="S37" s="58" t="s">
        <v>215</v>
      </c>
      <c r="T37" s="58">
        <v>2</v>
      </c>
      <c r="U37" s="58" t="s">
        <v>215</v>
      </c>
      <c r="V37" s="58" t="s">
        <v>215</v>
      </c>
      <c r="W37" s="58">
        <v>32</v>
      </c>
      <c r="X37" s="58">
        <v>12</v>
      </c>
      <c r="Y37" s="58" t="s">
        <v>215</v>
      </c>
      <c r="Z37" s="58">
        <v>6</v>
      </c>
      <c r="AA37" s="58" t="s">
        <v>215</v>
      </c>
      <c r="AB37" s="58" t="s">
        <v>215</v>
      </c>
      <c r="AC37" s="58" t="s">
        <v>215</v>
      </c>
      <c r="AD37" s="58" t="s">
        <v>215</v>
      </c>
      <c r="AE37" s="58" t="s">
        <v>215</v>
      </c>
      <c r="AF37" s="59">
        <v>3</v>
      </c>
    </row>
    <row r="38" spans="1:32" ht="12.75">
      <c r="A38" s="57" t="s">
        <v>236</v>
      </c>
      <c r="B38" s="58">
        <f t="shared" si="2"/>
        <v>237</v>
      </c>
      <c r="C38" s="58">
        <v>1</v>
      </c>
      <c r="D38" s="58">
        <v>31</v>
      </c>
      <c r="E38" s="58">
        <v>7</v>
      </c>
      <c r="F38" s="58">
        <v>9</v>
      </c>
      <c r="G38" s="58">
        <v>1</v>
      </c>
      <c r="H38" s="58">
        <v>42</v>
      </c>
      <c r="I38" s="58">
        <v>6</v>
      </c>
      <c r="J38" s="58">
        <v>85</v>
      </c>
      <c r="K38" s="58">
        <v>6</v>
      </c>
      <c r="L38" s="58">
        <v>1</v>
      </c>
      <c r="M38" s="58" t="s">
        <v>215</v>
      </c>
      <c r="N38" s="58" t="s">
        <v>215</v>
      </c>
      <c r="O38" s="58" t="s">
        <v>215</v>
      </c>
      <c r="P38" s="58" t="s">
        <v>215</v>
      </c>
      <c r="Q38" s="58">
        <v>24</v>
      </c>
      <c r="R38" s="58" t="s">
        <v>215</v>
      </c>
      <c r="S38" s="58" t="s">
        <v>215</v>
      </c>
      <c r="T38" s="58">
        <v>3</v>
      </c>
      <c r="U38" s="58" t="s">
        <v>215</v>
      </c>
      <c r="V38" s="58" t="s">
        <v>215</v>
      </c>
      <c r="W38" s="58">
        <v>19</v>
      </c>
      <c r="X38" s="58" t="s">
        <v>215</v>
      </c>
      <c r="Y38" s="58" t="s">
        <v>215</v>
      </c>
      <c r="Z38" s="58" t="s">
        <v>215</v>
      </c>
      <c r="AA38" s="58" t="s">
        <v>215</v>
      </c>
      <c r="AB38" s="58" t="s">
        <v>215</v>
      </c>
      <c r="AC38" s="58" t="s">
        <v>215</v>
      </c>
      <c r="AD38" s="58" t="s">
        <v>215</v>
      </c>
      <c r="AE38" s="58" t="s">
        <v>215</v>
      </c>
      <c r="AF38" s="59">
        <v>2</v>
      </c>
    </row>
    <row r="39" spans="1:32" ht="12.75">
      <c r="A39" s="57" t="s">
        <v>237</v>
      </c>
      <c r="B39" s="58">
        <f t="shared" si="2"/>
        <v>199</v>
      </c>
      <c r="C39" s="58" t="s">
        <v>215</v>
      </c>
      <c r="D39" s="58">
        <v>5</v>
      </c>
      <c r="E39" s="58" t="s">
        <v>215</v>
      </c>
      <c r="F39" s="58">
        <v>68</v>
      </c>
      <c r="G39" s="58">
        <v>3</v>
      </c>
      <c r="H39" s="58">
        <v>11</v>
      </c>
      <c r="I39" s="58">
        <v>1</v>
      </c>
      <c r="J39" s="58">
        <v>64</v>
      </c>
      <c r="K39" s="58">
        <v>10</v>
      </c>
      <c r="L39" s="58" t="s">
        <v>215</v>
      </c>
      <c r="M39" s="58" t="s">
        <v>215</v>
      </c>
      <c r="N39" s="58" t="s">
        <v>215</v>
      </c>
      <c r="O39" s="58" t="s">
        <v>215</v>
      </c>
      <c r="P39" s="58" t="s">
        <v>215</v>
      </c>
      <c r="Q39" s="58">
        <v>12</v>
      </c>
      <c r="R39" s="58" t="s">
        <v>215</v>
      </c>
      <c r="S39" s="58" t="s">
        <v>215</v>
      </c>
      <c r="T39" s="58" t="s">
        <v>215</v>
      </c>
      <c r="U39" s="58" t="s">
        <v>215</v>
      </c>
      <c r="V39" s="58" t="s">
        <v>215</v>
      </c>
      <c r="W39" s="58">
        <v>9</v>
      </c>
      <c r="X39" s="58">
        <v>1</v>
      </c>
      <c r="Y39" s="58" t="s">
        <v>215</v>
      </c>
      <c r="Z39" s="58">
        <v>11</v>
      </c>
      <c r="AA39" s="58" t="s">
        <v>215</v>
      </c>
      <c r="AB39" s="58">
        <v>0</v>
      </c>
      <c r="AC39" s="58" t="s">
        <v>215</v>
      </c>
      <c r="AD39" s="58" t="s">
        <v>215</v>
      </c>
      <c r="AE39" s="58" t="s">
        <v>215</v>
      </c>
      <c r="AF39" s="59">
        <v>4</v>
      </c>
    </row>
    <row r="40" spans="1:32" ht="12.75">
      <c r="A40" s="57" t="s">
        <v>238</v>
      </c>
      <c r="B40" s="58">
        <f t="shared" si="2"/>
        <v>106</v>
      </c>
      <c r="C40" s="58" t="s">
        <v>215</v>
      </c>
      <c r="D40" s="58">
        <v>2</v>
      </c>
      <c r="E40" s="58" t="s">
        <v>215</v>
      </c>
      <c r="F40" s="58">
        <v>81</v>
      </c>
      <c r="G40" s="58">
        <v>2</v>
      </c>
      <c r="H40" s="58">
        <v>5</v>
      </c>
      <c r="I40" s="58">
        <v>3</v>
      </c>
      <c r="J40" s="58">
        <v>2</v>
      </c>
      <c r="K40" s="58">
        <v>1</v>
      </c>
      <c r="L40" s="58" t="s">
        <v>215</v>
      </c>
      <c r="M40" s="58" t="s">
        <v>215</v>
      </c>
      <c r="N40" s="58" t="s">
        <v>215</v>
      </c>
      <c r="O40" s="58" t="s">
        <v>215</v>
      </c>
      <c r="P40" s="58" t="s">
        <v>215</v>
      </c>
      <c r="Q40" s="58">
        <v>4</v>
      </c>
      <c r="R40" s="58" t="s">
        <v>215</v>
      </c>
      <c r="S40" s="58" t="s">
        <v>215</v>
      </c>
      <c r="T40" s="58" t="s">
        <v>215</v>
      </c>
      <c r="U40" s="58" t="s">
        <v>215</v>
      </c>
      <c r="V40" s="58" t="s">
        <v>215</v>
      </c>
      <c r="W40" s="58">
        <v>2</v>
      </c>
      <c r="X40" s="58">
        <v>2</v>
      </c>
      <c r="Y40" s="58" t="s">
        <v>215</v>
      </c>
      <c r="Z40" s="58">
        <v>2</v>
      </c>
      <c r="AA40" s="58" t="s">
        <v>215</v>
      </c>
      <c r="AB40" s="58" t="s">
        <v>215</v>
      </c>
      <c r="AC40" s="58" t="s">
        <v>215</v>
      </c>
      <c r="AD40" s="58" t="s">
        <v>215</v>
      </c>
      <c r="AE40" s="58" t="s">
        <v>215</v>
      </c>
      <c r="AF40" s="59" t="s">
        <v>215</v>
      </c>
    </row>
    <row r="41" spans="1:32" ht="12.75">
      <c r="A41" s="57" t="s">
        <v>239</v>
      </c>
      <c r="B41" s="58">
        <f t="shared" si="2"/>
        <v>457</v>
      </c>
      <c r="C41" s="58">
        <v>2</v>
      </c>
      <c r="D41" s="58">
        <v>6</v>
      </c>
      <c r="E41" s="58">
        <v>1</v>
      </c>
      <c r="F41" s="58">
        <v>286</v>
      </c>
      <c r="G41" s="58">
        <v>7</v>
      </c>
      <c r="H41" s="58">
        <v>1</v>
      </c>
      <c r="I41" s="58">
        <v>25</v>
      </c>
      <c r="J41" s="58">
        <v>58</v>
      </c>
      <c r="K41" s="58">
        <v>9</v>
      </c>
      <c r="L41" s="58">
        <v>6</v>
      </c>
      <c r="M41" s="58" t="s">
        <v>215</v>
      </c>
      <c r="N41" s="58" t="s">
        <v>215</v>
      </c>
      <c r="O41" s="58" t="s">
        <v>215</v>
      </c>
      <c r="P41" s="58" t="s">
        <v>215</v>
      </c>
      <c r="Q41" s="58">
        <v>14</v>
      </c>
      <c r="R41" s="58" t="s">
        <v>215</v>
      </c>
      <c r="S41" s="58" t="s">
        <v>215</v>
      </c>
      <c r="T41" s="58">
        <v>3</v>
      </c>
      <c r="U41" s="58" t="s">
        <v>215</v>
      </c>
      <c r="V41" s="58" t="s">
        <v>215</v>
      </c>
      <c r="W41" s="58">
        <v>22</v>
      </c>
      <c r="X41" s="58">
        <v>2</v>
      </c>
      <c r="Y41" s="58" t="s">
        <v>215</v>
      </c>
      <c r="Z41" s="58">
        <v>8</v>
      </c>
      <c r="AA41" s="58" t="s">
        <v>215</v>
      </c>
      <c r="AB41" s="58" t="s">
        <v>215</v>
      </c>
      <c r="AC41" s="58" t="s">
        <v>215</v>
      </c>
      <c r="AD41" s="58" t="s">
        <v>215</v>
      </c>
      <c r="AE41" s="58" t="s">
        <v>215</v>
      </c>
      <c r="AF41" s="59">
        <v>7</v>
      </c>
    </row>
    <row r="42" spans="1:32" ht="12.75">
      <c r="A42" s="57" t="s">
        <v>240</v>
      </c>
      <c r="B42" s="58">
        <f t="shared" si="2"/>
        <v>196</v>
      </c>
      <c r="C42" s="58" t="s">
        <v>215</v>
      </c>
      <c r="D42" s="58">
        <v>12</v>
      </c>
      <c r="E42" s="58">
        <v>2</v>
      </c>
      <c r="F42" s="58">
        <v>7</v>
      </c>
      <c r="G42" s="58">
        <v>1</v>
      </c>
      <c r="H42" s="58">
        <v>1</v>
      </c>
      <c r="I42" s="58">
        <v>6</v>
      </c>
      <c r="J42" s="58">
        <v>78</v>
      </c>
      <c r="K42" s="58">
        <v>24</v>
      </c>
      <c r="L42" s="58">
        <v>2</v>
      </c>
      <c r="M42" s="58" t="s">
        <v>215</v>
      </c>
      <c r="N42" s="58">
        <v>0</v>
      </c>
      <c r="O42" s="58" t="s">
        <v>215</v>
      </c>
      <c r="P42" s="58" t="s">
        <v>215</v>
      </c>
      <c r="Q42" s="58">
        <v>11</v>
      </c>
      <c r="R42" s="58" t="s">
        <v>215</v>
      </c>
      <c r="S42" s="58" t="s">
        <v>215</v>
      </c>
      <c r="T42" s="58">
        <v>2</v>
      </c>
      <c r="U42" s="58" t="s">
        <v>215</v>
      </c>
      <c r="V42" s="58" t="s">
        <v>215</v>
      </c>
      <c r="W42" s="58">
        <v>20</v>
      </c>
      <c r="X42" s="58">
        <v>6</v>
      </c>
      <c r="Y42" s="58" t="s">
        <v>215</v>
      </c>
      <c r="Z42" s="58">
        <v>5</v>
      </c>
      <c r="AA42" s="58" t="s">
        <v>215</v>
      </c>
      <c r="AB42" s="58" t="s">
        <v>215</v>
      </c>
      <c r="AC42" s="58" t="s">
        <v>215</v>
      </c>
      <c r="AD42" s="58" t="s">
        <v>215</v>
      </c>
      <c r="AE42" s="58" t="s">
        <v>215</v>
      </c>
      <c r="AF42" s="59">
        <v>19</v>
      </c>
    </row>
    <row r="43" spans="1:32" ht="12.75">
      <c r="A43" s="57" t="s">
        <v>241</v>
      </c>
      <c r="B43" s="58">
        <f t="shared" si="2"/>
        <v>193</v>
      </c>
      <c r="C43" s="58" t="s">
        <v>215</v>
      </c>
      <c r="D43" s="58">
        <v>9</v>
      </c>
      <c r="E43" s="58">
        <v>6</v>
      </c>
      <c r="F43" s="58">
        <v>78</v>
      </c>
      <c r="G43" s="58" t="s">
        <v>215</v>
      </c>
      <c r="H43" s="58">
        <v>1</v>
      </c>
      <c r="I43" s="58">
        <v>9</v>
      </c>
      <c r="J43" s="58">
        <v>35</v>
      </c>
      <c r="K43" s="58">
        <v>19</v>
      </c>
      <c r="L43" s="58" t="s">
        <v>215</v>
      </c>
      <c r="M43" s="58" t="s">
        <v>215</v>
      </c>
      <c r="N43" s="58" t="s">
        <v>215</v>
      </c>
      <c r="O43" s="58">
        <v>0</v>
      </c>
      <c r="P43" s="58">
        <v>3</v>
      </c>
      <c r="Q43" s="58">
        <v>12</v>
      </c>
      <c r="R43" s="58" t="s">
        <v>215</v>
      </c>
      <c r="S43" s="58">
        <v>0</v>
      </c>
      <c r="T43" s="58">
        <v>4</v>
      </c>
      <c r="U43" s="58" t="s">
        <v>215</v>
      </c>
      <c r="V43" s="58" t="s">
        <v>215</v>
      </c>
      <c r="W43" s="58">
        <v>7</v>
      </c>
      <c r="X43" s="58" t="s">
        <v>215</v>
      </c>
      <c r="Y43" s="58" t="s">
        <v>215</v>
      </c>
      <c r="Z43" s="58">
        <v>5</v>
      </c>
      <c r="AA43" s="58" t="s">
        <v>215</v>
      </c>
      <c r="AB43" s="58" t="s">
        <v>215</v>
      </c>
      <c r="AC43" s="58" t="s">
        <v>215</v>
      </c>
      <c r="AD43" s="58" t="s">
        <v>215</v>
      </c>
      <c r="AE43" s="58" t="s">
        <v>215</v>
      </c>
      <c r="AF43" s="59">
        <v>5</v>
      </c>
    </row>
    <row r="44" spans="1:32" ht="12.75">
      <c r="A44" s="57" t="s">
        <v>242</v>
      </c>
      <c r="B44" s="58">
        <f t="shared" si="2"/>
        <v>66</v>
      </c>
      <c r="C44" s="58" t="s">
        <v>215</v>
      </c>
      <c r="D44" s="58">
        <v>2</v>
      </c>
      <c r="E44" s="58">
        <v>1</v>
      </c>
      <c r="F44" s="58">
        <v>22</v>
      </c>
      <c r="G44" s="58">
        <v>1</v>
      </c>
      <c r="H44" s="58">
        <v>1</v>
      </c>
      <c r="I44" s="58">
        <v>5</v>
      </c>
      <c r="J44" s="58">
        <v>9</v>
      </c>
      <c r="K44" s="58">
        <v>11</v>
      </c>
      <c r="L44" s="58">
        <v>1</v>
      </c>
      <c r="M44" s="58" t="s">
        <v>215</v>
      </c>
      <c r="N44" s="58" t="s">
        <v>215</v>
      </c>
      <c r="O44" s="58" t="s">
        <v>215</v>
      </c>
      <c r="P44" s="58" t="s">
        <v>215</v>
      </c>
      <c r="Q44" s="58">
        <v>2</v>
      </c>
      <c r="R44" s="58" t="s">
        <v>215</v>
      </c>
      <c r="S44" s="58" t="s">
        <v>215</v>
      </c>
      <c r="T44" s="58" t="s">
        <v>215</v>
      </c>
      <c r="U44" s="58" t="s">
        <v>215</v>
      </c>
      <c r="V44" s="58" t="s">
        <v>215</v>
      </c>
      <c r="W44" s="58">
        <v>3</v>
      </c>
      <c r="X44" s="58" t="s">
        <v>215</v>
      </c>
      <c r="Y44" s="58" t="s">
        <v>215</v>
      </c>
      <c r="Z44" s="58">
        <v>8</v>
      </c>
      <c r="AA44" s="58" t="s">
        <v>215</v>
      </c>
      <c r="AB44" s="58" t="s">
        <v>215</v>
      </c>
      <c r="AC44" s="58" t="s">
        <v>215</v>
      </c>
      <c r="AD44" s="58" t="s">
        <v>215</v>
      </c>
      <c r="AE44" s="58" t="s">
        <v>215</v>
      </c>
      <c r="AF44" s="59" t="s">
        <v>215</v>
      </c>
    </row>
    <row r="45" spans="1:32" ht="12.75">
      <c r="A45" s="57" t="s">
        <v>243</v>
      </c>
      <c r="B45" s="58">
        <f t="shared" si="2"/>
        <v>157</v>
      </c>
      <c r="C45" s="58" t="s">
        <v>215</v>
      </c>
      <c r="D45" s="58">
        <v>6</v>
      </c>
      <c r="E45" s="58" t="s">
        <v>215</v>
      </c>
      <c r="F45" s="58">
        <v>82</v>
      </c>
      <c r="G45" s="58">
        <v>2</v>
      </c>
      <c r="H45" s="58">
        <v>7</v>
      </c>
      <c r="I45" s="58">
        <v>5</v>
      </c>
      <c r="J45" s="58">
        <v>19</v>
      </c>
      <c r="K45" s="58">
        <v>10</v>
      </c>
      <c r="L45" s="58">
        <v>3</v>
      </c>
      <c r="M45" s="58" t="s">
        <v>215</v>
      </c>
      <c r="N45" s="58" t="s">
        <v>215</v>
      </c>
      <c r="O45" s="58" t="s">
        <v>215</v>
      </c>
      <c r="P45" s="58" t="s">
        <v>215</v>
      </c>
      <c r="Q45" s="58">
        <v>8</v>
      </c>
      <c r="R45" s="58" t="s">
        <v>215</v>
      </c>
      <c r="S45" s="58" t="s">
        <v>215</v>
      </c>
      <c r="T45" s="58" t="s">
        <v>215</v>
      </c>
      <c r="U45" s="58" t="s">
        <v>215</v>
      </c>
      <c r="V45" s="58" t="s">
        <v>215</v>
      </c>
      <c r="W45" s="58">
        <v>6</v>
      </c>
      <c r="X45" s="58" t="s">
        <v>215</v>
      </c>
      <c r="Y45" s="58" t="s">
        <v>215</v>
      </c>
      <c r="Z45" s="58" t="s">
        <v>215</v>
      </c>
      <c r="AA45" s="58">
        <v>0</v>
      </c>
      <c r="AB45" s="58" t="s">
        <v>215</v>
      </c>
      <c r="AC45" s="58" t="s">
        <v>215</v>
      </c>
      <c r="AD45" s="58" t="s">
        <v>215</v>
      </c>
      <c r="AE45" s="58" t="s">
        <v>215</v>
      </c>
      <c r="AF45" s="59">
        <v>9</v>
      </c>
    </row>
    <row r="46" spans="1:32" ht="12.75">
      <c r="A46" s="57" t="s">
        <v>244</v>
      </c>
      <c r="B46" s="58">
        <f t="shared" si="2"/>
        <v>5</v>
      </c>
      <c r="C46" s="58" t="s">
        <v>215</v>
      </c>
      <c r="D46" s="58" t="s">
        <v>215</v>
      </c>
      <c r="E46" s="58" t="s">
        <v>215</v>
      </c>
      <c r="F46" s="58">
        <v>2</v>
      </c>
      <c r="G46" s="58" t="s">
        <v>215</v>
      </c>
      <c r="H46" s="58" t="s">
        <v>215</v>
      </c>
      <c r="I46" s="58">
        <v>1</v>
      </c>
      <c r="J46" s="58" t="s">
        <v>215</v>
      </c>
      <c r="K46" s="58" t="s">
        <v>215</v>
      </c>
      <c r="L46" s="58" t="s">
        <v>215</v>
      </c>
      <c r="M46" s="58" t="s">
        <v>215</v>
      </c>
      <c r="N46" s="58" t="s">
        <v>215</v>
      </c>
      <c r="O46" s="58" t="s">
        <v>215</v>
      </c>
      <c r="P46" s="58" t="s">
        <v>215</v>
      </c>
      <c r="Q46" s="58">
        <v>1</v>
      </c>
      <c r="R46" s="58" t="s">
        <v>215</v>
      </c>
      <c r="S46" s="58" t="s">
        <v>215</v>
      </c>
      <c r="T46" s="58" t="s">
        <v>215</v>
      </c>
      <c r="U46" s="58" t="s">
        <v>215</v>
      </c>
      <c r="V46" s="58" t="s">
        <v>215</v>
      </c>
      <c r="W46" s="58" t="s">
        <v>215</v>
      </c>
      <c r="X46" s="58" t="s">
        <v>215</v>
      </c>
      <c r="Y46" s="58" t="s">
        <v>215</v>
      </c>
      <c r="Z46" s="58" t="s">
        <v>215</v>
      </c>
      <c r="AA46" s="58" t="s">
        <v>215</v>
      </c>
      <c r="AB46" s="58" t="s">
        <v>215</v>
      </c>
      <c r="AC46" s="58" t="s">
        <v>215</v>
      </c>
      <c r="AD46" s="58" t="s">
        <v>215</v>
      </c>
      <c r="AE46" s="58" t="s">
        <v>215</v>
      </c>
      <c r="AF46" s="59">
        <v>1</v>
      </c>
    </row>
    <row r="47" spans="1:32" ht="12.75">
      <c r="A47" s="57" t="s">
        <v>245</v>
      </c>
      <c r="B47" s="58">
        <f t="shared" si="2"/>
        <v>843</v>
      </c>
      <c r="C47" s="58">
        <v>4</v>
      </c>
      <c r="D47" s="58">
        <v>2</v>
      </c>
      <c r="E47" s="58">
        <v>1</v>
      </c>
      <c r="F47" s="58">
        <v>730</v>
      </c>
      <c r="G47" s="58">
        <v>5</v>
      </c>
      <c r="H47" s="58">
        <v>21</v>
      </c>
      <c r="I47" s="58">
        <v>12</v>
      </c>
      <c r="J47" s="58">
        <v>19</v>
      </c>
      <c r="K47" s="58">
        <v>3</v>
      </c>
      <c r="L47" s="58" t="s">
        <v>215</v>
      </c>
      <c r="M47" s="58" t="s">
        <v>215</v>
      </c>
      <c r="N47" s="58" t="s">
        <v>215</v>
      </c>
      <c r="O47" s="58" t="s">
        <v>215</v>
      </c>
      <c r="P47" s="58" t="s">
        <v>215</v>
      </c>
      <c r="Q47" s="58">
        <v>22</v>
      </c>
      <c r="R47" s="58" t="s">
        <v>215</v>
      </c>
      <c r="S47" s="58" t="s">
        <v>215</v>
      </c>
      <c r="T47" s="58">
        <v>1</v>
      </c>
      <c r="U47" s="58" t="s">
        <v>215</v>
      </c>
      <c r="V47" s="58">
        <v>6</v>
      </c>
      <c r="W47" s="58">
        <v>11</v>
      </c>
      <c r="X47" s="58" t="s">
        <v>215</v>
      </c>
      <c r="Y47" s="58" t="s">
        <v>215</v>
      </c>
      <c r="Z47" s="58" t="s">
        <v>215</v>
      </c>
      <c r="AA47" s="58" t="s">
        <v>215</v>
      </c>
      <c r="AB47" s="58" t="s">
        <v>215</v>
      </c>
      <c r="AC47" s="58" t="s">
        <v>215</v>
      </c>
      <c r="AD47" s="58" t="s">
        <v>215</v>
      </c>
      <c r="AE47" s="58" t="s">
        <v>215</v>
      </c>
      <c r="AF47" s="59">
        <v>6</v>
      </c>
    </row>
    <row r="48" spans="1:32" ht="12.75">
      <c r="A48" s="57" t="s">
        <v>246</v>
      </c>
      <c r="B48" s="58">
        <f>SUM(C48:AF48)</f>
        <v>468</v>
      </c>
      <c r="C48" s="58" t="s">
        <v>215</v>
      </c>
      <c r="D48" s="58">
        <v>3</v>
      </c>
      <c r="E48" s="58" t="s">
        <v>215</v>
      </c>
      <c r="F48" s="58">
        <v>418</v>
      </c>
      <c r="G48" s="58" t="s">
        <v>215</v>
      </c>
      <c r="H48" s="58">
        <v>4</v>
      </c>
      <c r="I48" s="58">
        <v>6</v>
      </c>
      <c r="J48" s="58">
        <v>6</v>
      </c>
      <c r="K48" s="58">
        <v>4</v>
      </c>
      <c r="L48" s="58" t="s">
        <v>215</v>
      </c>
      <c r="M48" s="58" t="s">
        <v>215</v>
      </c>
      <c r="N48" s="58" t="s">
        <v>215</v>
      </c>
      <c r="O48" s="58" t="s">
        <v>215</v>
      </c>
      <c r="P48" s="58" t="s">
        <v>215</v>
      </c>
      <c r="Q48" s="58">
        <v>16</v>
      </c>
      <c r="R48" s="58" t="s">
        <v>215</v>
      </c>
      <c r="S48" s="58" t="s">
        <v>215</v>
      </c>
      <c r="T48" s="58" t="s">
        <v>215</v>
      </c>
      <c r="U48" s="58" t="s">
        <v>215</v>
      </c>
      <c r="V48" s="58">
        <v>2</v>
      </c>
      <c r="W48" s="58">
        <v>3</v>
      </c>
      <c r="X48" s="58" t="s">
        <v>215</v>
      </c>
      <c r="Y48" s="58" t="s">
        <v>215</v>
      </c>
      <c r="Z48" s="58">
        <v>2</v>
      </c>
      <c r="AA48" s="58" t="s">
        <v>215</v>
      </c>
      <c r="AB48" s="58">
        <v>0</v>
      </c>
      <c r="AC48" s="58" t="s">
        <v>215</v>
      </c>
      <c r="AD48" s="58" t="s">
        <v>215</v>
      </c>
      <c r="AE48" s="58">
        <v>0</v>
      </c>
      <c r="AF48" s="59">
        <v>4</v>
      </c>
    </row>
    <row r="49" spans="1:32" ht="12.7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9"/>
    </row>
    <row r="50" spans="1:32" ht="12.75">
      <c r="A50" s="60" t="s">
        <v>247</v>
      </c>
      <c r="B50" s="55">
        <f>SUM(C50:AF50)</f>
        <v>13933</v>
      </c>
      <c r="C50" s="55">
        <f aca="true" t="shared" si="3" ref="C50:AF50">SUM(C52:C71)</f>
        <v>242</v>
      </c>
      <c r="D50" s="55">
        <f t="shared" si="3"/>
        <v>120</v>
      </c>
      <c r="E50" s="55">
        <f t="shared" si="3"/>
        <v>19</v>
      </c>
      <c r="F50" s="55">
        <f t="shared" si="3"/>
        <v>7642</v>
      </c>
      <c r="G50" s="55">
        <f t="shared" si="3"/>
        <v>172</v>
      </c>
      <c r="H50" s="55">
        <f t="shared" si="3"/>
        <v>3306</v>
      </c>
      <c r="I50" s="55">
        <f t="shared" si="3"/>
        <v>289</v>
      </c>
      <c r="J50" s="55">
        <f t="shared" si="3"/>
        <v>395</v>
      </c>
      <c r="K50" s="55">
        <f t="shared" si="3"/>
        <v>190</v>
      </c>
      <c r="L50" s="55">
        <f t="shared" si="3"/>
        <v>18</v>
      </c>
      <c r="M50" s="55">
        <f t="shared" si="3"/>
        <v>377</v>
      </c>
      <c r="N50" s="55">
        <f t="shared" si="3"/>
        <v>169</v>
      </c>
      <c r="O50" s="55">
        <f t="shared" si="3"/>
        <v>4</v>
      </c>
      <c r="P50" s="55">
        <f t="shared" si="3"/>
        <v>1</v>
      </c>
      <c r="Q50" s="55">
        <f t="shared" si="3"/>
        <v>568</v>
      </c>
      <c r="R50" s="55">
        <f t="shared" si="3"/>
        <v>5</v>
      </c>
      <c r="S50" s="55">
        <f t="shared" si="3"/>
        <v>10</v>
      </c>
      <c r="T50" s="55">
        <f t="shared" si="3"/>
        <v>55</v>
      </c>
      <c r="U50" s="55">
        <f t="shared" si="3"/>
        <v>4</v>
      </c>
      <c r="V50" s="55">
        <f t="shared" si="3"/>
        <v>9</v>
      </c>
      <c r="W50" s="55">
        <f t="shared" si="3"/>
        <v>123</v>
      </c>
      <c r="X50" s="55">
        <f t="shared" si="3"/>
        <v>11</v>
      </c>
      <c r="Y50" s="55">
        <f t="shared" si="3"/>
        <v>0</v>
      </c>
      <c r="Z50" s="55">
        <f t="shared" si="3"/>
        <v>34</v>
      </c>
      <c r="AA50" s="55">
        <f t="shared" si="3"/>
        <v>4</v>
      </c>
      <c r="AB50" s="55">
        <f t="shared" si="3"/>
        <v>8</v>
      </c>
      <c r="AC50" s="55">
        <f t="shared" si="3"/>
        <v>42</v>
      </c>
      <c r="AD50" s="55">
        <f t="shared" si="3"/>
        <v>0</v>
      </c>
      <c r="AE50" s="55">
        <f t="shared" si="3"/>
        <v>4</v>
      </c>
      <c r="AF50" s="56">
        <f t="shared" si="3"/>
        <v>112</v>
      </c>
    </row>
    <row r="51" spans="1:32" ht="12.75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9"/>
    </row>
    <row r="52" spans="1:32" ht="12.75">
      <c r="A52" s="57" t="s">
        <v>248</v>
      </c>
      <c r="B52" s="58">
        <f>SUM(C52:AF52)</f>
        <v>2862</v>
      </c>
      <c r="C52" s="58">
        <v>126</v>
      </c>
      <c r="D52" s="58">
        <v>24</v>
      </c>
      <c r="E52" s="58">
        <v>2</v>
      </c>
      <c r="F52" s="58">
        <v>655</v>
      </c>
      <c r="G52" s="58">
        <v>54</v>
      </c>
      <c r="H52" s="58">
        <v>1476</v>
      </c>
      <c r="I52" s="58">
        <v>57</v>
      </c>
      <c r="J52" s="58">
        <v>15</v>
      </c>
      <c r="K52" s="58">
        <v>38</v>
      </c>
      <c r="L52" s="58" t="s">
        <v>215</v>
      </c>
      <c r="M52" s="58">
        <v>94</v>
      </c>
      <c r="N52" s="58">
        <v>80</v>
      </c>
      <c r="O52" s="58">
        <v>1</v>
      </c>
      <c r="P52" s="58" t="s">
        <v>215</v>
      </c>
      <c r="Q52" s="58">
        <v>161</v>
      </c>
      <c r="R52" s="58">
        <v>2</v>
      </c>
      <c r="S52" s="58">
        <v>8</v>
      </c>
      <c r="T52" s="58">
        <v>16</v>
      </c>
      <c r="U52" s="58" t="s">
        <v>215</v>
      </c>
      <c r="V52" s="58" t="s">
        <v>215</v>
      </c>
      <c r="W52" s="58">
        <v>0</v>
      </c>
      <c r="X52" s="58" t="s">
        <v>215</v>
      </c>
      <c r="Y52" s="58" t="s">
        <v>215</v>
      </c>
      <c r="Z52" s="58" t="s">
        <v>215</v>
      </c>
      <c r="AA52" s="58">
        <v>2</v>
      </c>
      <c r="AB52" s="58" t="s">
        <v>215</v>
      </c>
      <c r="AC52" s="58">
        <v>19</v>
      </c>
      <c r="AD52" s="58" t="s">
        <v>215</v>
      </c>
      <c r="AE52" s="58">
        <v>4</v>
      </c>
      <c r="AF52" s="59">
        <v>28</v>
      </c>
    </row>
    <row r="53" spans="1:32" ht="12.75">
      <c r="A53" s="57" t="s">
        <v>249</v>
      </c>
      <c r="B53" s="58">
        <f>SUM(C53:AF53)</f>
        <v>705</v>
      </c>
      <c r="C53" s="58">
        <v>33</v>
      </c>
      <c r="D53" s="58">
        <v>9</v>
      </c>
      <c r="E53" s="58">
        <v>1</v>
      </c>
      <c r="F53" s="58">
        <v>166</v>
      </c>
      <c r="G53" s="58">
        <v>43</v>
      </c>
      <c r="H53" s="58">
        <v>242</v>
      </c>
      <c r="I53" s="58">
        <v>14</v>
      </c>
      <c r="J53" s="58" t="s">
        <v>215</v>
      </c>
      <c r="K53" s="58">
        <v>11</v>
      </c>
      <c r="L53" s="58" t="s">
        <v>215</v>
      </c>
      <c r="M53" s="58">
        <v>64</v>
      </c>
      <c r="N53" s="58">
        <v>38</v>
      </c>
      <c r="O53" s="58" t="s">
        <v>215</v>
      </c>
      <c r="P53" s="58" t="s">
        <v>215</v>
      </c>
      <c r="Q53" s="58">
        <v>54</v>
      </c>
      <c r="R53" s="58">
        <v>3</v>
      </c>
      <c r="S53" s="58">
        <v>1</v>
      </c>
      <c r="T53" s="58">
        <v>2</v>
      </c>
      <c r="U53" s="58" t="s">
        <v>215</v>
      </c>
      <c r="V53" s="58">
        <v>1</v>
      </c>
      <c r="W53" s="58" t="s">
        <v>215</v>
      </c>
      <c r="X53" s="58" t="s">
        <v>215</v>
      </c>
      <c r="Y53" s="58" t="s">
        <v>215</v>
      </c>
      <c r="Z53" s="58">
        <v>0</v>
      </c>
      <c r="AA53" s="58">
        <v>1</v>
      </c>
      <c r="AB53" s="58">
        <v>3</v>
      </c>
      <c r="AC53" s="58">
        <v>9</v>
      </c>
      <c r="AD53" s="58" t="s">
        <v>215</v>
      </c>
      <c r="AE53" s="58" t="s">
        <v>215</v>
      </c>
      <c r="AF53" s="59">
        <v>10</v>
      </c>
    </row>
    <row r="54" spans="1:32" ht="12.75">
      <c r="A54" s="57" t="s">
        <v>250</v>
      </c>
      <c r="B54" s="58">
        <f>SUM(C54:AF54)</f>
        <v>672</v>
      </c>
      <c r="C54" s="58">
        <v>37</v>
      </c>
      <c r="D54" s="58">
        <v>8</v>
      </c>
      <c r="E54" s="58" t="s">
        <v>215</v>
      </c>
      <c r="F54" s="58">
        <v>177</v>
      </c>
      <c r="G54" s="58">
        <v>12</v>
      </c>
      <c r="H54" s="58">
        <v>160</v>
      </c>
      <c r="I54" s="58">
        <v>23</v>
      </c>
      <c r="J54" s="58">
        <v>3</v>
      </c>
      <c r="K54" s="58">
        <v>12</v>
      </c>
      <c r="L54" s="58" t="s">
        <v>215</v>
      </c>
      <c r="M54" s="58">
        <v>67</v>
      </c>
      <c r="N54" s="58">
        <v>41</v>
      </c>
      <c r="O54" s="58" t="s">
        <v>215</v>
      </c>
      <c r="P54" s="58" t="s">
        <v>215</v>
      </c>
      <c r="Q54" s="58">
        <v>98</v>
      </c>
      <c r="R54" s="58" t="s">
        <v>215</v>
      </c>
      <c r="S54" s="58" t="s">
        <v>215</v>
      </c>
      <c r="T54" s="58">
        <v>1</v>
      </c>
      <c r="U54" s="58" t="s">
        <v>215</v>
      </c>
      <c r="V54" s="58">
        <v>3</v>
      </c>
      <c r="W54" s="58" t="s">
        <v>215</v>
      </c>
      <c r="X54" s="58" t="s">
        <v>215</v>
      </c>
      <c r="Y54" s="58" t="s">
        <v>215</v>
      </c>
      <c r="Z54" s="58">
        <v>0</v>
      </c>
      <c r="AA54" s="58" t="s">
        <v>215</v>
      </c>
      <c r="AB54" s="58">
        <v>3</v>
      </c>
      <c r="AC54" s="58">
        <v>8</v>
      </c>
      <c r="AD54" s="58" t="s">
        <v>215</v>
      </c>
      <c r="AE54" s="58" t="s">
        <v>215</v>
      </c>
      <c r="AF54" s="59">
        <v>19</v>
      </c>
    </row>
    <row r="55" spans="1:32" ht="12.75">
      <c r="A55" s="57" t="s">
        <v>251</v>
      </c>
      <c r="B55" s="58">
        <f>SUM(C55:AF55)</f>
        <v>1063</v>
      </c>
      <c r="C55" s="58">
        <v>36</v>
      </c>
      <c r="D55" s="58">
        <v>4</v>
      </c>
      <c r="E55" s="58">
        <v>1</v>
      </c>
      <c r="F55" s="58">
        <v>342</v>
      </c>
      <c r="G55" s="58">
        <v>20</v>
      </c>
      <c r="H55" s="58">
        <v>369</v>
      </c>
      <c r="I55" s="58">
        <v>23</v>
      </c>
      <c r="J55" s="58">
        <v>4</v>
      </c>
      <c r="K55" s="58">
        <v>14</v>
      </c>
      <c r="L55" s="58" t="s">
        <v>215</v>
      </c>
      <c r="M55" s="58">
        <v>151</v>
      </c>
      <c r="N55" s="58">
        <v>10</v>
      </c>
      <c r="O55" s="58">
        <v>3</v>
      </c>
      <c r="P55" s="58" t="s">
        <v>215</v>
      </c>
      <c r="Q55" s="58">
        <v>65</v>
      </c>
      <c r="R55" s="58" t="s">
        <v>215</v>
      </c>
      <c r="S55" s="58">
        <v>1</v>
      </c>
      <c r="T55" s="58">
        <v>4</v>
      </c>
      <c r="U55" s="58">
        <v>3</v>
      </c>
      <c r="V55" s="58" t="s">
        <v>215</v>
      </c>
      <c r="W55" s="58" t="s">
        <v>215</v>
      </c>
      <c r="X55" s="58" t="s">
        <v>215</v>
      </c>
      <c r="Y55" s="58" t="s">
        <v>215</v>
      </c>
      <c r="Z55" s="58" t="s">
        <v>215</v>
      </c>
      <c r="AA55" s="58" t="s">
        <v>215</v>
      </c>
      <c r="AB55" s="58">
        <v>1</v>
      </c>
      <c r="AC55" s="58">
        <v>6</v>
      </c>
      <c r="AD55" s="58" t="s">
        <v>215</v>
      </c>
      <c r="AE55" s="58" t="s">
        <v>215</v>
      </c>
      <c r="AF55" s="59">
        <v>6</v>
      </c>
    </row>
    <row r="56" spans="1:32" ht="12.75">
      <c r="A56" s="57" t="s">
        <v>252</v>
      </c>
      <c r="B56" s="58">
        <f>SUM(C56:AF56)</f>
        <v>4748</v>
      </c>
      <c r="C56" s="58">
        <v>6</v>
      </c>
      <c r="D56" s="58">
        <v>32</v>
      </c>
      <c r="E56" s="58">
        <v>3</v>
      </c>
      <c r="F56" s="58">
        <v>3785</v>
      </c>
      <c r="G56" s="58">
        <v>11</v>
      </c>
      <c r="H56" s="58">
        <v>394</v>
      </c>
      <c r="I56" s="58">
        <v>86</v>
      </c>
      <c r="J56" s="58">
        <v>217</v>
      </c>
      <c r="K56" s="58">
        <v>38</v>
      </c>
      <c r="L56" s="58">
        <v>7</v>
      </c>
      <c r="M56" s="58" t="s">
        <v>215</v>
      </c>
      <c r="N56" s="58" t="s">
        <v>215</v>
      </c>
      <c r="O56" s="58" t="s">
        <v>215</v>
      </c>
      <c r="P56" s="58" t="s">
        <v>215</v>
      </c>
      <c r="Q56" s="58">
        <v>56</v>
      </c>
      <c r="R56" s="58" t="s">
        <v>215</v>
      </c>
      <c r="S56" s="58" t="s">
        <v>215</v>
      </c>
      <c r="T56" s="58">
        <v>16</v>
      </c>
      <c r="U56" s="58" t="s">
        <v>215</v>
      </c>
      <c r="V56" s="58" t="s">
        <v>215</v>
      </c>
      <c r="W56" s="58">
        <v>69</v>
      </c>
      <c r="X56" s="58">
        <v>8</v>
      </c>
      <c r="Y56" s="58" t="s">
        <v>215</v>
      </c>
      <c r="Z56" s="58" t="s">
        <v>215</v>
      </c>
      <c r="AA56" s="58" t="s">
        <v>215</v>
      </c>
      <c r="AB56" s="58" t="s">
        <v>215</v>
      </c>
      <c r="AC56" s="58" t="s">
        <v>215</v>
      </c>
      <c r="AD56" s="58" t="s">
        <v>215</v>
      </c>
      <c r="AE56" s="58" t="s">
        <v>215</v>
      </c>
      <c r="AF56" s="59">
        <v>20</v>
      </c>
    </row>
    <row r="57" spans="1:32" ht="12.75">
      <c r="A57" s="57" t="s">
        <v>253</v>
      </c>
      <c r="B57" s="58">
        <f aca="true" t="shared" si="4" ref="B57:B70">SUM(C57:AF57)</f>
        <v>1232</v>
      </c>
      <c r="C57" s="58">
        <v>1</v>
      </c>
      <c r="D57" s="58">
        <v>3</v>
      </c>
      <c r="E57" s="58">
        <v>2</v>
      </c>
      <c r="F57" s="58">
        <v>1039</v>
      </c>
      <c r="G57" s="58">
        <v>6</v>
      </c>
      <c r="H57" s="58">
        <v>69</v>
      </c>
      <c r="I57" s="58">
        <v>27</v>
      </c>
      <c r="J57" s="58">
        <v>31</v>
      </c>
      <c r="K57" s="58">
        <v>8</v>
      </c>
      <c r="L57" s="58">
        <v>2</v>
      </c>
      <c r="M57" s="58" t="s">
        <v>215</v>
      </c>
      <c r="N57" s="58" t="s">
        <v>215</v>
      </c>
      <c r="O57" s="58" t="s">
        <v>215</v>
      </c>
      <c r="P57" s="58" t="s">
        <v>215</v>
      </c>
      <c r="Q57" s="58">
        <v>26</v>
      </c>
      <c r="R57" s="58" t="s">
        <v>215</v>
      </c>
      <c r="S57" s="58" t="s">
        <v>215</v>
      </c>
      <c r="T57" s="58">
        <v>1</v>
      </c>
      <c r="U57" s="58" t="s">
        <v>215</v>
      </c>
      <c r="V57" s="58" t="s">
        <v>215</v>
      </c>
      <c r="W57" s="58">
        <v>10</v>
      </c>
      <c r="X57" s="58">
        <v>3</v>
      </c>
      <c r="Y57" s="58" t="s">
        <v>215</v>
      </c>
      <c r="Z57" s="58" t="s">
        <v>215</v>
      </c>
      <c r="AA57" s="58" t="s">
        <v>215</v>
      </c>
      <c r="AB57" s="58" t="s">
        <v>215</v>
      </c>
      <c r="AC57" s="58" t="s">
        <v>215</v>
      </c>
      <c r="AD57" s="58" t="s">
        <v>215</v>
      </c>
      <c r="AE57" s="58" t="s">
        <v>215</v>
      </c>
      <c r="AF57" s="59">
        <v>4</v>
      </c>
    </row>
    <row r="58" spans="1:32" ht="12.75">
      <c r="A58" s="57" t="s">
        <v>254</v>
      </c>
      <c r="B58" s="58">
        <f t="shared" si="4"/>
        <v>380</v>
      </c>
      <c r="C58" s="58" t="s">
        <v>215</v>
      </c>
      <c r="D58" s="58">
        <v>6</v>
      </c>
      <c r="E58" s="58">
        <v>2</v>
      </c>
      <c r="F58" s="58">
        <v>259</v>
      </c>
      <c r="G58" s="58">
        <v>2</v>
      </c>
      <c r="H58" s="58">
        <v>41</v>
      </c>
      <c r="I58" s="58">
        <v>18</v>
      </c>
      <c r="J58" s="58">
        <v>21</v>
      </c>
      <c r="K58" s="58">
        <v>10</v>
      </c>
      <c r="L58" s="58">
        <v>2</v>
      </c>
      <c r="M58" s="58" t="s">
        <v>215</v>
      </c>
      <c r="N58" s="58" t="s">
        <v>215</v>
      </c>
      <c r="O58" s="58" t="s">
        <v>215</v>
      </c>
      <c r="P58" s="58" t="s">
        <v>215</v>
      </c>
      <c r="Q58" s="58">
        <v>6</v>
      </c>
      <c r="R58" s="58" t="s">
        <v>215</v>
      </c>
      <c r="S58" s="58" t="s">
        <v>215</v>
      </c>
      <c r="T58" s="58" t="s">
        <v>215</v>
      </c>
      <c r="U58" s="58" t="s">
        <v>215</v>
      </c>
      <c r="V58" s="58">
        <v>1</v>
      </c>
      <c r="W58" s="58">
        <v>6</v>
      </c>
      <c r="X58" s="58" t="s">
        <v>215</v>
      </c>
      <c r="Y58" s="58" t="s">
        <v>215</v>
      </c>
      <c r="Z58" s="58" t="s">
        <v>215</v>
      </c>
      <c r="AA58" s="58" t="s">
        <v>215</v>
      </c>
      <c r="AB58" s="58" t="s">
        <v>215</v>
      </c>
      <c r="AC58" s="58" t="s">
        <v>215</v>
      </c>
      <c r="AD58" s="58" t="s">
        <v>215</v>
      </c>
      <c r="AE58" s="58" t="s">
        <v>215</v>
      </c>
      <c r="AF58" s="59">
        <v>6</v>
      </c>
    </row>
    <row r="59" spans="1:32" ht="12.75">
      <c r="A59" s="57" t="s">
        <v>255</v>
      </c>
      <c r="B59" s="58">
        <f t="shared" si="4"/>
        <v>37</v>
      </c>
      <c r="C59" s="58" t="s">
        <v>215</v>
      </c>
      <c r="D59" s="58">
        <v>1</v>
      </c>
      <c r="E59" s="58">
        <v>1</v>
      </c>
      <c r="F59" s="58">
        <v>24</v>
      </c>
      <c r="G59" s="58">
        <v>1</v>
      </c>
      <c r="H59" s="58" t="s">
        <v>215</v>
      </c>
      <c r="I59" s="58">
        <v>1</v>
      </c>
      <c r="J59" s="58">
        <v>2</v>
      </c>
      <c r="K59" s="58">
        <v>3</v>
      </c>
      <c r="L59" s="58" t="s">
        <v>215</v>
      </c>
      <c r="M59" s="58" t="s">
        <v>215</v>
      </c>
      <c r="N59" s="58" t="s">
        <v>215</v>
      </c>
      <c r="O59" s="58" t="s">
        <v>215</v>
      </c>
      <c r="P59" s="58" t="s">
        <v>215</v>
      </c>
      <c r="Q59" s="58">
        <v>3</v>
      </c>
      <c r="R59" s="58" t="s">
        <v>215</v>
      </c>
      <c r="S59" s="58" t="s">
        <v>215</v>
      </c>
      <c r="T59" s="58" t="s">
        <v>215</v>
      </c>
      <c r="U59" s="58" t="s">
        <v>215</v>
      </c>
      <c r="V59" s="58" t="s">
        <v>215</v>
      </c>
      <c r="W59" s="58">
        <v>1</v>
      </c>
      <c r="X59" s="58" t="s">
        <v>215</v>
      </c>
      <c r="Y59" s="58" t="s">
        <v>215</v>
      </c>
      <c r="Z59" s="58" t="s">
        <v>215</v>
      </c>
      <c r="AA59" s="58" t="s">
        <v>215</v>
      </c>
      <c r="AB59" s="58" t="s">
        <v>215</v>
      </c>
      <c r="AC59" s="58" t="s">
        <v>215</v>
      </c>
      <c r="AD59" s="58" t="s">
        <v>215</v>
      </c>
      <c r="AE59" s="58" t="s">
        <v>215</v>
      </c>
      <c r="AF59" s="59" t="s">
        <v>215</v>
      </c>
    </row>
    <row r="60" spans="1:32" ht="12.75">
      <c r="A60" s="57" t="s">
        <v>256</v>
      </c>
      <c r="B60" s="58">
        <f t="shared" si="4"/>
        <v>94</v>
      </c>
      <c r="C60" s="58" t="s">
        <v>215</v>
      </c>
      <c r="D60" s="58">
        <v>1</v>
      </c>
      <c r="E60" s="58">
        <v>1</v>
      </c>
      <c r="F60" s="58">
        <v>77</v>
      </c>
      <c r="G60" s="58" t="s">
        <v>215</v>
      </c>
      <c r="H60" s="58" t="s">
        <v>215</v>
      </c>
      <c r="I60" s="58" t="s">
        <v>215</v>
      </c>
      <c r="J60" s="58">
        <v>6</v>
      </c>
      <c r="K60" s="58">
        <v>1</v>
      </c>
      <c r="L60" s="58" t="s">
        <v>215</v>
      </c>
      <c r="M60" s="58" t="s">
        <v>215</v>
      </c>
      <c r="N60" s="58" t="s">
        <v>215</v>
      </c>
      <c r="O60" s="58" t="s">
        <v>215</v>
      </c>
      <c r="P60" s="58" t="s">
        <v>215</v>
      </c>
      <c r="Q60" s="58">
        <v>2</v>
      </c>
      <c r="R60" s="58" t="s">
        <v>215</v>
      </c>
      <c r="S60" s="58" t="s">
        <v>215</v>
      </c>
      <c r="T60" s="58" t="s">
        <v>215</v>
      </c>
      <c r="U60" s="58" t="s">
        <v>215</v>
      </c>
      <c r="V60" s="58" t="s">
        <v>215</v>
      </c>
      <c r="W60" s="58" t="s">
        <v>215</v>
      </c>
      <c r="X60" s="58" t="s">
        <v>215</v>
      </c>
      <c r="Y60" s="58" t="s">
        <v>215</v>
      </c>
      <c r="Z60" s="58">
        <v>3</v>
      </c>
      <c r="AA60" s="58" t="s">
        <v>215</v>
      </c>
      <c r="AB60" s="58" t="s">
        <v>215</v>
      </c>
      <c r="AC60" s="58" t="s">
        <v>215</v>
      </c>
      <c r="AD60" s="58" t="s">
        <v>215</v>
      </c>
      <c r="AE60" s="58" t="s">
        <v>215</v>
      </c>
      <c r="AF60" s="59">
        <v>3</v>
      </c>
    </row>
    <row r="61" spans="1:32" ht="12.75">
      <c r="A61" s="57" t="s">
        <v>257</v>
      </c>
      <c r="B61" s="58">
        <f t="shared" si="4"/>
        <v>587</v>
      </c>
      <c r="C61" s="58" t="s">
        <v>215</v>
      </c>
      <c r="D61" s="58" t="s">
        <v>215</v>
      </c>
      <c r="E61" s="58" t="s">
        <v>215</v>
      </c>
      <c r="F61" s="58">
        <v>106</v>
      </c>
      <c r="G61" s="58" t="s">
        <v>215</v>
      </c>
      <c r="H61" s="58">
        <v>465</v>
      </c>
      <c r="I61" s="58" t="s">
        <v>215</v>
      </c>
      <c r="J61" s="58">
        <v>5</v>
      </c>
      <c r="K61" s="58">
        <v>2</v>
      </c>
      <c r="L61" s="58" t="s">
        <v>215</v>
      </c>
      <c r="M61" s="58" t="s">
        <v>215</v>
      </c>
      <c r="N61" s="58" t="s">
        <v>215</v>
      </c>
      <c r="O61" s="58" t="s">
        <v>215</v>
      </c>
      <c r="P61" s="58">
        <v>1</v>
      </c>
      <c r="Q61" s="58">
        <v>5</v>
      </c>
      <c r="R61" s="58" t="s">
        <v>215</v>
      </c>
      <c r="S61" s="58" t="s">
        <v>215</v>
      </c>
      <c r="T61" s="58" t="s">
        <v>215</v>
      </c>
      <c r="U61" s="58" t="s">
        <v>215</v>
      </c>
      <c r="V61" s="58" t="s">
        <v>215</v>
      </c>
      <c r="W61" s="58">
        <v>1</v>
      </c>
      <c r="X61" s="58" t="s">
        <v>215</v>
      </c>
      <c r="Y61" s="58" t="s">
        <v>215</v>
      </c>
      <c r="Z61" s="58">
        <v>2</v>
      </c>
      <c r="AA61" s="58" t="s">
        <v>215</v>
      </c>
      <c r="AB61" s="58" t="s">
        <v>215</v>
      </c>
      <c r="AC61" s="58" t="s">
        <v>215</v>
      </c>
      <c r="AD61" s="58" t="s">
        <v>215</v>
      </c>
      <c r="AE61" s="58" t="s">
        <v>215</v>
      </c>
      <c r="AF61" s="59" t="s">
        <v>215</v>
      </c>
    </row>
    <row r="62" spans="1:32" ht="12.75">
      <c r="A62" s="57" t="s">
        <v>258</v>
      </c>
      <c r="B62" s="58">
        <f t="shared" si="4"/>
        <v>812</v>
      </c>
      <c r="C62" s="58" t="s">
        <v>215</v>
      </c>
      <c r="D62" s="58">
        <v>16</v>
      </c>
      <c r="E62" s="58" t="s">
        <v>215</v>
      </c>
      <c r="F62" s="58">
        <v>619</v>
      </c>
      <c r="G62" s="58">
        <v>7</v>
      </c>
      <c r="H62" s="58">
        <v>32</v>
      </c>
      <c r="I62" s="58">
        <v>27</v>
      </c>
      <c r="J62" s="58">
        <v>24</v>
      </c>
      <c r="K62" s="58">
        <v>16</v>
      </c>
      <c r="L62" s="58">
        <v>1</v>
      </c>
      <c r="M62" s="58" t="s">
        <v>215</v>
      </c>
      <c r="N62" s="58" t="s">
        <v>215</v>
      </c>
      <c r="O62" s="58" t="s">
        <v>215</v>
      </c>
      <c r="P62" s="58" t="s">
        <v>215</v>
      </c>
      <c r="Q62" s="58">
        <v>40</v>
      </c>
      <c r="R62" s="58" t="s">
        <v>215</v>
      </c>
      <c r="S62" s="58" t="s">
        <v>215</v>
      </c>
      <c r="T62" s="58">
        <v>12</v>
      </c>
      <c r="U62" s="58" t="s">
        <v>215</v>
      </c>
      <c r="V62" s="58" t="s">
        <v>215</v>
      </c>
      <c r="W62" s="58">
        <v>11</v>
      </c>
      <c r="X62" s="58" t="s">
        <v>215</v>
      </c>
      <c r="Y62" s="58" t="s">
        <v>215</v>
      </c>
      <c r="Z62" s="58" t="s">
        <v>215</v>
      </c>
      <c r="AA62" s="58">
        <v>1</v>
      </c>
      <c r="AB62" s="58" t="s">
        <v>215</v>
      </c>
      <c r="AC62" s="58" t="s">
        <v>215</v>
      </c>
      <c r="AD62" s="58" t="s">
        <v>215</v>
      </c>
      <c r="AE62" s="58" t="s">
        <v>215</v>
      </c>
      <c r="AF62" s="59">
        <v>6</v>
      </c>
    </row>
    <row r="63" spans="1:32" ht="12.75">
      <c r="A63" s="57" t="s">
        <v>259</v>
      </c>
      <c r="B63" s="58">
        <f t="shared" si="4"/>
        <v>188</v>
      </c>
      <c r="C63" s="58">
        <v>1</v>
      </c>
      <c r="D63" s="58">
        <v>6</v>
      </c>
      <c r="E63" s="58">
        <v>2</v>
      </c>
      <c r="F63" s="58">
        <v>101</v>
      </c>
      <c r="G63" s="58">
        <v>1</v>
      </c>
      <c r="H63" s="58">
        <v>41</v>
      </c>
      <c r="I63" s="58">
        <v>5</v>
      </c>
      <c r="J63" s="58">
        <v>8</v>
      </c>
      <c r="K63" s="58">
        <v>9</v>
      </c>
      <c r="L63" s="58" t="s">
        <v>215</v>
      </c>
      <c r="M63" s="58" t="s">
        <v>215</v>
      </c>
      <c r="N63" s="58" t="s">
        <v>215</v>
      </c>
      <c r="O63" s="58" t="s">
        <v>215</v>
      </c>
      <c r="P63" s="58" t="s">
        <v>215</v>
      </c>
      <c r="Q63" s="58">
        <v>4</v>
      </c>
      <c r="R63" s="58" t="s">
        <v>215</v>
      </c>
      <c r="S63" s="58" t="s">
        <v>215</v>
      </c>
      <c r="T63" s="58" t="s">
        <v>215</v>
      </c>
      <c r="U63" s="58" t="s">
        <v>215</v>
      </c>
      <c r="V63" s="58">
        <v>1</v>
      </c>
      <c r="W63" s="58">
        <v>1</v>
      </c>
      <c r="X63" s="58" t="s">
        <v>215</v>
      </c>
      <c r="Y63" s="58" t="s">
        <v>215</v>
      </c>
      <c r="Z63" s="58">
        <v>7</v>
      </c>
      <c r="AA63" s="58" t="s">
        <v>215</v>
      </c>
      <c r="AB63" s="58" t="s">
        <v>215</v>
      </c>
      <c r="AC63" s="58" t="s">
        <v>215</v>
      </c>
      <c r="AD63" s="58" t="s">
        <v>215</v>
      </c>
      <c r="AE63" s="58" t="s">
        <v>215</v>
      </c>
      <c r="AF63" s="59">
        <v>1</v>
      </c>
    </row>
    <row r="64" spans="1:32" ht="12.75">
      <c r="A64" s="57" t="s">
        <v>260</v>
      </c>
      <c r="B64" s="58">
        <f t="shared" si="4"/>
        <v>121</v>
      </c>
      <c r="C64" s="58" t="s">
        <v>215</v>
      </c>
      <c r="D64" s="58">
        <v>2</v>
      </c>
      <c r="E64" s="58">
        <v>1</v>
      </c>
      <c r="F64" s="58">
        <v>65</v>
      </c>
      <c r="G64" s="58">
        <v>1</v>
      </c>
      <c r="H64" s="58">
        <v>6</v>
      </c>
      <c r="I64" s="58" t="s">
        <v>215</v>
      </c>
      <c r="J64" s="58">
        <v>20</v>
      </c>
      <c r="K64" s="58">
        <v>8</v>
      </c>
      <c r="L64" s="58">
        <v>1</v>
      </c>
      <c r="M64" s="58" t="s">
        <v>215</v>
      </c>
      <c r="N64" s="58" t="s">
        <v>215</v>
      </c>
      <c r="O64" s="58" t="s">
        <v>215</v>
      </c>
      <c r="P64" s="58" t="s">
        <v>215</v>
      </c>
      <c r="Q64" s="58">
        <v>12</v>
      </c>
      <c r="R64" s="58" t="s">
        <v>215</v>
      </c>
      <c r="S64" s="58" t="s">
        <v>215</v>
      </c>
      <c r="T64" s="58" t="s">
        <v>215</v>
      </c>
      <c r="U64" s="58" t="s">
        <v>215</v>
      </c>
      <c r="V64" s="58" t="s">
        <v>215</v>
      </c>
      <c r="W64" s="58">
        <v>3</v>
      </c>
      <c r="X64" s="58" t="s">
        <v>215</v>
      </c>
      <c r="Y64" s="58" t="s">
        <v>215</v>
      </c>
      <c r="Z64" s="58">
        <v>2</v>
      </c>
      <c r="AA64" s="58" t="s">
        <v>215</v>
      </c>
      <c r="AB64" s="58" t="s">
        <v>215</v>
      </c>
      <c r="AC64" s="58" t="s">
        <v>215</v>
      </c>
      <c r="AD64" s="58" t="s">
        <v>215</v>
      </c>
      <c r="AE64" s="58" t="s">
        <v>215</v>
      </c>
      <c r="AF64" s="59" t="s">
        <v>215</v>
      </c>
    </row>
    <row r="65" spans="1:32" ht="12.75">
      <c r="A65" s="57" t="s">
        <v>261</v>
      </c>
      <c r="B65" s="58">
        <f t="shared" si="4"/>
        <v>90</v>
      </c>
      <c r="C65" s="58" t="s">
        <v>215</v>
      </c>
      <c r="D65" s="58">
        <v>1</v>
      </c>
      <c r="E65" s="58" t="s">
        <v>215</v>
      </c>
      <c r="F65" s="58">
        <v>53</v>
      </c>
      <c r="G65" s="58" t="s">
        <v>215</v>
      </c>
      <c r="H65" s="58">
        <v>1</v>
      </c>
      <c r="I65" s="58">
        <v>3</v>
      </c>
      <c r="J65" s="58">
        <v>8</v>
      </c>
      <c r="K65" s="58">
        <v>3</v>
      </c>
      <c r="L65" s="58">
        <v>3</v>
      </c>
      <c r="M65" s="58" t="s">
        <v>215</v>
      </c>
      <c r="N65" s="58" t="s">
        <v>215</v>
      </c>
      <c r="O65" s="58" t="s">
        <v>215</v>
      </c>
      <c r="P65" s="58" t="s">
        <v>215</v>
      </c>
      <c r="Q65" s="58">
        <v>12</v>
      </c>
      <c r="R65" s="58" t="s">
        <v>215</v>
      </c>
      <c r="S65" s="58" t="s">
        <v>215</v>
      </c>
      <c r="T65" s="58" t="s">
        <v>215</v>
      </c>
      <c r="U65" s="58" t="s">
        <v>215</v>
      </c>
      <c r="V65" s="58" t="s">
        <v>215</v>
      </c>
      <c r="W65" s="58">
        <v>2</v>
      </c>
      <c r="X65" s="58" t="s">
        <v>215</v>
      </c>
      <c r="Y65" s="58" t="s">
        <v>215</v>
      </c>
      <c r="Z65" s="58">
        <v>2</v>
      </c>
      <c r="AA65" s="58" t="s">
        <v>215</v>
      </c>
      <c r="AB65" s="58" t="s">
        <v>215</v>
      </c>
      <c r="AC65" s="58" t="s">
        <v>215</v>
      </c>
      <c r="AD65" s="58" t="s">
        <v>215</v>
      </c>
      <c r="AE65" s="58" t="s">
        <v>215</v>
      </c>
      <c r="AF65" s="59">
        <v>2</v>
      </c>
    </row>
    <row r="66" spans="1:32" ht="12.75">
      <c r="A66" s="57" t="s">
        <v>262</v>
      </c>
      <c r="B66" s="58">
        <f t="shared" si="4"/>
        <v>14</v>
      </c>
      <c r="C66" s="58" t="s">
        <v>215</v>
      </c>
      <c r="D66" s="58">
        <v>1</v>
      </c>
      <c r="E66" s="58" t="s">
        <v>215</v>
      </c>
      <c r="F66" s="58">
        <v>3</v>
      </c>
      <c r="G66" s="58">
        <v>1</v>
      </c>
      <c r="H66" s="58">
        <v>2</v>
      </c>
      <c r="I66" s="58" t="s">
        <v>215</v>
      </c>
      <c r="J66" s="58">
        <v>1</v>
      </c>
      <c r="K66" s="58" t="s">
        <v>215</v>
      </c>
      <c r="L66" s="58" t="s">
        <v>215</v>
      </c>
      <c r="M66" s="58" t="s">
        <v>215</v>
      </c>
      <c r="N66" s="58" t="s">
        <v>215</v>
      </c>
      <c r="O66" s="58" t="s">
        <v>215</v>
      </c>
      <c r="P66" s="58" t="s">
        <v>215</v>
      </c>
      <c r="Q66" s="58">
        <v>2</v>
      </c>
      <c r="R66" s="58" t="s">
        <v>215</v>
      </c>
      <c r="S66" s="58" t="s">
        <v>215</v>
      </c>
      <c r="T66" s="58">
        <v>1</v>
      </c>
      <c r="U66" s="58" t="s">
        <v>215</v>
      </c>
      <c r="V66" s="58" t="s">
        <v>215</v>
      </c>
      <c r="W66" s="58">
        <v>2</v>
      </c>
      <c r="X66" s="58" t="s">
        <v>215</v>
      </c>
      <c r="Y66" s="58" t="s">
        <v>215</v>
      </c>
      <c r="Z66" s="58">
        <v>1</v>
      </c>
      <c r="AA66" s="58" t="s">
        <v>215</v>
      </c>
      <c r="AB66" s="58" t="s">
        <v>215</v>
      </c>
      <c r="AC66" s="58" t="s">
        <v>215</v>
      </c>
      <c r="AD66" s="58" t="s">
        <v>215</v>
      </c>
      <c r="AE66" s="58" t="s">
        <v>215</v>
      </c>
      <c r="AF66" s="59" t="s">
        <v>215</v>
      </c>
    </row>
    <row r="67" spans="1:32" ht="12.75">
      <c r="A67" s="57" t="s">
        <v>263</v>
      </c>
      <c r="B67" s="58">
        <f t="shared" si="4"/>
        <v>102</v>
      </c>
      <c r="C67" s="58" t="s">
        <v>215</v>
      </c>
      <c r="D67" s="58">
        <v>2</v>
      </c>
      <c r="E67" s="58" t="s">
        <v>215</v>
      </c>
      <c r="F67" s="58">
        <v>40</v>
      </c>
      <c r="G67" s="58">
        <v>11</v>
      </c>
      <c r="H67" s="58">
        <v>6</v>
      </c>
      <c r="I67" s="58">
        <v>2</v>
      </c>
      <c r="J67" s="58">
        <v>13</v>
      </c>
      <c r="K67" s="58">
        <v>6</v>
      </c>
      <c r="L67" s="58">
        <v>1</v>
      </c>
      <c r="M67" s="58" t="s">
        <v>215</v>
      </c>
      <c r="N67" s="58">
        <v>0</v>
      </c>
      <c r="O67" s="58" t="s">
        <v>215</v>
      </c>
      <c r="P67" s="58" t="s">
        <v>215</v>
      </c>
      <c r="Q67" s="58">
        <v>10</v>
      </c>
      <c r="R67" s="58" t="s">
        <v>215</v>
      </c>
      <c r="S67" s="58" t="s">
        <v>215</v>
      </c>
      <c r="T67" s="58" t="s">
        <v>215</v>
      </c>
      <c r="U67" s="58" t="s">
        <v>215</v>
      </c>
      <c r="V67" s="58" t="s">
        <v>215</v>
      </c>
      <c r="W67" s="58">
        <v>7</v>
      </c>
      <c r="X67" s="58" t="s">
        <v>215</v>
      </c>
      <c r="Y67" s="58" t="s">
        <v>215</v>
      </c>
      <c r="Z67" s="58">
        <v>1</v>
      </c>
      <c r="AA67" s="58" t="s">
        <v>215</v>
      </c>
      <c r="AB67" s="58" t="s">
        <v>215</v>
      </c>
      <c r="AC67" s="58" t="s">
        <v>215</v>
      </c>
      <c r="AD67" s="58" t="s">
        <v>215</v>
      </c>
      <c r="AE67" s="58" t="s">
        <v>215</v>
      </c>
      <c r="AF67" s="59">
        <v>3</v>
      </c>
    </row>
    <row r="68" spans="1:32" ht="12.75">
      <c r="A68" s="57" t="s">
        <v>264</v>
      </c>
      <c r="B68" s="58">
        <f t="shared" si="4"/>
        <v>105</v>
      </c>
      <c r="C68" s="58" t="s">
        <v>215</v>
      </c>
      <c r="D68" s="58">
        <v>3</v>
      </c>
      <c r="E68" s="58">
        <v>3</v>
      </c>
      <c r="F68" s="58">
        <v>70</v>
      </c>
      <c r="G68" s="58" t="s">
        <v>215</v>
      </c>
      <c r="H68" s="58" t="s">
        <v>215</v>
      </c>
      <c r="I68" s="58">
        <v>1</v>
      </c>
      <c r="J68" s="58">
        <v>7</v>
      </c>
      <c r="K68" s="58">
        <v>2</v>
      </c>
      <c r="L68" s="58" t="s">
        <v>215</v>
      </c>
      <c r="M68" s="58">
        <v>1</v>
      </c>
      <c r="N68" s="58" t="s">
        <v>215</v>
      </c>
      <c r="O68" s="58" t="s">
        <v>215</v>
      </c>
      <c r="P68" s="58" t="s">
        <v>215</v>
      </c>
      <c r="Q68" s="58">
        <v>4</v>
      </c>
      <c r="R68" s="58" t="s">
        <v>215</v>
      </c>
      <c r="S68" s="58" t="s">
        <v>215</v>
      </c>
      <c r="T68" s="58" t="s">
        <v>215</v>
      </c>
      <c r="U68" s="58" t="s">
        <v>215</v>
      </c>
      <c r="V68" s="58">
        <v>2</v>
      </c>
      <c r="W68" s="58" t="s">
        <v>215</v>
      </c>
      <c r="X68" s="58" t="s">
        <v>215</v>
      </c>
      <c r="Y68" s="58" t="s">
        <v>215</v>
      </c>
      <c r="Z68" s="58">
        <v>12</v>
      </c>
      <c r="AA68" s="58" t="s">
        <v>215</v>
      </c>
      <c r="AB68" s="58" t="s">
        <v>215</v>
      </c>
      <c r="AC68" s="58" t="s">
        <v>215</v>
      </c>
      <c r="AD68" s="58" t="s">
        <v>215</v>
      </c>
      <c r="AE68" s="58" t="s">
        <v>215</v>
      </c>
      <c r="AF68" s="59" t="s">
        <v>215</v>
      </c>
    </row>
    <row r="69" spans="1:32" ht="12.75">
      <c r="A69" s="57" t="s">
        <v>265</v>
      </c>
      <c r="B69" s="58">
        <f t="shared" si="4"/>
        <v>31</v>
      </c>
      <c r="C69" s="58" t="s">
        <v>215</v>
      </c>
      <c r="D69" s="58" t="s">
        <v>215</v>
      </c>
      <c r="E69" s="58" t="s">
        <v>215</v>
      </c>
      <c r="F69" s="58">
        <v>16</v>
      </c>
      <c r="G69" s="58">
        <v>1</v>
      </c>
      <c r="H69" s="58">
        <v>1</v>
      </c>
      <c r="I69" s="58" t="s">
        <v>215</v>
      </c>
      <c r="J69" s="58">
        <v>1</v>
      </c>
      <c r="K69" s="58">
        <v>4</v>
      </c>
      <c r="L69" s="58" t="s">
        <v>215</v>
      </c>
      <c r="M69" s="58" t="s">
        <v>215</v>
      </c>
      <c r="N69" s="58" t="s">
        <v>215</v>
      </c>
      <c r="O69" s="58" t="s">
        <v>215</v>
      </c>
      <c r="P69" s="58" t="s">
        <v>215</v>
      </c>
      <c r="Q69" s="58" t="s">
        <v>215</v>
      </c>
      <c r="R69" s="58" t="s">
        <v>215</v>
      </c>
      <c r="S69" s="58" t="s">
        <v>215</v>
      </c>
      <c r="T69" s="58">
        <v>2</v>
      </c>
      <c r="U69" s="58" t="s">
        <v>215</v>
      </c>
      <c r="V69" s="58">
        <v>1</v>
      </c>
      <c r="W69" s="58">
        <v>2</v>
      </c>
      <c r="X69" s="58" t="s">
        <v>215</v>
      </c>
      <c r="Y69" s="58" t="s">
        <v>215</v>
      </c>
      <c r="Z69" s="58">
        <v>1</v>
      </c>
      <c r="AA69" s="58" t="s">
        <v>215</v>
      </c>
      <c r="AB69" s="58" t="s">
        <v>215</v>
      </c>
      <c r="AC69" s="58" t="s">
        <v>215</v>
      </c>
      <c r="AD69" s="58" t="s">
        <v>215</v>
      </c>
      <c r="AE69" s="58" t="s">
        <v>215</v>
      </c>
      <c r="AF69" s="59">
        <v>2</v>
      </c>
    </row>
    <row r="70" spans="1:32" ht="12.75">
      <c r="A70" s="57" t="s">
        <v>266</v>
      </c>
      <c r="B70" s="58">
        <f t="shared" si="4"/>
        <v>59</v>
      </c>
      <c r="C70" s="58">
        <v>1</v>
      </c>
      <c r="D70" s="58">
        <v>1</v>
      </c>
      <c r="E70" s="58" t="s">
        <v>215</v>
      </c>
      <c r="F70" s="58">
        <v>39</v>
      </c>
      <c r="G70" s="58">
        <v>1</v>
      </c>
      <c r="H70" s="58">
        <v>1</v>
      </c>
      <c r="I70" s="58">
        <v>2</v>
      </c>
      <c r="J70" s="58">
        <v>3</v>
      </c>
      <c r="K70" s="58">
        <v>1</v>
      </c>
      <c r="L70" s="58" t="s">
        <v>215</v>
      </c>
      <c r="M70" s="58" t="s">
        <v>215</v>
      </c>
      <c r="N70" s="58" t="s">
        <v>215</v>
      </c>
      <c r="O70" s="58" t="s">
        <v>215</v>
      </c>
      <c r="P70" s="58" t="s">
        <v>215</v>
      </c>
      <c r="Q70" s="58">
        <v>4</v>
      </c>
      <c r="R70" s="58" t="s">
        <v>215</v>
      </c>
      <c r="S70" s="58" t="s">
        <v>215</v>
      </c>
      <c r="T70" s="58" t="s">
        <v>215</v>
      </c>
      <c r="U70" s="58" t="s">
        <v>215</v>
      </c>
      <c r="V70" s="58" t="s">
        <v>215</v>
      </c>
      <c r="W70" s="58">
        <v>2</v>
      </c>
      <c r="X70" s="58" t="s">
        <v>215</v>
      </c>
      <c r="Y70" s="58" t="s">
        <v>215</v>
      </c>
      <c r="Z70" s="58">
        <v>3</v>
      </c>
      <c r="AA70" s="58" t="s">
        <v>215</v>
      </c>
      <c r="AB70" s="58">
        <v>1</v>
      </c>
      <c r="AC70" s="58" t="s">
        <v>215</v>
      </c>
      <c r="AD70" s="58" t="s">
        <v>215</v>
      </c>
      <c r="AE70" s="58" t="s">
        <v>215</v>
      </c>
      <c r="AF70" s="59" t="s">
        <v>215</v>
      </c>
    </row>
    <row r="71" spans="1:32" ht="12.75">
      <c r="A71" s="57" t="s">
        <v>267</v>
      </c>
      <c r="B71" s="58">
        <f>SUM(C71:AF71)</f>
        <v>31</v>
      </c>
      <c r="C71" s="58">
        <v>1</v>
      </c>
      <c r="D71" s="58" t="s">
        <v>215</v>
      </c>
      <c r="E71" s="58" t="s">
        <v>215</v>
      </c>
      <c r="F71" s="58">
        <v>6</v>
      </c>
      <c r="G71" s="58" t="s">
        <v>215</v>
      </c>
      <c r="H71" s="58" t="s">
        <v>215</v>
      </c>
      <c r="I71" s="58" t="s">
        <v>215</v>
      </c>
      <c r="J71" s="58">
        <v>6</v>
      </c>
      <c r="K71" s="58">
        <v>4</v>
      </c>
      <c r="L71" s="58">
        <v>1</v>
      </c>
      <c r="M71" s="58" t="s">
        <v>215</v>
      </c>
      <c r="N71" s="58" t="s">
        <v>215</v>
      </c>
      <c r="O71" s="58" t="s">
        <v>215</v>
      </c>
      <c r="P71" s="58" t="s">
        <v>215</v>
      </c>
      <c r="Q71" s="58">
        <v>4</v>
      </c>
      <c r="R71" s="58" t="s">
        <v>215</v>
      </c>
      <c r="S71" s="58" t="s">
        <v>215</v>
      </c>
      <c r="T71" s="58" t="s">
        <v>215</v>
      </c>
      <c r="U71" s="58">
        <v>1</v>
      </c>
      <c r="V71" s="58" t="s">
        <v>215</v>
      </c>
      <c r="W71" s="58">
        <v>6</v>
      </c>
      <c r="X71" s="58" t="s">
        <v>215</v>
      </c>
      <c r="Y71" s="58" t="s">
        <v>215</v>
      </c>
      <c r="Z71" s="58" t="s">
        <v>215</v>
      </c>
      <c r="AA71" s="58" t="s">
        <v>215</v>
      </c>
      <c r="AB71" s="58" t="s">
        <v>215</v>
      </c>
      <c r="AC71" s="58" t="s">
        <v>215</v>
      </c>
      <c r="AD71" s="58" t="s">
        <v>215</v>
      </c>
      <c r="AE71" s="58" t="s">
        <v>215</v>
      </c>
      <c r="AF71" s="59">
        <v>2</v>
      </c>
    </row>
    <row r="72" spans="1:32" ht="12.75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9"/>
    </row>
    <row r="73" spans="1:32" ht="12.75">
      <c r="A73" s="60" t="s">
        <v>268</v>
      </c>
      <c r="B73" s="55">
        <f>SUM(C73:AF73)</f>
        <v>5932</v>
      </c>
      <c r="C73" s="55">
        <f aca="true" t="shared" si="5" ref="C73:AF73">SUM(C75:C82)</f>
        <v>119</v>
      </c>
      <c r="D73" s="55">
        <f t="shared" si="5"/>
        <v>49</v>
      </c>
      <c r="E73" s="55">
        <f t="shared" si="5"/>
        <v>27</v>
      </c>
      <c r="F73" s="55">
        <f t="shared" si="5"/>
        <v>2828</v>
      </c>
      <c r="G73" s="55">
        <f t="shared" si="5"/>
        <v>96</v>
      </c>
      <c r="H73" s="55">
        <f t="shared" si="5"/>
        <v>1335</v>
      </c>
      <c r="I73" s="55">
        <f t="shared" si="5"/>
        <v>168</v>
      </c>
      <c r="J73" s="55">
        <f t="shared" si="5"/>
        <v>278</v>
      </c>
      <c r="K73" s="55">
        <f t="shared" si="5"/>
        <v>92</v>
      </c>
      <c r="L73" s="55">
        <f t="shared" si="5"/>
        <v>5</v>
      </c>
      <c r="M73" s="55">
        <f t="shared" si="5"/>
        <v>161</v>
      </c>
      <c r="N73" s="55">
        <f t="shared" si="5"/>
        <v>38</v>
      </c>
      <c r="O73" s="55">
        <f t="shared" si="5"/>
        <v>8</v>
      </c>
      <c r="P73" s="55">
        <f t="shared" si="5"/>
        <v>2</v>
      </c>
      <c r="Q73" s="55">
        <f t="shared" si="5"/>
        <v>404</v>
      </c>
      <c r="R73" s="55">
        <f t="shared" si="5"/>
        <v>0</v>
      </c>
      <c r="S73" s="55">
        <f t="shared" si="5"/>
        <v>8</v>
      </c>
      <c r="T73" s="55">
        <f t="shared" si="5"/>
        <v>51</v>
      </c>
      <c r="U73" s="55">
        <f t="shared" si="5"/>
        <v>4</v>
      </c>
      <c r="V73" s="55">
        <f t="shared" si="5"/>
        <v>12</v>
      </c>
      <c r="W73" s="55">
        <f t="shared" si="5"/>
        <v>85</v>
      </c>
      <c r="X73" s="55">
        <f t="shared" si="5"/>
        <v>17</v>
      </c>
      <c r="Y73" s="55">
        <f t="shared" si="5"/>
        <v>0</v>
      </c>
      <c r="Z73" s="55">
        <f t="shared" si="5"/>
        <v>11</v>
      </c>
      <c r="AA73" s="55">
        <f t="shared" si="5"/>
        <v>0</v>
      </c>
      <c r="AB73" s="55">
        <f t="shared" si="5"/>
        <v>1</v>
      </c>
      <c r="AC73" s="55">
        <f t="shared" si="5"/>
        <v>28</v>
      </c>
      <c r="AD73" s="55">
        <f t="shared" si="5"/>
        <v>0</v>
      </c>
      <c r="AE73" s="55">
        <f t="shared" si="5"/>
        <v>0</v>
      </c>
      <c r="AF73" s="56">
        <f t="shared" si="5"/>
        <v>105</v>
      </c>
    </row>
    <row r="74" spans="1:32" ht="12.75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9"/>
    </row>
    <row r="75" spans="1:32" ht="12.75">
      <c r="A75" s="57" t="s">
        <v>269</v>
      </c>
      <c r="B75" s="58">
        <f aca="true" t="shared" si="6" ref="B75:B82">SUM(C75:AF75)</f>
        <v>2219</v>
      </c>
      <c r="C75" s="58">
        <v>112</v>
      </c>
      <c r="D75" s="58">
        <v>25</v>
      </c>
      <c r="E75" s="58">
        <v>14</v>
      </c>
      <c r="F75" s="58">
        <v>499</v>
      </c>
      <c r="G75" s="58">
        <v>56</v>
      </c>
      <c r="H75" s="58">
        <v>896</v>
      </c>
      <c r="I75" s="58">
        <v>67</v>
      </c>
      <c r="J75" s="58">
        <v>23</v>
      </c>
      <c r="K75" s="58">
        <v>34</v>
      </c>
      <c r="L75" s="58" t="s">
        <v>215</v>
      </c>
      <c r="M75" s="58">
        <v>123</v>
      </c>
      <c r="N75" s="58">
        <v>34</v>
      </c>
      <c r="O75" s="58">
        <v>8</v>
      </c>
      <c r="P75" s="58">
        <v>1</v>
      </c>
      <c r="Q75" s="58">
        <v>227</v>
      </c>
      <c r="R75" s="58" t="s">
        <v>215</v>
      </c>
      <c r="S75" s="58">
        <v>7</v>
      </c>
      <c r="T75" s="58">
        <v>4</v>
      </c>
      <c r="U75" s="58">
        <v>2</v>
      </c>
      <c r="V75" s="58">
        <v>11</v>
      </c>
      <c r="W75" s="58" t="s">
        <v>215</v>
      </c>
      <c r="X75" s="58" t="s">
        <v>215</v>
      </c>
      <c r="Y75" s="58" t="s">
        <v>215</v>
      </c>
      <c r="Z75" s="58" t="s">
        <v>215</v>
      </c>
      <c r="AA75" s="58" t="s">
        <v>215</v>
      </c>
      <c r="AB75" s="58">
        <v>1</v>
      </c>
      <c r="AC75" s="58">
        <v>22</v>
      </c>
      <c r="AD75" s="58" t="s">
        <v>215</v>
      </c>
      <c r="AE75" s="58" t="s">
        <v>215</v>
      </c>
      <c r="AF75" s="59">
        <v>53</v>
      </c>
    </row>
    <row r="76" spans="1:32" ht="12.75">
      <c r="A76" s="57" t="s">
        <v>270</v>
      </c>
      <c r="B76" s="58">
        <f t="shared" si="6"/>
        <v>367</v>
      </c>
      <c r="C76" s="58">
        <v>6</v>
      </c>
      <c r="D76" s="58">
        <v>2</v>
      </c>
      <c r="E76" s="58">
        <v>2</v>
      </c>
      <c r="F76" s="58">
        <v>91</v>
      </c>
      <c r="G76" s="58">
        <v>9</v>
      </c>
      <c r="H76" s="58">
        <v>123</v>
      </c>
      <c r="I76" s="58">
        <v>9</v>
      </c>
      <c r="J76" s="58">
        <v>3</v>
      </c>
      <c r="K76" s="58">
        <v>6</v>
      </c>
      <c r="L76" s="58" t="s">
        <v>215</v>
      </c>
      <c r="M76" s="58">
        <v>38</v>
      </c>
      <c r="N76" s="58">
        <v>4</v>
      </c>
      <c r="O76" s="58" t="s">
        <v>215</v>
      </c>
      <c r="P76" s="58">
        <v>1</v>
      </c>
      <c r="Q76" s="58">
        <v>51</v>
      </c>
      <c r="R76" s="58" t="s">
        <v>215</v>
      </c>
      <c r="S76" s="58">
        <v>1</v>
      </c>
      <c r="T76" s="58">
        <v>5</v>
      </c>
      <c r="U76" s="58">
        <v>2</v>
      </c>
      <c r="V76" s="58" t="s">
        <v>215</v>
      </c>
      <c r="W76" s="58" t="s">
        <v>215</v>
      </c>
      <c r="X76" s="58" t="s">
        <v>215</v>
      </c>
      <c r="Y76" s="58" t="s">
        <v>215</v>
      </c>
      <c r="Z76" s="58" t="s">
        <v>215</v>
      </c>
      <c r="AA76" s="58" t="s">
        <v>215</v>
      </c>
      <c r="AB76" s="58" t="s">
        <v>215</v>
      </c>
      <c r="AC76" s="58">
        <v>6</v>
      </c>
      <c r="AD76" s="58" t="s">
        <v>215</v>
      </c>
      <c r="AE76" s="58" t="s">
        <v>215</v>
      </c>
      <c r="AF76" s="59">
        <v>8</v>
      </c>
    </row>
    <row r="77" spans="1:32" ht="12.75">
      <c r="A77" s="57" t="s">
        <v>271</v>
      </c>
      <c r="B77" s="58">
        <f t="shared" si="6"/>
        <v>2313</v>
      </c>
      <c r="C77" s="58" t="s">
        <v>215</v>
      </c>
      <c r="D77" s="58">
        <v>15</v>
      </c>
      <c r="E77" s="58">
        <v>10</v>
      </c>
      <c r="F77" s="58">
        <v>1535</v>
      </c>
      <c r="G77" s="58">
        <v>23</v>
      </c>
      <c r="H77" s="58">
        <v>281</v>
      </c>
      <c r="I77" s="58">
        <v>68</v>
      </c>
      <c r="J77" s="58">
        <v>140</v>
      </c>
      <c r="K77" s="58">
        <v>14</v>
      </c>
      <c r="L77" s="58">
        <v>4</v>
      </c>
      <c r="M77" s="58" t="s">
        <v>215</v>
      </c>
      <c r="N77" s="58">
        <v>0</v>
      </c>
      <c r="O77" s="58" t="s">
        <v>215</v>
      </c>
      <c r="P77" s="58" t="s">
        <v>215</v>
      </c>
      <c r="Q77" s="58">
        <v>82</v>
      </c>
      <c r="R77" s="58" t="s">
        <v>215</v>
      </c>
      <c r="S77" s="58" t="s">
        <v>215</v>
      </c>
      <c r="T77" s="58">
        <v>31</v>
      </c>
      <c r="U77" s="58" t="s">
        <v>215</v>
      </c>
      <c r="V77" s="58" t="s">
        <v>215</v>
      </c>
      <c r="W77" s="58">
        <v>63</v>
      </c>
      <c r="X77" s="58">
        <v>11</v>
      </c>
      <c r="Y77" s="58" t="s">
        <v>215</v>
      </c>
      <c r="Z77" s="58" t="s">
        <v>215</v>
      </c>
      <c r="AA77" s="58" t="s">
        <v>215</v>
      </c>
      <c r="AB77" s="58" t="s">
        <v>215</v>
      </c>
      <c r="AC77" s="58" t="s">
        <v>215</v>
      </c>
      <c r="AD77" s="58" t="s">
        <v>215</v>
      </c>
      <c r="AE77" s="58" t="s">
        <v>215</v>
      </c>
      <c r="AF77" s="59">
        <v>36</v>
      </c>
    </row>
    <row r="78" spans="1:32" ht="12.75">
      <c r="A78" s="57" t="s">
        <v>272</v>
      </c>
      <c r="B78" s="58">
        <f t="shared" si="6"/>
        <v>252</v>
      </c>
      <c r="C78" s="58" t="s">
        <v>215</v>
      </c>
      <c r="D78" s="58">
        <v>5</v>
      </c>
      <c r="E78" s="58" t="s">
        <v>215</v>
      </c>
      <c r="F78" s="58">
        <v>109</v>
      </c>
      <c r="G78" s="58">
        <v>2</v>
      </c>
      <c r="H78" s="58">
        <v>3</v>
      </c>
      <c r="I78" s="58">
        <v>8</v>
      </c>
      <c r="J78" s="58">
        <v>68</v>
      </c>
      <c r="K78" s="58">
        <v>18</v>
      </c>
      <c r="L78" s="58">
        <v>1</v>
      </c>
      <c r="M78" s="58" t="s">
        <v>215</v>
      </c>
      <c r="N78" s="58" t="s">
        <v>215</v>
      </c>
      <c r="O78" s="58" t="s">
        <v>215</v>
      </c>
      <c r="P78" s="58" t="s">
        <v>215</v>
      </c>
      <c r="Q78" s="58">
        <v>15</v>
      </c>
      <c r="R78" s="58" t="s">
        <v>215</v>
      </c>
      <c r="S78" s="58" t="s">
        <v>215</v>
      </c>
      <c r="T78" s="58">
        <v>2</v>
      </c>
      <c r="U78" s="58" t="s">
        <v>215</v>
      </c>
      <c r="V78" s="58" t="s">
        <v>215</v>
      </c>
      <c r="W78" s="58">
        <v>14</v>
      </c>
      <c r="X78" s="58">
        <v>4</v>
      </c>
      <c r="Y78" s="58" t="s">
        <v>215</v>
      </c>
      <c r="Z78" s="58" t="s">
        <v>215</v>
      </c>
      <c r="AA78" s="58" t="s">
        <v>215</v>
      </c>
      <c r="AB78" s="58" t="s">
        <v>215</v>
      </c>
      <c r="AC78" s="58" t="s">
        <v>215</v>
      </c>
      <c r="AD78" s="58" t="s">
        <v>215</v>
      </c>
      <c r="AE78" s="58" t="s">
        <v>215</v>
      </c>
      <c r="AF78" s="59">
        <v>3</v>
      </c>
    </row>
    <row r="79" spans="1:32" ht="12.75">
      <c r="A79" s="57" t="s">
        <v>273</v>
      </c>
      <c r="B79" s="58">
        <f t="shared" si="6"/>
        <v>79</v>
      </c>
      <c r="C79" s="58">
        <v>1</v>
      </c>
      <c r="D79" s="58" t="s">
        <v>215</v>
      </c>
      <c r="E79" s="58" t="s">
        <v>215</v>
      </c>
      <c r="F79" s="58">
        <v>23</v>
      </c>
      <c r="G79" s="58">
        <v>1</v>
      </c>
      <c r="H79" s="58" t="s">
        <v>215</v>
      </c>
      <c r="I79" s="58">
        <v>5</v>
      </c>
      <c r="J79" s="58">
        <v>15</v>
      </c>
      <c r="K79" s="58">
        <v>7</v>
      </c>
      <c r="L79" s="58" t="s">
        <v>215</v>
      </c>
      <c r="M79" s="58" t="s">
        <v>215</v>
      </c>
      <c r="N79" s="58" t="s">
        <v>215</v>
      </c>
      <c r="O79" s="58" t="s">
        <v>215</v>
      </c>
      <c r="P79" s="58" t="s">
        <v>215</v>
      </c>
      <c r="Q79" s="58">
        <v>15</v>
      </c>
      <c r="R79" s="58" t="s">
        <v>215</v>
      </c>
      <c r="S79" s="58" t="s">
        <v>215</v>
      </c>
      <c r="T79" s="58">
        <v>2</v>
      </c>
      <c r="U79" s="58" t="s">
        <v>215</v>
      </c>
      <c r="V79" s="58" t="s">
        <v>215</v>
      </c>
      <c r="W79" s="58">
        <v>4</v>
      </c>
      <c r="X79" s="58" t="s">
        <v>215</v>
      </c>
      <c r="Y79" s="58" t="s">
        <v>215</v>
      </c>
      <c r="Z79" s="58">
        <v>4</v>
      </c>
      <c r="AA79" s="58" t="s">
        <v>215</v>
      </c>
      <c r="AB79" s="58" t="s">
        <v>215</v>
      </c>
      <c r="AC79" s="58" t="s">
        <v>215</v>
      </c>
      <c r="AD79" s="58" t="s">
        <v>215</v>
      </c>
      <c r="AE79" s="58" t="s">
        <v>215</v>
      </c>
      <c r="AF79" s="59">
        <v>2</v>
      </c>
    </row>
    <row r="80" spans="1:32" ht="12.75">
      <c r="A80" s="57" t="s">
        <v>274</v>
      </c>
      <c r="B80" s="58">
        <f t="shared" si="6"/>
        <v>124</v>
      </c>
      <c r="C80" s="58" t="s">
        <v>215</v>
      </c>
      <c r="D80" s="58">
        <v>1</v>
      </c>
      <c r="E80" s="58" t="s">
        <v>215</v>
      </c>
      <c r="F80" s="58">
        <v>108</v>
      </c>
      <c r="G80" s="58" t="s">
        <v>215</v>
      </c>
      <c r="H80" s="58" t="s">
        <v>215</v>
      </c>
      <c r="I80" s="58">
        <v>1</v>
      </c>
      <c r="J80" s="58">
        <v>1</v>
      </c>
      <c r="K80" s="58">
        <v>5</v>
      </c>
      <c r="L80" s="58" t="s">
        <v>215</v>
      </c>
      <c r="M80" s="58" t="s">
        <v>215</v>
      </c>
      <c r="N80" s="58" t="s">
        <v>215</v>
      </c>
      <c r="O80" s="58" t="s">
        <v>215</v>
      </c>
      <c r="P80" s="58" t="s">
        <v>215</v>
      </c>
      <c r="Q80" s="58">
        <v>2</v>
      </c>
      <c r="R80" s="58" t="s">
        <v>215</v>
      </c>
      <c r="S80" s="58" t="s">
        <v>215</v>
      </c>
      <c r="T80" s="58">
        <v>3</v>
      </c>
      <c r="U80" s="58" t="s">
        <v>215</v>
      </c>
      <c r="V80" s="58" t="s">
        <v>215</v>
      </c>
      <c r="W80" s="58" t="s">
        <v>215</v>
      </c>
      <c r="X80" s="58" t="s">
        <v>215</v>
      </c>
      <c r="Y80" s="58" t="s">
        <v>215</v>
      </c>
      <c r="Z80" s="58">
        <v>2</v>
      </c>
      <c r="AA80" s="58" t="s">
        <v>215</v>
      </c>
      <c r="AB80" s="58" t="s">
        <v>215</v>
      </c>
      <c r="AC80" s="58" t="s">
        <v>215</v>
      </c>
      <c r="AD80" s="58" t="s">
        <v>215</v>
      </c>
      <c r="AE80" s="58" t="s">
        <v>215</v>
      </c>
      <c r="AF80" s="59">
        <v>1</v>
      </c>
    </row>
    <row r="81" spans="1:32" ht="12.75">
      <c r="A81" s="57" t="s">
        <v>275</v>
      </c>
      <c r="B81" s="58">
        <f t="shared" si="6"/>
        <v>561</v>
      </c>
      <c r="C81" s="58" t="s">
        <v>215</v>
      </c>
      <c r="D81" s="58">
        <v>1</v>
      </c>
      <c r="E81" s="58">
        <v>1</v>
      </c>
      <c r="F81" s="58">
        <v>462</v>
      </c>
      <c r="G81" s="58">
        <v>5</v>
      </c>
      <c r="H81" s="58">
        <v>32</v>
      </c>
      <c r="I81" s="58">
        <v>10</v>
      </c>
      <c r="J81" s="58">
        <v>26</v>
      </c>
      <c r="K81" s="58">
        <v>4</v>
      </c>
      <c r="L81" s="58" t="s">
        <v>215</v>
      </c>
      <c r="M81" s="58" t="s">
        <v>215</v>
      </c>
      <c r="N81" s="58" t="s">
        <v>215</v>
      </c>
      <c r="O81" s="58" t="s">
        <v>215</v>
      </c>
      <c r="P81" s="58" t="s">
        <v>215</v>
      </c>
      <c r="Q81" s="58">
        <v>9</v>
      </c>
      <c r="R81" s="58" t="s">
        <v>215</v>
      </c>
      <c r="S81" s="58" t="s">
        <v>215</v>
      </c>
      <c r="T81" s="58">
        <v>4</v>
      </c>
      <c r="U81" s="58" t="s">
        <v>215</v>
      </c>
      <c r="V81" s="58" t="s">
        <v>215</v>
      </c>
      <c r="W81" s="58">
        <v>3</v>
      </c>
      <c r="X81" s="58">
        <v>2</v>
      </c>
      <c r="Y81" s="58" t="s">
        <v>215</v>
      </c>
      <c r="Z81" s="58" t="s">
        <v>215</v>
      </c>
      <c r="AA81" s="58" t="s">
        <v>215</v>
      </c>
      <c r="AB81" s="58" t="s">
        <v>215</v>
      </c>
      <c r="AC81" s="58" t="s">
        <v>215</v>
      </c>
      <c r="AD81" s="58" t="s">
        <v>215</v>
      </c>
      <c r="AE81" s="58" t="s">
        <v>215</v>
      </c>
      <c r="AF81" s="59">
        <v>2</v>
      </c>
    </row>
    <row r="82" spans="1:32" ht="12.75">
      <c r="A82" s="57" t="s">
        <v>276</v>
      </c>
      <c r="B82" s="58">
        <f t="shared" si="6"/>
        <v>17</v>
      </c>
      <c r="C82" s="58" t="s">
        <v>215</v>
      </c>
      <c r="D82" s="58" t="s">
        <v>215</v>
      </c>
      <c r="E82" s="58" t="s">
        <v>215</v>
      </c>
      <c r="F82" s="58">
        <v>1</v>
      </c>
      <c r="G82" s="58" t="s">
        <v>215</v>
      </c>
      <c r="H82" s="58" t="s">
        <v>215</v>
      </c>
      <c r="I82" s="58" t="s">
        <v>215</v>
      </c>
      <c r="J82" s="58">
        <v>2</v>
      </c>
      <c r="K82" s="58">
        <v>4</v>
      </c>
      <c r="L82" s="58" t="s">
        <v>215</v>
      </c>
      <c r="M82" s="58" t="s">
        <v>215</v>
      </c>
      <c r="N82" s="58" t="s">
        <v>215</v>
      </c>
      <c r="O82" s="58" t="s">
        <v>215</v>
      </c>
      <c r="P82" s="58" t="s">
        <v>215</v>
      </c>
      <c r="Q82" s="58">
        <v>3</v>
      </c>
      <c r="R82" s="58" t="s">
        <v>215</v>
      </c>
      <c r="S82" s="58" t="s">
        <v>215</v>
      </c>
      <c r="T82" s="58" t="s">
        <v>215</v>
      </c>
      <c r="U82" s="58" t="s">
        <v>215</v>
      </c>
      <c r="V82" s="58">
        <v>1</v>
      </c>
      <c r="W82" s="58">
        <v>1</v>
      </c>
      <c r="X82" s="58" t="s">
        <v>215</v>
      </c>
      <c r="Y82" s="58" t="s">
        <v>215</v>
      </c>
      <c r="Z82" s="58">
        <v>5</v>
      </c>
      <c r="AA82" s="58" t="s">
        <v>215</v>
      </c>
      <c r="AB82" s="58" t="s">
        <v>215</v>
      </c>
      <c r="AC82" s="58" t="s">
        <v>215</v>
      </c>
      <c r="AD82" s="58" t="s">
        <v>215</v>
      </c>
      <c r="AE82" s="58" t="s">
        <v>215</v>
      </c>
      <c r="AF82" s="59" t="s">
        <v>215</v>
      </c>
    </row>
    <row r="83" spans="1:32" ht="12.75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9"/>
    </row>
    <row r="84" spans="1:32" ht="12.75">
      <c r="A84" s="60" t="s">
        <v>277</v>
      </c>
      <c r="B84" s="55">
        <f>SUM(C84:AF84)</f>
        <v>5456</v>
      </c>
      <c r="C84" s="55">
        <f aca="true" t="shared" si="7" ref="C84:AF84">SUM(C86:C92)</f>
        <v>129</v>
      </c>
      <c r="D84" s="55">
        <f t="shared" si="7"/>
        <v>69</v>
      </c>
      <c r="E84" s="55">
        <f t="shared" si="7"/>
        <v>18</v>
      </c>
      <c r="F84" s="55">
        <f t="shared" si="7"/>
        <v>3128</v>
      </c>
      <c r="G84" s="55">
        <f t="shared" si="7"/>
        <v>163</v>
      </c>
      <c r="H84" s="55">
        <f t="shared" si="7"/>
        <v>644</v>
      </c>
      <c r="I84" s="55">
        <f t="shared" si="7"/>
        <v>189</v>
      </c>
      <c r="J84" s="55">
        <f t="shared" si="7"/>
        <v>333</v>
      </c>
      <c r="K84" s="55">
        <f t="shared" si="7"/>
        <v>93</v>
      </c>
      <c r="L84" s="55">
        <f t="shared" si="7"/>
        <v>8</v>
      </c>
      <c r="M84" s="55">
        <f t="shared" si="7"/>
        <v>45</v>
      </c>
      <c r="N84" s="55">
        <f t="shared" si="7"/>
        <v>75</v>
      </c>
      <c r="O84" s="55">
        <f t="shared" si="7"/>
        <v>1</v>
      </c>
      <c r="P84" s="55">
        <f t="shared" si="7"/>
        <v>0</v>
      </c>
      <c r="Q84" s="55">
        <f t="shared" si="7"/>
        <v>239</v>
      </c>
      <c r="R84" s="55">
        <f t="shared" si="7"/>
        <v>1</v>
      </c>
      <c r="S84" s="55">
        <f t="shared" si="7"/>
        <v>9</v>
      </c>
      <c r="T84" s="55">
        <f t="shared" si="7"/>
        <v>25</v>
      </c>
      <c r="U84" s="55">
        <f t="shared" si="7"/>
        <v>2</v>
      </c>
      <c r="V84" s="55">
        <f t="shared" si="7"/>
        <v>28</v>
      </c>
      <c r="W84" s="55">
        <f t="shared" si="7"/>
        <v>106</v>
      </c>
      <c r="X84" s="55">
        <f t="shared" si="7"/>
        <v>5</v>
      </c>
      <c r="Y84" s="55">
        <f t="shared" si="7"/>
        <v>0</v>
      </c>
      <c r="Z84" s="55">
        <f t="shared" si="7"/>
        <v>9</v>
      </c>
      <c r="AA84" s="55">
        <f t="shared" si="7"/>
        <v>0</v>
      </c>
      <c r="AB84" s="55">
        <f t="shared" si="7"/>
        <v>3</v>
      </c>
      <c r="AC84" s="55">
        <f t="shared" si="7"/>
        <v>27</v>
      </c>
      <c r="AD84" s="55">
        <f t="shared" si="7"/>
        <v>0</v>
      </c>
      <c r="AE84" s="55">
        <f t="shared" si="7"/>
        <v>0</v>
      </c>
      <c r="AF84" s="56">
        <f t="shared" si="7"/>
        <v>107</v>
      </c>
    </row>
    <row r="85" spans="1:32" ht="12.75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9"/>
    </row>
    <row r="86" spans="1:32" ht="12.75">
      <c r="A86" s="57" t="s">
        <v>278</v>
      </c>
      <c r="B86" s="58">
        <f aca="true" t="shared" si="8" ref="B86:B92">SUM(C86:AF86)</f>
        <v>1937</v>
      </c>
      <c r="C86" s="58">
        <v>127</v>
      </c>
      <c r="D86" s="58">
        <v>29</v>
      </c>
      <c r="E86" s="58">
        <v>11</v>
      </c>
      <c r="F86" s="58">
        <v>647</v>
      </c>
      <c r="G86" s="58">
        <v>119</v>
      </c>
      <c r="H86" s="58">
        <v>484</v>
      </c>
      <c r="I86" s="58">
        <v>59</v>
      </c>
      <c r="J86" s="58">
        <v>27</v>
      </c>
      <c r="K86" s="58">
        <v>30</v>
      </c>
      <c r="L86" s="58">
        <v>1</v>
      </c>
      <c r="M86" s="58">
        <v>45</v>
      </c>
      <c r="N86" s="58">
        <v>72</v>
      </c>
      <c r="O86" s="58">
        <v>1</v>
      </c>
      <c r="P86" s="58" t="s">
        <v>215</v>
      </c>
      <c r="Q86" s="58">
        <v>167</v>
      </c>
      <c r="R86" s="58">
        <v>1</v>
      </c>
      <c r="S86" s="58">
        <v>9</v>
      </c>
      <c r="T86" s="58">
        <v>7</v>
      </c>
      <c r="U86" s="58">
        <v>2</v>
      </c>
      <c r="V86" s="58">
        <v>25</v>
      </c>
      <c r="W86" s="58" t="s">
        <v>215</v>
      </c>
      <c r="X86" s="58" t="s">
        <v>215</v>
      </c>
      <c r="Y86" s="58" t="s">
        <v>215</v>
      </c>
      <c r="Z86" s="58" t="s">
        <v>215</v>
      </c>
      <c r="AA86" s="58" t="s">
        <v>215</v>
      </c>
      <c r="AB86" s="58">
        <v>1</v>
      </c>
      <c r="AC86" s="58">
        <v>27</v>
      </c>
      <c r="AD86" s="58" t="s">
        <v>215</v>
      </c>
      <c r="AE86" s="58" t="s">
        <v>215</v>
      </c>
      <c r="AF86" s="59">
        <v>46</v>
      </c>
    </row>
    <row r="87" spans="1:32" ht="12.75">
      <c r="A87" s="57" t="s">
        <v>279</v>
      </c>
      <c r="B87" s="58">
        <f t="shared" si="8"/>
        <v>2735</v>
      </c>
      <c r="C87" s="58" t="s">
        <v>215</v>
      </c>
      <c r="D87" s="58">
        <v>25</v>
      </c>
      <c r="E87" s="58">
        <v>4</v>
      </c>
      <c r="F87" s="58">
        <v>2056</v>
      </c>
      <c r="G87" s="58">
        <v>37</v>
      </c>
      <c r="H87" s="58">
        <v>150</v>
      </c>
      <c r="I87" s="58">
        <v>95</v>
      </c>
      <c r="J87" s="58">
        <v>181</v>
      </c>
      <c r="K87" s="58">
        <v>25</v>
      </c>
      <c r="L87" s="58">
        <v>5</v>
      </c>
      <c r="M87" s="58" t="s">
        <v>215</v>
      </c>
      <c r="N87" s="58">
        <v>3</v>
      </c>
      <c r="O87" s="58" t="s">
        <v>215</v>
      </c>
      <c r="P87" s="58" t="s">
        <v>215</v>
      </c>
      <c r="Q87" s="58">
        <v>37</v>
      </c>
      <c r="R87" s="58" t="s">
        <v>215</v>
      </c>
      <c r="S87" s="58" t="s">
        <v>215</v>
      </c>
      <c r="T87" s="58">
        <v>13</v>
      </c>
      <c r="U87" s="58" t="s">
        <v>215</v>
      </c>
      <c r="V87" s="58" t="s">
        <v>215</v>
      </c>
      <c r="W87" s="58">
        <v>65</v>
      </c>
      <c r="X87" s="58">
        <v>5</v>
      </c>
      <c r="Y87" s="58" t="s">
        <v>215</v>
      </c>
      <c r="Z87" s="58" t="s">
        <v>215</v>
      </c>
      <c r="AA87" s="58" t="s">
        <v>215</v>
      </c>
      <c r="AB87" s="58">
        <v>2</v>
      </c>
      <c r="AC87" s="58" t="s">
        <v>215</v>
      </c>
      <c r="AD87" s="58" t="s">
        <v>215</v>
      </c>
      <c r="AE87" s="58" t="s">
        <v>215</v>
      </c>
      <c r="AF87" s="59">
        <v>32</v>
      </c>
    </row>
    <row r="88" spans="1:32" ht="12.75">
      <c r="A88" s="57" t="s">
        <v>280</v>
      </c>
      <c r="B88" s="58">
        <f t="shared" si="8"/>
        <v>146</v>
      </c>
      <c r="C88" s="58">
        <v>1</v>
      </c>
      <c r="D88" s="58">
        <v>5</v>
      </c>
      <c r="E88" s="58" t="s">
        <v>215</v>
      </c>
      <c r="F88" s="58">
        <v>49</v>
      </c>
      <c r="G88" s="58">
        <v>3</v>
      </c>
      <c r="H88" s="58">
        <v>6</v>
      </c>
      <c r="I88" s="58">
        <v>13</v>
      </c>
      <c r="J88" s="58">
        <v>31</v>
      </c>
      <c r="K88" s="58">
        <v>9</v>
      </c>
      <c r="L88" s="58">
        <v>2</v>
      </c>
      <c r="M88" s="58" t="s">
        <v>215</v>
      </c>
      <c r="N88" s="58">
        <v>0</v>
      </c>
      <c r="O88" s="58" t="s">
        <v>215</v>
      </c>
      <c r="P88" s="58" t="s">
        <v>215</v>
      </c>
      <c r="Q88" s="58">
        <v>13</v>
      </c>
      <c r="R88" s="58" t="s">
        <v>215</v>
      </c>
      <c r="S88" s="58" t="s">
        <v>215</v>
      </c>
      <c r="T88" s="58" t="s">
        <v>215</v>
      </c>
      <c r="U88" s="58" t="s">
        <v>215</v>
      </c>
      <c r="V88" s="58">
        <v>2</v>
      </c>
      <c r="W88" s="58">
        <v>6</v>
      </c>
      <c r="X88" s="58" t="s">
        <v>215</v>
      </c>
      <c r="Y88" s="58" t="s">
        <v>215</v>
      </c>
      <c r="Z88" s="58" t="s">
        <v>215</v>
      </c>
      <c r="AA88" s="58" t="s">
        <v>215</v>
      </c>
      <c r="AB88" s="58" t="s">
        <v>215</v>
      </c>
      <c r="AC88" s="58">
        <v>0</v>
      </c>
      <c r="AD88" s="58" t="s">
        <v>215</v>
      </c>
      <c r="AE88" s="58" t="s">
        <v>215</v>
      </c>
      <c r="AF88" s="59">
        <v>6</v>
      </c>
    </row>
    <row r="89" spans="1:32" ht="12.75">
      <c r="A89" s="57" t="s">
        <v>281</v>
      </c>
      <c r="B89" s="58">
        <f t="shared" si="8"/>
        <v>298</v>
      </c>
      <c r="C89" s="58">
        <v>1</v>
      </c>
      <c r="D89" s="58">
        <v>2</v>
      </c>
      <c r="E89" s="58">
        <v>1</v>
      </c>
      <c r="F89" s="58">
        <v>210</v>
      </c>
      <c r="G89" s="58" t="s">
        <v>215</v>
      </c>
      <c r="H89" s="58" t="s">
        <v>215</v>
      </c>
      <c r="I89" s="58">
        <v>11</v>
      </c>
      <c r="J89" s="58">
        <v>34</v>
      </c>
      <c r="K89" s="58">
        <v>8</v>
      </c>
      <c r="L89" s="58" t="s">
        <v>215</v>
      </c>
      <c r="M89" s="58" t="s">
        <v>215</v>
      </c>
      <c r="N89" s="58" t="s">
        <v>215</v>
      </c>
      <c r="O89" s="58" t="s">
        <v>215</v>
      </c>
      <c r="P89" s="58" t="s">
        <v>215</v>
      </c>
      <c r="Q89" s="58">
        <v>5</v>
      </c>
      <c r="R89" s="58" t="s">
        <v>215</v>
      </c>
      <c r="S89" s="58" t="s">
        <v>215</v>
      </c>
      <c r="T89" s="58" t="s">
        <v>215</v>
      </c>
      <c r="U89" s="58" t="s">
        <v>215</v>
      </c>
      <c r="V89" s="58" t="s">
        <v>215</v>
      </c>
      <c r="W89" s="58">
        <v>12</v>
      </c>
      <c r="X89" s="58" t="s">
        <v>215</v>
      </c>
      <c r="Y89" s="58" t="s">
        <v>215</v>
      </c>
      <c r="Z89" s="58" t="s">
        <v>215</v>
      </c>
      <c r="AA89" s="58" t="s">
        <v>215</v>
      </c>
      <c r="AB89" s="58" t="s">
        <v>215</v>
      </c>
      <c r="AC89" s="58" t="s">
        <v>215</v>
      </c>
      <c r="AD89" s="58" t="s">
        <v>215</v>
      </c>
      <c r="AE89" s="58" t="s">
        <v>215</v>
      </c>
      <c r="AF89" s="59">
        <v>14</v>
      </c>
    </row>
    <row r="90" spans="1:32" ht="12.75">
      <c r="A90" s="57" t="s">
        <v>282</v>
      </c>
      <c r="B90" s="58">
        <f t="shared" si="8"/>
        <v>62</v>
      </c>
      <c r="C90" s="58" t="s">
        <v>215</v>
      </c>
      <c r="D90" s="58">
        <v>2</v>
      </c>
      <c r="E90" s="58" t="s">
        <v>215</v>
      </c>
      <c r="F90" s="58">
        <v>31</v>
      </c>
      <c r="G90" s="58" t="s">
        <v>215</v>
      </c>
      <c r="H90" s="58" t="s">
        <v>215</v>
      </c>
      <c r="I90" s="58">
        <v>2</v>
      </c>
      <c r="J90" s="58">
        <v>13</v>
      </c>
      <c r="K90" s="58">
        <v>4</v>
      </c>
      <c r="L90" s="58" t="s">
        <v>215</v>
      </c>
      <c r="M90" s="58" t="s">
        <v>215</v>
      </c>
      <c r="N90" s="58" t="s">
        <v>215</v>
      </c>
      <c r="O90" s="58" t="s">
        <v>215</v>
      </c>
      <c r="P90" s="58" t="s">
        <v>215</v>
      </c>
      <c r="Q90" s="58">
        <v>2</v>
      </c>
      <c r="R90" s="58" t="s">
        <v>215</v>
      </c>
      <c r="S90" s="58" t="s">
        <v>215</v>
      </c>
      <c r="T90" s="58" t="s">
        <v>215</v>
      </c>
      <c r="U90" s="58" t="s">
        <v>215</v>
      </c>
      <c r="V90" s="58" t="s">
        <v>215</v>
      </c>
      <c r="W90" s="58">
        <v>3</v>
      </c>
      <c r="X90" s="58" t="s">
        <v>215</v>
      </c>
      <c r="Y90" s="58" t="s">
        <v>215</v>
      </c>
      <c r="Z90" s="58">
        <v>1</v>
      </c>
      <c r="AA90" s="58" t="s">
        <v>215</v>
      </c>
      <c r="AB90" s="58" t="s">
        <v>215</v>
      </c>
      <c r="AC90" s="58" t="s">
        <v>215</v>
      </c>
      <c r="AD90" s="58" t="s">
        <v>215</v>
      </c>
      <c r="AE90" s="58" t="s">
        <v>215</v>
      </c>
      <c r="AF90" s="59">
        <v>4</v>
      </c>
    </row>
    <row r="91" spans="1:32" ht="12.75">
      <c r="A91" s="57" t="s">
        <v>283</v>
      </c>
      <c r="B91" s="58">
        <f t="shared" si="8"/>
        <v>210</v>
      </c>
      <c r="C91" s="58" t="s">
        <v>215</v>
      </c>
      <c r="D91" s="58">
        <v>6</v>
      </c>
      <c r="E91" s="58">
        <v>2</v>
      </c>
      <c r="F91" s="58">
        <v>94</v>
      </c>
      <c r="G91" s="58">
        <v>3</v>
      </c>
      <c r="H91" s="58">
        <v>1</v>
      </c>
      <c r="I91" s="58">
        <v>8</v>
      </c>
      <c r="J91" s="58">
        <v>42</v>
      </c>
      <c r="K91" s="58">
        <v>14</v>
      </c>
      <c r="L91" s="58" t="s">
        <v>215</v>
      </c>
      <c r="M91" s="58" t="s">
        <v>215</v>
      </c>
      <c r="N91" s="58" t="s">
        <v>215</v>
      </c>
      <c r="O91" s="58" t="s">
        <v>215</v>
      </c>
      <c r="P91" s="58" t="s">
        <v>215</v>
      </c>
      <c r="Q91" s="58">
        <v>10</v>
      </c>
      <c r="R91" s="58" t="s">
        <v>215</v>
      </c>
      <c r="S91" s="58" t="s">
        <v>215</v>
      </c>
      <c r="T91" s="58">
        <v>3</v>
      </c>
      <c r="U91" s="58" t="s">
        <v>215</v>
      </c>
      <c r="V91" s="58">
        <v>1</v>
      </c>
      <c r="W91" s="58">
        <v>18</v>
      </c>
      <c r="X91" s="58" t="s">
        <v>215</v>
      </c>
      <c r="Y91" s="58" t="s">
        <v>215</v>
      </c>
      <c r="Z91" s="58">
        <v>4</v>
      </c>
      <c r="AA91" s="58" t="s">
        <v>215</v>
      </c>
      <c r="AB91" s="58" t="s">
        <v>215</v>
      </c>
      <c r="AC91" s="58" t="s">
        <v>215</v>
      </c>
      <c r="AD91" s="58" t="s">
        <v>215</v>
      </c>
      <c r="AE91" s="58" t="s">
        <v>215</v>
      </c>
      <c r="AF91" s="59">
        <v>4</v>
      </c>
    </row>
    <row r="92" spans="1:32" ht="12.75">
      <c r="A92" s="57" t="s">
        <v>284</v>
      </c>
      <c r="B92" s="58">
        <f t="shared" si="8"/>
        <v>68</v>
      </c>
      <c r="C92" s="58" t="s">
        <v>215</v>
      </c>
      <c r="D92" s="58" t="s">
        <v>215</v>
      </c>
      <c r="E92" s="58" t="s">
        <v>215</v>
      </c>
      <c r="F92" s="58">
        <v>41</v>
      </c>
      <c r="G92" s="58">
        <v>1</v>
      </c>
      <c r="H92" s="58">
        <v>3</v>
      </c>
      <c r="I92" s="58">
        <v>1</v>
      </c>
      <c r="J92" s="58">
        <v>5</v>
      </c>
      <c r="K92" s="58">
        <v>3</v>
      </c>
      <c r="L92" s="58" t="s">
        <v>215</v>
      </c>
      <c r="M92" s="58" t="s">
        <v>215</v>
      </c>
      <c r="N92" s="58" t="s">
        <v>215</v>
      </c>
      <c r="O92" s="58" t="s">
        <v>215</v>
      </c>
      <c r="P92" s="58" t="s">
        <v>215</v>
      </c>
      <c r="Q92" s="58">
        <v>5</v>
      </c>
      <c r="R92" s="58" t="s">
        <v>215</v>
      </c>
      <c r="S92" s="58" t="s">
        <v>215</v>
      </c>
      <c r="T92" s="58">
        <v>2</v>
      </c>
      <c r="U92" s="58" t="s">
        <v>215</v>
      </c>
      <c r="V92" s="58" t="s">
        <v>215</v>
      </c>
      <c r="W92" s="58">
        <v>2</v>
      </c>
      <c r="X92" s="58" t="s">
        <v>215</v>
      </c>
      <c r="Y92" s="58" t="s">
        <v>215</v>
      </c>
      <c r="Z92" s="58">
        <v>4</v>
      </c>
      <c r="AA92" s="58" t="s">
        <v>215</v>
      </c>
      <c r="AB92" s="58" t="s">
        <v>215</v>
      </c>
      <c r="AC92" s="58" t="s">
        <v>215</v>
      </c>
      <c r="AD92" s="58" t="s">
        <v>215</v>
      </c>
      <c r="AE92" s="58" t="s">
        <v>215</v>
      </c>
      <c r="AF92" s="59">
        <v>1</v>
      </c>
    </row>
    <row r="93" spans="1:32" ht="12.7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</row>
    <row r="94" spans="1:32" ht="12.75">
      <c r="A94" s="60" t="s">
        <v>285</v>
      </c>
      <c r="B94" s="55">
        <f>SUM(C94:AF94)</f>
        <v>5165</v>
      </c>
      <c r="C94" s="55">
        <f aca="true" t="shared" si="9" ref="C94:AF94">SUM(C96:C109)</f>
        <v>179</v>
      </c>
      <c r="D94" s="55">
        <f t="shared" si="9"/>
        <v>51</v>
      </c>
      <c r="E94" s="55">
        <f t="shared" si="9"/>
        <v>114</v>
      </c>
      <c r="F94" s="55">
        <f t="shared" si="9"/>
        <v>2455</v>
      </c>
      <c r="G94" s="55">
        <f t="shared" si="9"/>
        <v>65</v>
      </c>
      <c r="H94" s="55">
        <f t="shared" si="9"/>
        <v>1005</v>
      </c>
      <c r="I94" s="55">
        <f t="shared" si="9"/>
        <v>75</v>
      </c>
      <c r="J94" s="55">
        <f t="shared" si="9"/>
        <v>135</v>
      </c>
      <c r="K94" s="55">
        <f t="shared" si="9"/>
        <v>73</v>
      </c>
      <c r="L94" s="55">
        <f t="shared" si="9"/>
        <v>9</v>
      </c>
      <c r="M94" s="55">
        <f t="shared" si="9"/>
        <v>538</v>
      </c>
      <c r="N94" s="55">
        <f t="shared" si="9"/>
        <v>29</v>
      </c>
      <c r="O94" s="55">
        <f t="shared" si="9"/>
        <v>6</v>
      </c>
      <c r="P94" s="55">
        <f t="shared" si="9"/>
        <v>0</v>
      </c>
      <c r="Q94" s="55">
        <f t="shared" si="9"/>
        <v>234</v>
      </c>
      <c r="R94" s="55">
        <f t="shared" si="9"/>
        <v>1</v>
      </c>
      <c r="S94" s="55">
        <f t="shared" si="9"/>
        <v>2</v>
      </c>
      <c r="T94" s="55">
        <f t="shared" si="9"/>
        <v>33</v>
      </c>
      <c r="U94" s="55">
        <f t="shared" si="9"/>
        <v>5</v>
      </c>
      <c r="V94" s="55">
        <f t="shared" si="9"/>
        <v>3</v>
      </c>
      <c r="W94" s="55">
        <f t="shared" si="9"/>
        <v>40</v>
      </c>
      <c r="X94" s="55">
        <f t="shared" si="9"/>
        <v>2</v>
      </c>
      <c r="Y94" s="55">
        <f t="shared" si="9"/>
        <v>1</v>
      </c>
      <c r="Z94" s="55">
        <f t="shared" si="9"/>
        <v>19</v>
      </c>
      <c r="AA94" s="55">
        <f t="shared" si="9"/>
        <v>3</v>
      </c>
      <c r="AB94" s="55">
        <f t="shared" si="9"/>
        <v>2</v>
      </c>
      <c r="AC94" s="55">
        <f t="shared" si="9"/>
        <v>16</v>
      </c>
      <c r="AD94" s="55">
        <f t="shared" si="9"/>
        <v>8</v>
      </c>
      <c r="AE94" s="55">
        <f t="shared" si="9"/>
        <v>0</v>
      </c>
      <c r="AF94" s="56">
        <f t="shared" si="9"/>
        <v>62</v>
      </c>
    </row>
    <row r="95" spans="1:32" ht="12.75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9"/>
    </row>
    <row r="96" spans="1:32" ht="12.75">
      <c r="A96" s="57" t="s">
        <v>286</v>
      </c>
      <c r="B96" s="58">
        <f>SUM(C96:AF96)</f>
        <v>876</v>
      </c>
      <c r="C96" s="58">
        <v>35</v>
      </c>
      <c r="D96" s="58">
        <v>8</v>
      </c>
      <c r="E96" s="58">
        <v>3</v>
      </c>
      <c r="F96" s="58">
        <v>275</v>
      </c>
      <c r="G96" s="58">
        <v>30</v>
      </c>
      <c r="H96" s="58">
        <v>253</v>
      </c>
      <c r="I96" s="58">
        <v>13</v>
      </c>
      <c r="J96" s="58" t="s">
        <v>215</v>
      </c>
      <c r="K96" s="58">
        <v>4</v>
      </c>
      <c r="L96" s="58" t="s">
        <v>215</v>
      </c>
      <c r="M96" s="58">
        <v>169</v>
      </c>
      <c r="N96" s="58">
        <v>2</v>
      </c>
      <c r="O96" s="58">
        <v>4</v>
      </c>
      <c r="P96" s="58" t="s">
        <v>215</v>
      </c>
      <c r="Q96" s="58">
        <v>47</v>
      </c>
      <c r="R96" s="58">
        <v>1</v>
      </c>
      <c r="S96" s="58">
        <v>2</v>
      </c>
      <c r="T96" s="58">
        <v>5</v>
      </c>
      <c r="U96" s="58">
        <v>1</v>
      </c>
      <c r="V96" s="58" t="s">
        <v>215</v>
      </c>
      <c r="W96" s="58" t="s">
        <v>215</v>
      </c>
      <c r="X96" s="58" t="s">
        <v>215</v>
      </c>
      <c r="Y96" s="58">
        <v>1</v>
      </c>
      <c r="Z96" s="58" t="s">
        <v>215</v>
      </c>
      <c r="AA96" s="58" t="s">
        <v>215</v>
      </c>
      <c r="AB96" s="58" t="s">
        <v>215</v>
      </c>
      <c r="AC96" s="58">
        <v>6</v>
      </c>
      <c r="AD96" s="58" t="s">
        <v>215</v>
      </c>
      <c r="AE96" s="58" t="s">
        <v>215</v>
      </c>
      <c r="AF96" s="59">
        <v>17</v>
      </c>
    </row>
    <row r="97" spans="1:32" ht="12.75">
      <c r="A97" s="57" t="s">
        <v>287</v>
      </c>
      <c r="B97" s="58">
        <f>SUM(C97:AF97)</f>
        <v>771</v>
      </c>
      <c r="C97" s="58">
        <v>84</v>
      </c>
      <c r="D97" s="58">
        <v>7</v>
      </c>
      <c r="E97" s="58">
        <v>100</v>
      </c>
      <c r="F97" s="58">
        <v>186</v>
      </c>
      <c r="G97" s="58">
        <v>12</v>
      </c>
      <c r="H97" s="58">
        <v>242</v>
      </c>
      <c r="I97" s="58">
        <v>5</v>
      </c>
      <c r="J97" s="58">
        <v>28</v>
      </c>
      <c r="K97" s="58">
        <v>11</v>
      </c>
      <c r="L97" s="58" t="s">
        <v>215</v>
      </c>
      <c r="M97" s="58">
        <v>31</v>
      </c>
      <c r="N97" s="58">
        <v>13</v>
      </c>
      <c r="O97" s="58" t="s">
        <v>215</v>
      </c>
      <c r="P97" s="58" t="s">
        <v>215</v>
      </c>
      <c r="Q97" s="58">
        <v>26</v>
      </c>
      <c r="R97" s="58" t="s">
        <v>215</v>
      </c>
      <c r="S97" s="58" t="s">
        <v>215</v>
      </c>
      <c r="T97" s="58">
        <v>1</v>
      </c>
      <c r="U97" s="58" t="s">
        <v>215</v>
      </c>
      <c r="V97" s="58" t="s">
        <v>215</v>
      </c>
      <c r="W97" s="58" t="s">
        <v>215</v>
      </c>
      <c r="X97" s="58" t="s">
        <v>215</v>
      </c>
      <c r="Y97" s="58" t="s">
        <v>215</v>
      </c>
      <c r="Z97" s="58">
        <v>0</v>
      </c>
      <c r="AA97" s="58" t="s">
        <v>215</v>
      </c>
      <c r="AB97" s="58" t="s">
        <v>215</v>
      </c>
      <c r="AC97" s="58">
        <v>5</v>
      </c>
      <c r="AD97" s="58">
        <v>5</v>
      </c>
      <c r="AE97" s="58" t="s">
        <v>215</v>
      </c>
      <c r="AF97" s="59">
        <v>15</v>
      </c>
    </row>
    <row r="98" spans="1:32" ht="12.75">
      <c r="A98" s="57" t="s">
        <v>288</v>
      </c>
      <c r="B98" s="58">
        <f>SUM(C98:AF98)</f>
        <v>331</v>
      </c>
      <c r="C98" s="58">
        <v>15</v>
      </c>
      <c r="D98" s="58">
        <v>9</v>
      </c>
      <c r="E98" s="58" t="s">
        <v>215</v>
      </c>
      <c r="F98" s="58">
        <v>110</v>
      </c>
      <c r="G98" s="58">
        <v>6</v>
      </c>
      <c r="H98" s="58">
        <v>78</v>
      </c>
      <c r="I98" s="58">
        <v>4</v>
      </c>
      <c r="J98" s="58" t="s">
        <v>215</v>
      </c>
      <c r="K98" s="58">
        <v>12</v>
      </c>
      <c r="L98" s="58" t="s">
        <v>215</v>
      </c>
      <c r="M98" s="58">
        <v>34</v>
      </c>
      <c r="N98" s="58">
        <v>5</v>
      </c>
      <c r="O98" s="58">
        <v>1</v>
      </c>
      <c r="P98" s="58" t="s">
        <v>215</v>
      </c>
      <c r="Q98" s="58">
        <v>42</v>
      </c>
      <c r="R98" s="58" t="s">
        <v>215</v>
      </c>
      <c r="S98" s="58" t="s">
        <v>215</v>
      </c>
      <c r="T98" s="58">
        <v>2</v>
      </c>
      <c r="U98" s="58">
        <v>2</v>
      </c>
      <c r="V98" s="58">
        <v>2</v>
      </c>
      <c r="W98" s="58" t="s">
        <v>215</v>
      </c>
      <c r="X98" s="58" t="s">
        <v>215</v>
      </c>
      <c r="Y98" s="58" t="s">
        <v>215</v>
      </c>
      <c r="Z98" s="58">
        <v>0</v>
      </c>
      <c r="AA98" s="58">
        <v>1</v>
      </c>
      <c r="AB98" s="58" t="s">
        <v>215</v>
      </c>
      <c r="AC98" s="58">
        <v>5</v>
      </c>
      <c r="AD98" s="58">
        <v>3</v>
      </c>
      <c r="AE98" s="58" t="s">
        <v>215</v>
      </c>
      <c r="AF98" s="59">
        <v>0</v>
      </c>
    </row>
    <row r="99" spans="1:32" ht="12.75">
      <c r="A99" s="57" t="s">
        <v>289</v>
      </c>
      <c r="B99" s="58">
        <f>SUM(C99:AF99)</f>
        <v>507</v>
      </c>
      <c r="C99" s="58">
        <v>31</v>
      </c>
      <c r="D99" s="58">
        <v>5</v>
      </c>
      <c r="E99" s="58" t="s">
        <v>215</v>
      </c>
      <c r="F99" s="58">
        <v>37</v>
      </c>
      <c r="G99" s="58">
        <v>2</v>
      </c>
      <c r="H99" s="58">
        <v>21</v>
      </c>
      <c r="I99" s="58">
        <v>8</v>
      </c>
      <c r="J99" s="58">
        <v>5</v>
      </c>
      <c r="K99" s="58">
        <v>20</v>
      </c>
      <c r="L99" s="58">
        <v>1</v>
      </c>
      <c r="M99" s="58">
        <v>303</v>
      </c>
      <c r="N99" s="58">
        <v>9</v>
      </c>
      <c r="O99" s="58">
        <v>1</v>
      </c>
      <c r="P99" s="58" t="s">
        <v>215</v>
      </c>
      <c r="Q99" s="58">
        <v>54</v>
      </c>
      <c r="R99" s="58" t="s">
        <v>215</v>
      </c>
      <c r="S99" s="58" t="s">
        <v>215</v>
      </c>
      <c r="T99" s="58">
        <v>7</v>
      </c>
      <c r="U99" s="58" t="s">
        <v>215</v>
      </c>
      <c r="V99" s="58" t="s">
        <v>215</v>
      </c>
      <c r="W99" s="58" t="s">
        <v>215</v>
      </c>
      <c r="X99" s="58" t="s">
        <v>215</v>
      </c>
      <c r="Y99" s="58" t="s">
        <v>215</v>
      </c>
      <c r="Z99" s="58">
        <v>0</v>
      </c>
      <c r="AA99" s="58">
        <v>1</v>
      </c>
      <c r="AB99" s="58">
        <v>2</v>
      </c>
      <c r="AC99" s="58" t="s">
        <v>215</v>
      </c>
      <c r="AD99" s="58" t="s">
        <v>215</v>
      </c>
      <c r="AE99" s="58" t="s">
        <v>215</v>
      </c>
      <c r="AF99" s="59">
        <v>0</v>
      </c>
    </row>
    <row r="100" spans="1:32" ht="12.75">
      <c r="A100" s="57" t="s">
        <v>290</v>
      </c>
      <c r="B100" s="58">
        <f>SUM(C100:AF100)</f>
        <v>963</v>
      </c>
      <c r="C100" s="58">
        <v>1</v>
      </c>
      <c r="D100" s="58">
        <v>4</v>
      </c>
      <c r="E100" s="58">
        <v>6</v>
      </c>
      <c r="F100" s="58">
        <v>765</v>
      </c>
      <c r="G100" s="58">
        <v>4</v>
      </c>
      <c r="H100" s="58">
        <v>109</v>
      </c>
      <c r="I100" s="58">
        <v>11</v>
      </c>
      <c r="J100" s="58">
        <v>37</v>
      </c>
      <c r="K100" s="58">
        <v>1</v>
      </c>
      <c r="L100" s="58" t="s">
        <v>215</v>
      </c>
      <c r="M100" s="58" t="s">
        <v>215</v>
      </c>
      <c r="N100" s="58" t="s">
        <v>215</v>
      </c>
      <c r="O100" s="58" t="s">
        <v>215</v>
      </c>
      <c r="P100" s="58" t="s">
        <v>215</v>
      </c>
      <c r="Q100" s="58">
        <v>9</v>
      </c>
      <c r="R100" s="58" t="s">
        <v>215</v>
      </c>
      <c r="S100" s="58" t="s">
        <v>215</v>
      </c>
      <c r="T100" s="58">
        <v>4</v>
      </c>
      <c r="U100" s="58" t="s">
        <v>215</v>
      </c>
      <c r="V100" s="58" t="s">
        <v>215</v>
      </c>
      <c r="W100" s="58">
        <v>8</v>
      </c>
      <c r="X100" s="58" t="s">
        <v>215</v>
      </c>
      <c r="Y100" s="58" t="s">
        <v>215</v>
      </c>
      <c r="Z100" s="58" t="s">
        <v>215</v>
      </c>
      <c r="AA100" s="58" t="s">
        <v>215</v>
      </c>
      <c r="AB100" s="58" t="s">
        <v>215</v>
      </c>
      <c r="AC100" s="58" t="s">
        <v>215</v>
      </c>
      <c r="AD100" s="58" t="s">
        <v>215</v>
      </c>
      <c r="AE100" s="58" t="s">
        <v>215</v>
      </c>
      <c r="AF100" s="59">
        <v>4</v>
      </c>
    </row>
    <row r="101" spans="1:32" ht="12.75">
      <c r="A101" s="57" t="s">
        <v>291</v>
      </c>
      <c r="B101" s="58">
        <f aca="true" t="shared" si="10" ref="B101:B108">SUM(C101:AF101)</f>
        <v>81</v>
      </c>
      <c r="C101" s="58">
        <v>1</v>
      </c>
      <c r="D101" s="58" t="s">
        <v>215</v>
      </c>
      <c r="E101" s="58" t="s">
        <v>215</v>
      </c>
      <c r="F101" s="58">
        <v>27</v>
      </c>
      <c r="G101" s="58" t="s">
        <v>215</v>
      </c>
      <c r="H101" s="58">
        <v>36</v>
      </c>
      <c r="I101" s="58" t="s">
        <v>215</v>
      </c>
      <c r="J101" s="58">
        <v>3</v>
      </c>
      <c r="K101" s="58">
        <v>3</v>
      </c>
      <c r="L101" s="58" t="s">
        <v>215</v>
      </c>
      <c r="M101" s="58">
        <v>1</v>
      </c>
      <c r="N101" s="58" t="s">
        <v>215</v>
      </c>
      <c r="O101" s="58" t="s">
        <v>215</v>
      </c>
      <c r="P101" s="58" t="s">
        <v>215</v>
      </c>
      <c r="Q101" s="58">
        <v>4</v>
      </c>
      <c r="R101" s="58" t="s">
        <v>215</v>
      </c>
      <c r="S101" s="58" t="s">
        <v>215</v>
      </c>
      <c r="T101" s="58" t="s">
        <v>215</v>
      </c>
      <c r="U101" s="58">
        <v>1</v>
      </c>
      <c r="V101" s="58" t="s">
        <v>215</v>
      </c>
      <c r="W101" s="58" t="s">
        <v>215</v>
      </c>
      <c r="X101" s="58">
        <v>1</v>
      </c>
      <c r="Y101" s="58" t="s">
        <v>215</v>
      </c>
      <c r="Z101" s="58">
        <v>3</v>
      </c>
      <c r="AA101" s="58" t="s">
        <v>215</v>
      </c>
      <c r="AB101" s="58" t="s">
        <v>215</v>
      </c>
      <c r="AC101" s="58" t="s">
        <v>215</v>
      </c>
      <c r="AD101" s="58" t="s">
        <v>215</v>
      </c>
      <c r="AE101" s="58" t="s">
        <v>215</v>
      </c>
      <c r="AF101" s="59">
        <v>1</v>
      </c>
    </row>
    <row r="102" spans="1:32" ht="12.75">
      <c r="A102" s="57" t="s">
        <v>292</v>
      </c>
      <c r="B102" s="58">
        <f t="shared" si="10"/>
        <v>28</v>
      </c>
      <c r="C102" s="58" t="s">
        <v>215</v>
      </c>
      <c r="D102" s="58" t="s">
        <v>215</v>
      </c>
      <c r="E102" s="58">
        <v>1</v>
      </c>
      <c r="F102" s="58">
        <v>13</v>
      </c>
      <c r="G102" s="58">
        <v>1</v>
      </c>
      <c r="H102" s="58">
        <v>1</v>
      </c>
      <c r="I102" s="58">
        <v>1</v>
      </c>
      <c r="J102" s="58">
        <v>1</v>
      </c>
      <c r="K102" s="58">
        <v>3</v>
      </c>
      <c r="L102" s="58" t="s">
        <v>215</v>
      </c>
      <c r="M102" s="58" t="s">
        <v>215</v>
      </c>
      <c r="N102" s="58" t="s">
        <v>215</v>
      </c>
      <c r="O102" s="58" t="s">
        <v>215</v>
      </c>
      <c r="P102" s="58" t="s">
        <v>215</v>
      </c>
      <c r="Q102" s="58">
        <v>1</v>
      </c>
      <c r="R102" s="58" t="s">
        <v>215</v>
      </c>
      <c r="S102" s="58" t="s">
        <v>215</v>
      </c>
      <c r="T102" s="58">
        <v>2</v>
      </c>
      <c r="U102" s="58" t="s">
        <v>215</v>
      </c>
      <c r="V102" s="58" t="s">
        <v>215</v>
      </c>
      <c r="W102" s="58" t="s">
        <v>215</v>
      </c>
      <c r="X102" s="58" t="s">
        <v>215</v>
      </c>
      <c r="Y102" s="58" t="s">
        <v>215</v>
      </c>
      <c r="Z102" s="58">
        <v>3</v>
      </c>
      <c r="AA102" s="58" t="s">
        <v>215</v>
      </c>
      <c r="AB102" s="58" t="s">
        <v>215</v>
      </c>
      <c r="AC102" s="58" t="s">
        <v>215</v>
      </c>
      <c r="AD102" s="58" t="s">
        <v>215</v>
      </c>
      <c r="AE102" s="58" t="s">
        <v>215</v>
      </c>
      <c r="AF102" s="59">
        <v>1</v>
      </c>
    </row>
    <row r="103" spans="1:32" ht="12.75">
      <c r="A103" s="57" t="s">
        <v>293</v>
      </c>
      <c r="B103" s="58">
        <f t="shared" si="10"/>
        <v>612</v>
      </c>
      <c r="C103" s="58" t="s">
        <v>215</v>
      </c>
      <c r="D103" s="58" t="s">
        <v>215</v>
      </c>
      <c r="E103" s="58" t="s">
        <v>215</v>
      </c>
      <c r="F103" s="58">
        <v>351</v>
      </c>
      <c r="G103" s="58">
        <v>2</v>
      </c>
      <c r="H103" s="58">
        <v>231</v>
      </c>
      <c r="I103" s="58">
        <v>3</v>
      </c>
      <c r="J103" s="58">
        <v>12</v>
      </c>
      <c r="K103" s="58">
        <v>1</v>
      </c>
      <c r="L103" s="58">
        <v>1</v>
      </c>
      <c r="M103" s="58" t="s">
        <v>215</v>
      </c>
      <c r="N103" s="58" t="s">
        <v>215</v>
      </c>
      <c r="O103" s="58" t="s">
        <v>215</v>
      </c>
      <c r="P103" s="58" t="s">
        <v>215</v>
      </c>
      <c r="Q103" s="58">
        <v>4</v>
      </c>
      <c r="R103" s="58" t="s">
        <v>215</v>
      </c>
      <c r="S103" s="58" t="s">
        <v>215</v>
      </c>
      <c r="T103" s="58">
        <v>1</v>
      </c>
      <c r="U103" s="58" t="s">
        <v>215</v>
      </c>
      <c r="V103" s="58" t="s">
        <v>215</v>
      </c>
      <c r="W103" s="58">
        <v>5</v>
      </c>
      <c r="X103" s="58" t="s">
        <v>215</v>
      </c>
      <c r="Y103" s="58" t="s">
        <v>215</v>
      </c>
      <c r="Z103" s="58" t="s">
        <v>215</v>
      </c>
      <c r="AA103" s="58" t="s">
        <v>215</v>
      </c>
      <c r="AB103" s="58" t="s">
        <v>215</v>
      </c>
      <c r="AC103" s="58" t="s">
        <v>215</v>
      </c>
      <c r="AD103" s="58" t="s">
        <v>215</v>
      </c>
      <c r="AE103" s="58" t="s">
        <v>215</v>
      </c>
      <c r="AF103" s="59">
        <v>1</v>
      </c>
    </row>
    <row r="104" spans="1:32" ht="12.75">
      <c r="A104" s="57" t="s">
        <v>294</v>
      </c>
      <c r="B104" s="58">
        <f t="shared" si="10"/>
        <v>111</v>
      </c>
      <c r="C104" s="58" t="s">
        <v>215</v>
      </c>
      <c r="D104" s="58" t="s">
        <v>215</v>
      </c>
      <c r="E104" s="58" t="s">
        <v>215</v>
      </c>
      <c r="F104" s="58">
        <v>82</v>
      </c>
      <c r="G104" s="58" t="s">
        <v>215</v>
      </c>
      <c r="H104" s="58">
        <v>4</v>
      </c>
      <c r="I104" s="58">
        <v>3</v>
      </c>
      <c r="J104" s="58">
        <v>6</v>
      </c>
      <c r="K104" s="58">
        <v>1</v>
      </c>
      <c r="L104" s="58">
        <v>2</v>
      </c>
      <c r="M104" s="58" t="s">
        <v>215</v>
      </c>
      <c r="N104" s="58" t="s">
        <v>215</v>
      </c>
      <c r="O104" s="58" t="s">
        <v>215</v>
      </c>
      <c r="P104" s="58" t="s">
        <v>215</v>
      </c>
      <c r="Q104" s="58">
        <v>8</v>
      </c>
      <c r="R104" s="58" t="s">
        <v>215</v>
      </c>
      <c r="S104" s="58" t="s">
        <v>215</v>
      </c>
      <c r="T104" s="58">
        <v>1</v>
      </c>
      <c r="U104" s="58">
        <v>1</v>
      </c>
      <c r="V104" s="58">
        <v>1</v>
      </c>
      <c r="W104" s="58">
        <v>2</v>
      </c>
      <c r="X104" s="58" t="s">
        <v>215</v>
      </c>
      <c r="Y104" s="58" t="s">
        <v>215</v>
      </c>
      <c r="Z104" s="58" t="s">
        <v>215</v>
      </c>
      <c r="AA104" s="58" t="s">
        <v>215</v>
      </c>
      <c r="AB104" s="58" t="s">
        <v>215</v>
      </c>
      <c r="AC104" s="58" t="s">
        <v>215</v>
      </c>
      <c r="AD104" s="58" t="s">
        <v>215</v>
      </c>
      <c r="AE104" s="58" t="s">
        <v>215</v>
      </c>
      <c r="AF104" s="59" t="s">
        <v>215</v>
      </c>
    </row>
    <row r="105" spans="1:32" ht="12.75">
      <c r="A105" s="57" t="s">
        <v>295</v>
      </c>
      <c r="B105" s="58">
        <f t="shared" si="10"/>
        <v>53</v>
      </c>
      <c r="C105" s="58" t="s">
        <v>215</v>
      </c>
      <c r="D105" s="58" t="s">
        <v>215</v>
      </c>
      <c r="E105" s="58" t="s">
        <v>215</v>
      </c>
      <c r="F105" s="58">
        <v>21</v>
      </c>
      <c r="G105" s="58" t="s">
        <v>215</v>
      </c>
      <c r="H105" s="58">
        <v>3</v>
      </c>
      <c r="I105" s="58">
        <v>1</v>
      </c>
      <c r="J105" s="58">
        <v>4</v>
      </c>
      <c r="K105" s="58">
        <v>2</v>
      </c>
      <c r="L105" s="58" t="s">
        <v>215</v>
      </c>
      <c r="M105" s="58" t="s">
        <v>215</v>
      </c>
      <c r="N105" s="58" t="s">
        <v>215</v>
      </c>
      <c r="O105" s="58" t="s">
        <v>215</v>
      </c>
      <c r="P105" s="58" t="s">
        <v>215</v>
      </c>
      <c r="Q105" s="58">
        <v>8</v>
      </c>
      <c r="R105" s="58" t="s">
        <v>215</v>
      </c>
      <c r="S105" s="58" t="s">
        <v>215</v>
      </c>
      <c r="T105" s="58" t="s">
        <v>215</v>
      </c>
      <c r="U105" s="58" t="s">
        <v>215</v>
      </c>
      <c r="V105" s="58" t="s">
        <v>215</v>
      </c>
      <c r="W105" s="58">
        <v>1</v>
      </c>
      <c r="X105" s="58" t="s">
        <v>215</v>
      </c>
      <c r="Y105" s="58" t="s">
        <v>215</v>
      </c>
      <c r="Z105" s="58">
        <v>7</v>
      </c>
      <c r="AA105" s="58" t="s">
        <v>215</v>
      </c>
      <c r="AB105" s="58" t="s">
        <v>215</v>
      </c>
      <c r="AC105" s="58" t="s">
        <v>215</v>
      </c>
      <c r="AD105" s="58" t="s">
        <v>215</v>
      </c>
      <c r="AE105" s="58" t="s">
        <v>215</v>
      </c>
      <c r="AF105" s="59">
        <v>6</v>
      </c>
    </row>
    <row r="106" spans="1:32" ht="12.75">
      <c r="A106" s="57" t="s">
        <v>296</v>
      </c>
      <c r="B106" s="58">
        <f t="shared" si="10"/>
        <v>454</v>
      </c>
      <c r="C106" s="58">
        <v>12</v>
      </c>
      <c r="D106" s="58">
        <v>5</v>
      </c>
      <c r="E106" s="58" t="s">
        <v>215</v>
      </c>
      <c r="F106" s="58">
        <v>370</v>
      </c>
      <c r="G106" s="58">
        <v>2</v>
      </c>
      <c r="H106" s="58">
        <v>6</v>
      </c>
      <c r="I106" s="58">
        <v>11</v>
      </c>
      <c r="J106" s="58">
        <v>9</v>
      </c>
      <c r="K106" s="58">
        <v>6</v>
      </c>
      <c r="L106" s="58">
        <v>3</v>
      </c>
      <c r="M106" s="58" t="s">
        <v>215</v>
      </c>
      <c r="N106" s="58" t="s">
        <v>215</v>
      </c>
      <c r="O106" s="58" t="s">
        <v>215</v>
      </c>
      <c r="P106" s="58" t="s">
        <v>215</v>
      </c>
      <c r="Q106" s="58">
        <v>11</v>
      </c>
      <c r="R106" s="58" t="s">
        <v>215</v>
      </c>
      <c r="S106" s="58" t="s">
        <v>215</v>
      </c>
      <c r="T106" s="58">
        <v>1</v>
      </c>
      <c r="U106" s="58" t="s">
        <v>215</v>
      </c>
      <c r="V106" s="58" t="s">
        <v>215</v>
      </c>
      <c r="W106" s="58">
        <v>6</v>
      </c>
      <c r="X106" s="58">
        <v>1</v>
      </c>
      <c r="Y106" s="58" t="s">
        <v>215</v>
      </c>
      <c r="Z106" s="58" t="s">
        <v>215</v>
      </c>
      <c r="AA106" s="58">
        <v>1</v>
      </c>
      <c r="AB106" s="58" t="s">
        <v>215</v>
      </c>
      <c r="AC106" s="58" t="s">
        <v>215</v>
      </c>
      <c r="AD106" s="58" t="s">
        <v>215</v>
      </c>
      <c r="AE106" s="58" t="s">
        <v>215</v>
      </c>
      <c r="AF106" s="59">
        <v>10</v>
      </c>
    </row>
    <row r="107" spans="1:32" ht="12.75">
      <c r="A107" s="57" t="s">
        <v>297</v>
      </c>
      <c r="B107" s="58">
        <f t="shared" si="10"/>
        <v>30</v>
      </c>
      <c r="C107" s="58" t="s">
        <v>215</v>
      </c>
      <c r="D107" s="58">
        <v>7</v>
      </c>
      <c r="E107" s="58" t="s">
        <v>215</v>
      </c>
      <c r="F107" s="58">
        <v>18</v>
      </c>
      <c r="G107" s="58" t="s">
        <v>215</v>
      </c>
      <c r="H107" s="58" t="s">
        <v>215</v>
      </c>
      <c r="I107" s="58" t="s">
        <v>215</v>
      </c>
      <c r="J107" s="58">
        <v>1</v>
      </c>
      <c r="K107" s="58" t="s">
        <v>215</v>
      </c>
      <c r="L107" s="58" t="s">
        <v>215</v>
      </c>
      <c r="M107" s="58" t="s">
        <v>215</v>
      </c>
      <c r="N107" s="58" t="s">
        <v>215</v>
      </c>
      <c r="O107" s="58" t="s">
        <v>215</v>
      </c>
      <c r="P107" s="58" t="s">
        <v>215</v>
      </c>
      <c r="Q107" s="58">
        <v>4</v>
      </c>
      <c r="R107" s="58" t="s">
        <v>215</v>
      </c>
      <c r="S107" s="58" t="s">
        <v>215</v>
      </c>
      <c r="T107" s="58" t="s">
        <v>215</v>
      </c>
      <c r="U107" s="58" t="s">
        <v>215</v>
      </c>
      <c r="V107" s="58" t="s">
        <v>215</v>
      </c>
      <c r="W107" s="58" t="s">
        <v>215</v>
      </c>
      <c r="X107" s="58" t="s">
        <v>215</v>
      </c>
      <c r="Y107" s="58" t="s">
        <v>215</v>
      </c>
      <c r="Z107" s="58" t="s">
        <v>215</v>
      </c>
      <c r="AA107" s="58" t="s">
        <v>215</v>
      </c>
      <c r="AB107" s="58" t="s">
        <v>215</v>
      </c>
      <c r="AC107" s="58" t="s">
        <v>215</v>
      </c>
      <c r="AD107" s="58" t="s">
        <v>215</v>
      </c>
      <c r="AE107" s="58" t="s">
        <v>215</v>
      </c>
      <c r="AF107" s="59" t="s">
        <v>215</v>
      </c>
    </row>
    <row r="108" spans="1:32" ht="12.75">
      <c r="A108" s="57" t="s">
        <v>298</v>
      </c>
      <c r="B108" s="58">
        <f t="shared" si="10"/>
        <v>255</v>
      </c>
      <c r="C108" s="58" t="s">
        <v>215</v>
      </c>
      <c r="D108" s="58">
        <v>5</v>
      </c>
      <c r="E108" s="58">
        <v>4</v>
      </c>
      <c r="F108" s="58">
        <v>153</v>
      </c>
      <c r="G108" s="58">
        <v>5</v>
      </c>
      <c r="H108" s="58">
        <v>21</v>
      </c>
      <c r="I108" s="58">
        <v>13</v>
      </c>
      <c r="J108" s="58">
        <v>12</v>
      </c>
      <c r="K108" s="58">
        <v>6</v>
      </c>
      <c r="L108" s="58">
        <v>2</v>
      </c>
      <c r="M108" s="58" t="s">
        <v>215</v>
      </c>
      <c r="N108" s="58" t="s">
        <v>215</v>
      </c>
      <c r="O108" s="58" t="s">
        <v>215</v>
      </c>
      <c r="P108" s="58" t="s">
        <v>215</v>
      </c>
      <c r="Q108" s="58">
        <v>14</v>
      </c>
      <c r="R108" s="58" t="s">
        <v>215</v>
      </c>
      <c r="S108" s="58" t="s">
        <v>215</v>
      </c>
      <c r="T108" s="58">
        <v>7</v>
      </c>
      <c r="U108" s="58" t="s">
        <v>215</v>
      </c>
      <c r="V108" s="58" t="s">
        <v>215</v>
      </c>
      <c r="W108" s="58">
        <v>10</v>
      </c>
      <c r="X108" s="58" t="s">
        <v>215</v>
      </c>
      <c r="Y108" s="58" t="s">
        <v>215</v>
      </c>
      <c r="Z108" s="58" t="s">
        <v>215</v>
      </c>
      <c r="AA108" s="58" t="s">
        <v>215</v>
      </c>
      <c r="AB108" s="58" t="s">
        <v>215</v>
      </c>
      <c r="AC108" s="58" t="s">
        <v>215</v>
      </c>
      <c r="AD108" s="58" t="s">
        <v>215</v>
      </c>
      <c r="AE108" s="58" t="s">
        <v>215</v>
      </c>
      <c r="AF108" s="59">
        <v>3</v>
      </c>
    </row>
    <row r="109" spans="1:32" ht="12.75">
      <c r="A109" s="57" t="s">
        <v>299</v>
      </c>
      <c r="B109" s="58">
        <f>SUM(C109:AF109)</f>
        <v>93</v>
      </c>
      <c r="C109" s="58" t="s">
        <v>215</v>
      </c>
      <c r="D109" s="58">
        <v>1</v>
      </c>
      <c r="E109" s="58" t="s">
        <v>215</v>
      </c>
      <c r="F109" s="58">
        <v>47</v>
      </c>
      <c r="G109" s="58">
        <v>1</v>
      </c>
      <c r="H109" s="58" t="s">
        <v>215</v>
      </c>
      <c r="I109" s="58">
        <v>2</v>
      </c>
      <c r="J109" s="58">
        <v>17</v>
      </c>
      <c r="K109" s="58">
        <v>3</v>
      </c>
      <c r="L109" s="58" t="s">
        <v>215</v>
      </c>
      <c r="M109" s="58" t="s">
        <v>215</v>
      </c>
      <c r="N109" s="58" t="s">
        <v>215</v>
      </c>
      <c r="O109" s="58" t="s">
        <v>215</v>
      </c>
      <c r="P109" s="58" t="s">
        <v>215</v>
      </c>
      <c r="Q109" s="58">
        <v>2</v>
      </c>
      <c r="R109" s="58" t="s">
        <v>215</v>
      </c>
      <c r="S109" s="58" t="s">
        <v>215</v>
      </c>
      <c r="T109" s="58">
        <v>2</v>
      </c>
      <c r="U109" s="58" t="s">
        <v>215</v>
      </c>
      <c r="V109" s="58" t="s">
        <v>215</v>
      </c>
      <c r="W109" s="58">
        <v>8</v>
      </c>
      <c r="X109" s="58" t="s">
        <v>215</v>
      </c>
      <c r="Y109" s="58" t="s">
        <v>215</v>
      </c>
      <c r="Z109" s="58">
        <v>6</v>
      </c>
      <c r="AA109" s="58" t="s">
        <v>215</v>
      </c>
      <c r="AB109" s="58" t="s">
        <v>215</v>
      </c>
      <c r="AC109" s="58" t="s">
        <v>215</v>
      </c>
      <c r="AD109" s="58" t="s">
        <v>215</v>
      </c>
      <c r="AE109" s="58" t="s">
        <v>215</v>
      </c>
      <c r="AF109" s="59">
        <v>4</v>
      </c>
    </row>
    <row r="110" spans="1:32" ht="12.7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9"/>
    </row>
    <row r="111" spans="1:32" ht="12.75">
      <c r="A111" s="60" t="s">
        <v>300</v>
      </c>
      <c r="B111" s="55">
        <f>SUM(C111:AF111)</f>
        <v>4776</v>
      </c>
      <c r="C111" s="55">
        <f aca="true" t="shared" si="11" ref="C111:AF111">SUM(C113:C129)</f>
        <v>187</v>
      </c>
      <c r="D111" s="55">
        <f t="shared" si="11"/>
        <v>57</v>
      </c>
      <c r="E111" s="55">
        <f t="shared" si="11"/>
        <v>61</v>
      </c>
      <c r="F111" s="55">
        <f t="shared" si="11"/>
        <v>2563</v>
      </c>
      <c r="G111" s="55">
        <f t="shared" si="11"/>
        <v>91</v>
      </c>
      <c r="H111" s="55">
        <f t="shared" si="11"/>
        <v>550</v>
      </c>
      <c r="I111" s="55">
        <f t="shared" si="11"/>
        <v>94</v>
      </c>
      <c r="J111" s="55">
        <f t="shared" si="11"/>
        <v>185</v>
      </c>
      <c r="K111" s="55">
        <f t="shared" si="11"/>
        <v>122</v>
      </c>
      <c r="L111" s="55">
        <f t="shared" si="11"/>
        <v>3</v>
      </c>
      <c r="M111" s="55">
        <f t="shared" si="11"/>
        <v>266</v>
      </c>
      <c r="N111" s="55">
        <f t="shared" si="11"/>
        <v>13</v>
      </c>
      <c r="O111" s="55">
        <f t="shared" si="11"/>
        <v>0</v>
      </c>
      <c r="P111" s="55">
        <f t="shared" si="11"/>
        <v>0</v>
      </c>
      <c r="Q111" s="55">
        <f t="shared" si="11"/>
        <v>264</v>
      </c>
      <c r="R111" s="55">
        <f t="shared" si="11"/>
        <v>1</v>
      </c>
      <c r="S111" s="55">
        <f t="shared" si="11"/>
        <v>4</v>
      </c>
      <c r="T111" s="55">
        <f t="shared" si="11"/>
        <v>43</v>
      </c>
      <c r="U111" s="55">
        <f t="shared" si="11"/>
        <v>5</v>
      </c>
      <c r="V111" s="55">
        <f t="shared" si="11"/>
        <v>9</v>
      </c>
      <c r="W111" s="55">
        <f t="shared" si="11"/>
        <v>63</v>
      </c>
      <c r="X111" s="55">
        <f t="shared" si="11"/>
        <v>7</v>
      </c>
      <c r="Y111" s="55">
        <f t="shared" si="11"/>
        <v>1</v>
      </c>
      <c r="Z111" s="55">
        <f t="shared" si="11"/>
        <v>9</v>
      </c>
      <c r="AA111" s="55">
        <f t="shared" si="11"/>
        <v>1</v>
      </c>
      <c r="AB111" s="55">
        <f t="shared" si="11"/>
        <v>2</v>
      </c>
      <c r="AC111" s="55">
        <f t="shared" si="11"/>
        <v>29</v>
      </c>
      <c r="AD111" s="55">
        <f t="shared" si="11"/>
        <v>0</v>
      </c>
      <c r="AE111" s="55">
        <f t="shared" si="11"/>
        <v>0</v>
      </c>
      <c r="AF111" s="56">
        <f t="shared" si="11"/>
        <v>146</v>
      </c>
    </row>
    <row r="112" spans="1:32" ht="12.75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9"/>
    </row>
    <row r="113" spans="1:32" ht="12.75">
      <c r="A113" s="57" t="s">
        <v>301</v>
      </c>
      <c r="B113" s="58">
        <f aca="true" t="shared" si="12" ref="B113:B128">SUM(C113:AF113)</f>
        <v>1117</v>
      </c>
      <c r="C113" s="58">
        <v>98</v>
      </c>
      <c r="D113" s="58">
        <v>12</v>
      </c>
      <c r="E113" s="58">
        <v>5</v>
      </c>
      <c r="F113" s="58">
        <v>294</v>
      </c>
      <c r="G113" s="58">
        <v>41</v>
      </c>
      <c r="H113" s="58">
        <v>270</v>
      </c>
      <c r="I113" s="58">
        <v>28</v>
      </c>
      <c r="J113" s="58">
        <v>10</v>
      </c>
      <c r="K113" s="58">
        <v>16</v>
      </c>
      <c r="L113" s="58" t="s">
        <v>215</v>
      </c>
      <c r="M113" s="58">
        <v>167</v>
      </c>
      <c r="N113" s="58">
        <v>9</v>
      </c>
      <c r="O113" s="58" t="s">
        <v>215</v>
      </c>
      <c r="P113" s="58" t="s">
        <v>215</v>
      </c>
      <c r="Q113" s="58">
        <v>88</v>
      </c>
      <c r="R113" s="58">
        <v>1</v>
      </c>
      <c r="S113" s="58">
        <v>1</v>
      </c>
      <c r="T113" s="58">
        <v>28</v>
      </c>
      <c r="U113" s="58" t="s">
        <v>215</v>
      </c>
      <c r="V113" s="58" t="s">
        <v>215</v>
      </c>
      <c r="W113" s="58">
        <v>0</v>
      </c>
      <c r="X113" s="58" t="s">
        <v>215</v>
      </c>
      <c r="Y113" s="58" t="s">
        <v>215</v>
      </c>
      <c r="Z113" s="58" t="s">
        <v>215</v>
      </c>
      <c r="AA113" s="58">
        <v>1</v>
      </c>
      <c r="AB113" s="58" t="s">
        <v>215</v>
      </c>
      <c r="AC113" s="58">
        <v>12</v>
      </c>
      <c r="AD113" s="58" t="s">
        <v>215</v>
      </c>
      <c r="AE113" s="58" t="s">
        <v>215</v>
      </c>
      <c r="AF113" s="59">
        <v>36</v>
      </c>
    </row>
    <row r="114" spans="1:32" ht="12.75">
      <c r="A114" s="57" t="s">
        <v>302</v>
      </c>
      <c r="B114" s="58">
        <f t="shared" si="12"/>
        <v>171</v>
      </c>
      <c r="C114" s="58">
        <v>29</v>
      </c>
      <c r="D114" s="58">
        <v>1</v>
      </c>
      <c r="E114" s="58">
        <v>2</v>
      </c>
      <c r="F114" s="58">
        <v>32</v>
      </c>
      <c r="G114" s="58">
        <v>2</v>
      </c>
      <c r="H114" s="58">
        <v>28</v>
      </c>
      <c r="I114" s="58" t="s">
        <v>215</v>
      </c>
      <c r="J114" s="58">
        <v>2</v>
      </c>
      <c r="K114" s="58">
        <v>7</v>
      </c>
      <c r="L114" s="58" t="s">
        <v>215</v>
      </c>
      <c r="M114" s="58">
        <v>44</v>
      </c>
      <c r="N114" s="58" t="s">
        <v>215</v>
      </c>
      <c r="O114" s="58" t="s">
        <v>215</v>
      </c>
      <c r="P114" s="58" t="s">
        <v>215</v>
      </c>
      <c r="Q114" s="58">
        <v>15</v>
      </c>
      <c r="R114" s="58" t="s">
        <v>215</v>
      </c>
      <c r="S114" s="58" t="s">
        <v>215</v>
      </c>
      <c r="T114" s="58">
        <v>1</v>
      </c>
      <c r="U114" s="58" t="s">
        <v>215</v>
      </c>
      <c r="V114" s="58">
        <v>3</v>
      </c>
      <c r="W114" s="58">
        <v>0</v>
      </c>
      <c r="X114" s="58" t="s">
        <v>215</v>
      </c>
      <c r="Y114" s="58" t="s">
        <v>215</v>
      </c>
      <c r="Z114" s="58">
        <v>0</v>
      </c>
      <c r="AA114" s="58" t="s">
        <v>215</v>
      </c>
      <c r="AB114" s="58">
        <v>1</v>
      </c>
      <c r="AC114" s="58" t="s">
        <v>215</v>
      </c>
      <c r="AD114" s="58" t="s">
        <v>215</v>
      </c>
      <c r="AE114" s="58" t="s">
        <v>215</v>
      </c>
      <c r="AF114" s="59">
        <v>4</v>
      </c>
    </row>
    <row r="115" spans="1:32" ht="12.75">
      <c r="A115" s="57" t="s">
        <v>303</v>
      </c>
      <c r="B115" s="58">
        <f t="shared" si="12"/>
        <v>165</v>
      </c>
      <c r="C115" s="58">
        <v>14</v>
      </c>
      <c r="D115" s="58">
        <v>4</v>
      </c>
      <c r="E115" s="58">
        <v>2</v>
      </c>
      <c r="F115" s="58">
        <v>39</v>
      </c>
      <c r="G115" s="58">
        <v>3</v>
      </c>
      <c r="H115" s="58">
        <v>16</v>
      </c>
      <c r="I115" s="58">
        <v>10</v>
      </c>
      <c r="J115" s="58">
        <v>3</v>
      </c>
      <c r="K115" s="58">
        <v>8</v>
      </c>
      <c r="L115" s="58" t="s">
        <v>215</v>
      </c>
      <c r="M115" s="58">
        <v>37</v>
      </c>
      <c r="N115" s="58">
        <v>1</v>
      </c>
      <c r="O115" s="58" t="s">
        <v>215</v>
      </c>
      <c r="P115" s="58" t="s">
        <v>215</v>
      </c>
      <c r="Q115" s="58">
        <v>21</v>
      </c>
      <c r="R115" s="58" t="s">
        <v>215</v>
      </c>
      <c r="S115" s="58" t="s">
        <v>215</v>
      </c>
      <c r="T115" s="58" t="s">
        <v>215</v>
      </c>
      <c r="U115" s="58" t="s">
        <v>215</v>
      </c>
      <c r="V115" s="58">
        <v>2</v>
      </c>
      <c r="W115" s="58">
        <v>0</v>
      </c>
      <c r="X115" s="58" t="s">
        <v>215</v>
      </c>
      <c r="Y115" s="58" t="s">
        <v>215</v>
      </c>
      <c r="Z115" s="58">
        <v>0</v>
      </c>
      <c r="AA115" s="58" t="s">
        <v>215</v>
      </c>
      <c r="AB115" s="58">
        <v>0</v>
      </c>
      <c r="AC115" s="58">
        <v>4</v>
      </c>
      <c r="AD115" s="58" t="s">
        <v>215</v>
      </c>
      <c r="AE115" s="58" t="s">
        <v>215</v>
      </c>
      <c r="AF115" s="59">
        <v>1</v>
      </c>
    </row>
    <row r="116" spans="1:32" ht="12.75">
      <c r="A116" s="57" t="s">
        <v>304</v>
      </c>
      <c r="B116" s="58">
        <f t="shared" si="12"/>
        <v>153</v>
      </c>
      <c r="C116" s="58">
        <v>15</v>
      </c>
      <c r="D116" s="58" t="s">
        <v>215</v>
      </c>
      <c r="E116" s="58">
        <v>1</v>
      </c>
      <c r="F116" s="58">
        <v>37</v>
      </c>
      <c r="G116" s="58">
        <v>11</v>
      </c>
      <c r="H116" s="58">
        <v>26</v>
      </c>
      <c r="I116" s="58">
        <v>8</v>
      </c>
      <c r="J116" s="58">
        <v>1</v>
      </c>
      <c r="K116" s="58">
        <v>10</v>
      </c>
      <c r="L116" s="58" t="s">
        <v>215</v>
      </c>
      <c r="M116" s="58">
        <v>10</v>
      </c>
      <c r="N116" s="58">
        <v>3</v>
      </c>
      <c r="O116" s="58" t="s">
        <v>215</v>
      </c>
      <c r="P116" s="58" t="s">
        <v>215</v>
      </c>
      <c r="Q116" s="58">
        <v>20</v>
      </c>
      <c r="R116" s="58" t="s">
        <v>215</v>
      </c>
      <c r="S116" s="58">
        <v>1</v>
      </c>
      <c r="T116" s="58">
        <v>1</v>
      </c>
      <c r="U116" s="58">
        <v>2</v>
      </c>
      <c r="V116" s="58" t="s">
        <v>215</v>
      </c>
      <c r="W116" s="58" t="s">
        <v>215</v>
      </c>
      <c r="X116" s="58" t="s">
        <v>215</v>
      </c>
      <c r="Y116" s="58">
        <v>1</v>
      </c>
      <c r="Z116" s="58">
        <v>0</v>
      </c>
      <c r="AA116" s="58" t="s">
        <v>215</v>
      </c>
      <c r="AB116" s="58">
        <v>1</v>
      </c>
      <c r="AC116" s="58">
        <v>1</v>
      </c>
      <c r="AD116" s="58" t="s">
        <v>215</v>
      </c>
      <c r="AE116" s="58" t="s">
        <v>215</v>
      </c>
      <c r="AF116" s="59">
        <v>4</v>
      </c>
    </row>
    <row r="117" spans="1:32" ht="12.75">
      <c r="A117" s="57" t="s">
        <v>305</v>
      </c>
      <c r="B117" s="58">
        <f t="shared" si="12"/>
        <v>440</v>
      </c>
      <c r="C117" s="58">
        <v>23</v>
      </c>
      <c r="D117" s="58">
        <v>2</v>
      </c>
      <c r="E117" s="58">
        <v>4</v>
      </c>
      <c r="F117" s="58">
        <v>241</v>
      </c>
      <c r="G117" s="58">
        <v>14</v>
      </c>
      <c r="H117" s="58">
        <v>92</v>
      </c>
      <c r="I117" s="58">
        <v>7</v>
      </c>
      <c r="J117" s="58" t="s">
        <v>215</v>
      </c>
      <c r="K117" s="58">
        <v>3</v>
      </c>
      <c r="L117" s="58" t="s">
        <v>215</v>
      </c>
      <c r="M117" s="58">
        <v>8</v>
      </c>
      <c r="N117" s="58" t="s">
        <v>215</v>
      </c>
      <c r="O117" s="58" t="s">
        <v>215</v>
      </c>
      <c r="P117" s="58" t="s">
        <v>215</v>
      </c>
      <c r="Q117" s="58">
        <v>29</v>
      </c>
      <c r="R117" s="58" t="s">
        <v>215</v>
      </c>
      <c r="S117" s="58">
        <v>2</v>
      </c>
      <c r="T117" s="58" t="s">
        <v>215</v>
      </c>
      <c r="U117" s="58">
        <v>2</v>
      </c>
      <c r="V117" s="58" t="s">
        <v>215</v>
      </c>
      <c r="W117" s="58">
        <v>0</v>
      </c>
      <c r="X117" s="58" t="s">
        <v>215</v>
      </c>
      <c r="Y117" s="58" t="s">
        <v>215</v>
      </c>
      <c r="Z117" s="58">
        <v>0</v>
      </c>
      <c r="AA117" s="58" t="s">
        <v>215</v>
      </c>
      <c r="AB117" s="58">
        <v>0</v>
      </c>
      <c r="AC117" s="58">
        <v>12</v>
      </c>
      <c r="AD117" s="58" t="s">
        <v>215</v>
      </c>
      <c r="AE117" s="58" t="s">
        <v>215</v>
      </c>
      <c r="AF117" s="59">
        <v>1</v>
      </c>
    </row>
    <row r="118" spans="1:32" ht="12.75">
      <c r="A118" s="57" t="s">
        <v>306</v>
      </c>
      <c r="B118" s="58">
        <f t="shared" si="12"/>
        <v>1268</v>
      </c>
      <c r="C118" s="58">
        <v>1</v>
      </c>
      <c r="D118" s="58">
        <v>23</v>
      </c>
      <c r="E118" s="58">
        <v>7</v>
      </c>
      <c r="F118" s="58">
        <v>908</v>
      </c>
      <c r="G118" s="58">
        <v>9</v>
      </c>
      <c r="H118" s="58">
        <v>93</v>
      </c>
      <c r="I118" s="58">
        <v>21</v>
      </c>
      <c r="J118" s="58">
        <v>73</v>
      </c>
      <c r="K118" s="58">
        <v>18</v>
      </c>
      <c r="L118" s="58">
        <v>1</v>
      </c>
      <c r="M118" s="58" t="s">
        <v>215</v>
      </c>
      <c r="N118" s="58">
        <v>0</v>
      </c>
      <c r="O118" s="58" t="s">
        <v>215</v>
      </c>
      <c r="P118" s="58" t="s">
        <v>215</v>
      </c>
      <c r="Q118" s="58">
        <v>44</v>
      </c>
      <c r="R118" s="58" t="s">
        <v>215</v>
      </c>
      <c r="S118" s="58" t="s">
        <v>215</v>
      </c>
      <c r="T118" s="58">
        <v>5</v>
      </c>
      <c r="U118" s="58" t="s">
        <v>215</v>
      </c>
      <c r="V118" s="58">
        <v>1</v>
      </c>
      <c r="W118" s="58">
        <v>41</v>
      </c>
      <c r="X118" s="58">
        <v>5</v>
      </c>
      <c r="Y118" s="58" t="s">
        <v>215</v>
      </c>
      <c r="Z118" s="58" t="s">
        <v>215</v>
      </c>
      <c r="AA118" s="58" t="s">
        <v>215</v>
      </c>
      <c r="AB118" s="58" t="s">
        <v>215</v>
      </c>
      <c r="AC118" s="58" t="s">
        <v>215</v>
      </c>
      <c r="AD118" s="58" t="s">
        <v>215</v>
      </c>
      <c r="AE118" s="58" t="s">
        <v>215</v>
      </c>
      <c r="AF118" s="59">
        <v>18</v>
      </c>
    </row>
    <row r="119" spans="1:32" ht="12.75">
      <c r="A119" s="57" t="s">
        <v>307</v>
      </c>
      <c r="B119" s="58">
        <f t="shared" si="12"/>
        <v>90</v>
      </c>
      <c r="C119" s="58" t="s">
        <v>215</v>
      </c>
      <c r="D119" s="58">
        <v>4</v>
      </c>
      <c r="E119" s="58">
        <v>1</v>
      </c>
      <c r="F119" s="58">
        <v>48</v>
      </c>
      <c r="G119" s="58">
        <v>1</v>
      </c>
      <c r="H119" s="58">
        <v>5</v>
      </c>
      <c r="I119" s="58">
        <v>1</v>
      </c>
      <c r="J119" s="58">
        <v>9</v>
      </c>
      <c r="K119" s="58">
        <v>9</v>
      </c>
      <c r="L119" s="58" t="s">
        <v>215</v>
      </c>
      <c r="M119" s="58" t="s">
        <v>215</v>
      </c>
      <c r="N119" s="58" t="s">
        <v>215</v>
      </c>
      <c r="O119" s="58" t="s">
        <v>215</v>
      </c>
      <c r="P119" s="58" t="s">
        <v>215</v>
      </c>
      <c r="Q119" s="58">
        <v>8</v>
      </c>
      <c r="R119" s="58" t="s">
        <v>215</v>
      </c>
      <c r="S119" s="58" t="s">
        <v>215</v>
      </c>
      <c r="T119" s="58" t="s">
        <v>215</v>
      </c>
      <c r="U119" s="58" t="s">
        <v>215</v>
      </c>
      <c r="V119" s="58" t="s">
        <v>215</v>
      </c>
      <c r="W119" s="58">
        <v>1</v>
      </c>
      <c r="X119" s="58" t="s">
        <v>215</v>
      </c>
      <c r="Y119" s="58" t="s">
        <v>215</v>
      </c>
      <c r="Z119" s="58" t="s">
        <v>215</v>
      </c>
      <c r="AA119" s="58" t="s">
        <v>215</v>
      </c>
      <c r="AB119" s="58" t="s">
        <v>215</v>
      </c>
      <c r="AC119" s="58" t="s">
        <v>215</v>
      </c>
      <c r="AD119" s="58" t="s">
        <v>215</v>
      </c>
      <c r="AE119" s="58" t="s">
        <v>215</v>
      </c>
      <c r="AF119" s="59">
        <v>3</v>
      </c>
    </row>
    <row r="120" spans="1:32" ht="12.75">
      <c r="A120" s="57" t="s">
        <v>308</v>
      </c>
      <c r="B120" s="58">
        <f t="shared" si="12"/>
        <v>47</v>
      </c>
      <c r="C120" s="58" t="s">
        <v>215</v>
      </c>
      <c r="D120" s="58" t="s">
        <v>215</v>
      </c>
      <c r="E120" s="58" t="s">
        <v>215</v>
      </c>
      <c r="F120" s="58">
        <v>23</v>
      </c>
      <c r="G120" s="58" t="s">
        <v>215</v>
      </c>
      <c r="H120" s="58">
        <v>2</v>
      </c>
      <c r="I120" s="58" t="s">
        <v>215</v>
      </c>
      <c r="J120" s="58">
        <v>7</v>
      </c>
      <c r="K120" s="58">
        <v>8</v>
      </c>
      <c r="L120" s="58" t="s">
        <v>215</v>
      </c>
      <c r="M120" s="58" t="s">
        <v>215</v>
      </c>
      <c r="N120" s="58" t="s">
        <v>215</v>
      </c>
      <c r="O120" s="58" t="s">
        <v>215</v>
      </c>
      <c r="P120" s="58" t="s">
        <v>215</v>
      </c>
      <c r="Q120" s="58">
        <v>3</v>
      </c>
      <c r="R120" s="58" t="s">
        <v>215</v>
      </c>
      <c r="S120" s="58" t="s">
        <v>215</v>
      </c>
      <c r="T120" s="58">
        <v>1</v>
      </c>
      <c r="U120" s="58" t="s">
        <v>215</v>
      </c>
      <c r="V120" s="58" t="s">
        <v>215</v>
      </c>
      <c r="W120" s="58" t="s">
        <v>215</v>
      </c>
      <c r="X120" s="58" t="s">
        <v>215</v>
      </c>
      <c r="Y120" s="58" t="s">
        <v>215</v>
      </c>
      <c r="Z120" s="58">
        <v>2</v>
      </c>
      <c r="AA120" s="58" t="s">
        <v>215</v>
      </c>
      <c r="AB120" s="58" t="s">
        <v>215</v>
      </c>
      <c r="AC120" s="58" t="s">
        <v>215</v>
      </c>
      <c r="AD120" s="58" t="s">
        <v>215</v>
      </c>
      <c r="AE120" s="58" t="s">
        <v>215</v>
      </c>
      <c r="AF120" s="59">
        <v>1</v>
      </c>
    </row>
    <row r="121" spans="1:32" ht="12.75">
      <c r="A121" s="57" t="s">
        <v>309</v>
      </c>
      <c r="B121" s="58">
        <f t="shared" si="12"/>
        <v>76</v>
      </c>
      <c r="C121" s="58" t="s">
        <v>215</v>
      </c>
      <c r="D121" s="58">
        <v>1</v>
      </c>
      <c r="E121" s="58">
        <v>11</v>
      </c>
      <c r="F121" s="58">
        <v>3</v>
      </c>
      <c r="G121" s="58" t="s">
        <v>215</v>
      </c>
      <c r="H121" s="58" t="s">
        <v>215</v>
      </c>
      <c r="I121" s="58">
        <v>1</v>
      </c>
      <c r="J121" s="58">
        <v>14</v>
      </c>
      <c r="K121" s="58">
        <v>10</v>
      </c>
      <c r="L121" s="58" t="s">
        <v>215</v>
      </c>
      <c r="M121" s="58" t="s">
        <v>215</v>
      </c>
      <c r="N121" s="58" t="s">
        <v>215</v>
      </c>
      <c r="O121" s="58" t="s">
        <v>215</v>
      </c>
      <c r="P121" s="58" t="s">
        <v>215</v>
      </c>
      <c r="Q121" s="58">
        <v>1</v>
      </c>
      <c r="R121" s="58" t="s">
        <v>215</v>
      </c>
      <c r="S121" s="58" t="s">
        <v>215</v>
      </c>
      <c r="T121" s="58">
        <v>1</v>
      </c>
      <c r="U121" s="58" t="s">
        <v>215</v>
      </c>
      <c r="V121" s="58" t="s">
        <v>215</v>
      </c>
      <c r="W121" s="58" t="s">
        <v>215</v>
      </c>
      <c r="X121" s="58" t="s">
        <v>215</v>
      </c>
      <c r="Y121" s="58" t="s">
        <v>215</v>
      </c>
      <c r="Z121" s="58" t="s">
        <v>215</v>
      </c>
      <c r="AA121" s="58" t="s">
        <v>215</v>
      </c>
      <c r="AB121" s="58" t="s">
        <v>215</v>
      </c>
      <c r="AC121" s="58" t="s">
        <v>215</v>
      </c>
      <c r="AD121" s="58" t="s">
        <v>215</v>
      </c>
      <c r="AE121" s="58" t="s">
        <v>215</v>
      </c>
      <c r="AF121" s="59">
        <v>34</v>
      </c>
    </row>
    <row r="122" spans="1:32" ht="12.75">
      <c r="A122" s="57" t="s">
        <v>310</v>
      </c>
      <c r="B122" s="58">
        <f t="shared" si="12"/>
        <v>77</v>
      </c>
      <c r="C122" s="58" t="s">
        <v>215</v>
      </c>
      <c r="D122" s="58" t="s">
        <v>215</v>
      </c>
      <c r="E122" s="58">
        <v>2</v>
      </c>
      <c r="F122" s="58">
        <v>51</v>
      </c>
      <c r="G122" s="58" t="s">
        <v>215</v>
      </c>
      <c r="H122" s="58">
        <v>1</v>
      </c>
      <c r="I122" s="58" t="s">
        <v>215</v>
      </c>
      <c r="J122" s="58">
        <v>3</v>
      </c>
      <c r="K122" s="58">
        <v>5</v>
      </c>
      <c r="L122" s="58" t="s">
        <v>215</v>
      </c>
      <c r="M122" s="58" t="s">
        <v>215</v>
      </c>
      <c r="N122" s="58" t="s">
        <v>215</v>
      </c>
      <c r="O122" s="58" t="s">
        <v>215</v>
      </c>
      <c r="P122" s="58" t="s">
        <v>215</v>
      </c>
      <c r="Q122" s="58">
        <v>5</v>
      </c>
      <c r="R122" s="58" t="s">
        <v>215</v>
      </c>
      <c r="S122" s="58" t="s">
        <v>215</v>
      </c>
      <c r="T122" s="58" t="s">
        <v>215</v>
      </c>
      <c r="U122" s="58" t="s">
        <v>215</v>
      </c>
      <c r="V122" s="58" t="s">
        <v>215</v>
      </c>
      <c r="W122" s="58">
        <v>1</v>
      </c>
      <c r="X122" s="58" t="s">
        <v>215</v>
      </c>
      <c r="Y122" s="58" t="s">
        <v>215</v>
      </c>
      <c r="Z122" s="58">
        <v>4</v>
      </c>
      <c r="AA122" s="58" t="s">
        <v>215</v>
      </c>
      <c r="AB122" s="58" t="s">
        <v>215</v>
      </c>
      <c r="AC122" s="58" t="s">
        <v>215</v>
      </c>
      <c r="AD122" s="58" t="s">
        <v>215</v>
      </c>
      <c r="AE122" s="58" t="s">
        <v>215</v>
      </c>
      <c r="AF122" s="59">
        <v>5</v>
      </c>
    </row>
    <row r="123" spans="1:32" ht="12.75">
      <c r="A123" s="57" t="s">
        <v>311</v>
      </c>
      <c r="B123" s="58">
        <f t="shared" si="12"/>
        <v>20</v>
      </c>
      <c r="C123" s="58" t="s">
        <v>215</v>
      </c>
      <c r="D123" s="58">
        <v>3</v>
      </c>
      <c r="E123" s="58" t="s">
        <v>215</v>
      </c>
      <c r="F123" s="58">
        <v>1</v>
      </c>
      <c r="G123" s="58" t="s">
        <v>215</v>
      </c>
      <c r="H123" s="58" t="s">
        <v>215</v>
      </c>
      <c r="I123" s="58" t="s">
        <v>215</v>
      </c>
      <c r="J123" s="58">
        <v>7</v>
      </c>
      <c r="K123" s="58">
        <v>4</v>
      </c>
      <c r="L123" s="58" t="s">
        <v>215</v>
      </c>
      <c r="M123" s="58" t="s">
        <v>215</v>
      </c>
      <c r="N123" s="58" t="s">
        <v>215</v>
      </c>
      <c r="O123" s="58" t="s">
        <v>215</v>
      </c>
      <c r="P123" s="58" t="s">
        <v>215</v>
      </c>
      <c r="Q123" s="58">
        <v>3</v>
      </c>
      <c r="R123" s="58" t="s">
        <v>215</v>
      </c>
      <c r="S123" s="58" t="s">
        <v>215</v>
      </c>
      <c r="T123" s="58" t="s">
        <v>215</v>
      </c>
      <c r="U123" s="58" t="s">
        <v>215</v>
      </c>
      <c r="V123" s="58" t="s">
        <v>215</v>
      </c>
      <c r="W123" s="58">
        <v>1</v>
      </c>
      <c r="X123" s="58" t="s">
        <v>215</v>
      </c>
      <c r="Y123" s="58" t="s">
        <v>215</v>
      </c>
      <c r="Z123" s="58" t="s">
        <v>215</v>
      </c>
      <c r="AA123" s="58" t="s">
        <v>215</v>
      </c>
      <c r="AB123" s="58" t="s">
        <v>215</v>
      </c>
      <c r="AC123" s="58" t="s">
        <v>215</v>
      </c>
      <c r="AD123" s="58" t="s">
        <v>215</v>
      </c>
      <c r="AE123" s="58" t="s">
        <v>215</v>
      </c>
      <c r="AF123" s="59">
        <v>1</v>
      </c>
    </row>
    <row r="124" spans="1:32" ht="12.75">
      <c r="A124" s="57" t="s">
        <v>312</v>
      </c>
      <c r="B124" s="58">
        <f t="shared" si="12"/>
        <v>145</v>
      </c>
      <c r="C124" s="58">
        <v>2</v>
      </c>
      <c r="D124" s="58" t="s">
        <v>215</v>
      </c>
      <c r="E124" s="58">
        <v>2</v>
      </c>
      <c r="F124" s="58">
        <v>85</v>
      </c>
      <c r="G124" s="58" t="s">
        <v>215</v>
      </c>
      <c r="H124" s="58">
        <v>2</v>
      </c>
      <c r="I124" s="58">
        <v>1</v>
      </c>
      <c r="J124" s="58">
        <v>16</v>
      </c>
      <c r="K124" s="58">
        <v>11</v>
      </c>
      <c r="L124" s="58">
        <v>1</v>
      </c>
      <c r="M124" s="58" t="s">
        <v>215</v>
      </c>
      <c r="N124" s="58" t="s">
        <v>215</v>
      </c>
      <c r="O124" s="58" t="s">
        <v>215</v>
      </c>
      <c r="P124" s="58" t="s">
        <v>215</v>
      </c>
      <c r="Q124" s="58">
        <v>2</v>
      </c>
      <c r="R124" s="58" t="s">
        <v>215</v>
      </c>
      <c r="S124" s="58" t="s">
        <v>215</v>
      </c>
      <c r="T124" s="58">
        <v>2</v>
      </c>
      <c r="U124" s="58" t="s">
        <v>215</v>
      </c>
      <c r="V124" s="58">
        <v>3</v>
      </c>
      <c r="W124" s="58">
        <v>6</v>
      </c>
      <c r="X124" s="58">
        <v>2</v>
      </c>
      <c r="Y124" s="58" t="s">
        <v>215</v>
      </c>
      <c r="Z124" s="58" t="s">
        <v>215</v>
      </c>
      <c r="AA124" s="58" t="s">
        <v>215</v>
      </c>
      <c r="AB124" s="58" t="s">
        <v>215</v>
      </c>
      <c r="AC124" s="58" t="s">
        <v>215</v>
      </c>
      <c r="AD124" s="58" t="s">
        <v>215</v>
      </c>
      <c r="AE124" s="58" t="s">
        <v>215</v>
      </c>
      <c r="AF124" s="59">
        <v>10</v>
      </c>
    </row>
    <row r="125" spans="1:32" ht="12.75">
      <c r="A125" s="57" t="s">
        <v>313</v>
      </c>
      <c r="B125" s="58">
        <f t="shared" si="12"/>
        <v>105</v>
      </c>
      <c r="C125" s="58">
        <v>2</v>
      </c>
      <c r="D125" s="58">
        <v>1</v>
      </c>
      <c r="E125" s="58">
        <v>7</v>
      </c>
      <c r="F125" s="58">
        <v>58</v>
      </c>
      <c r="G125" s="58">
        <v>4</v>
      </c>
      <c r="H125" s="58">
        <v>4</v>
      </c>
      <c r="I125" s="58">
        <v>2</v>
      </c>
      <c r="J125" s="58">
        <v>13</v>
      </c>
      <c r="K125" s="58" t="s">
        <v>215</v>
      </c>
      <c r="L125" s="58" t="s">
        <v>215</v>
      </c>
      <c r="M125" s="58" t="s">
        <v>215</v>
      </c>
      <c r="N125" s="58" t="s">
        <v>215</v>
      </c>
      <c r="O125" s="58" t="s">
        <v>215</v>
      </c>
      <c r="P125" s="58" t="s">
        <v>215</v>
      </c>
      <c r="Q125" s="58">
        <v>1</v>
      </c>
      <c r="R125" s="58" t="s">
        <v>215</v>
      </c>
      <c r="S125" s="58" t="s">
        <v>215</v>
      </c>
      <c r="T125" s="58">
        <v>2</v>
      </c>
      <c r="U125" s="58">
        <v>1</v>
      </c>
      <c r="V125" s="58" t="s">
        <v>215</v>
      </c>
      <c r="W125" s="58">
        <v>6</v>
      </c>
      <c r="X125" s="58" t="s">
        <v>215</v>
      </c>
      <c r="Y125" s="58" t="s">
        <v>215</v>
      </c>
      <c r="Z125" s="58" t="s">
        <v>215</v>
      </c>
      <c r="AA125" s="58" t="s">
        <v>215</v>
      </c>
      <c r="AB125" s="58" t="s">
        <v>215</v>
      </c>
      <c r="AC125" s="58" t="s">
        <v>215</v>
      </c>
      <c r="AD125" s="58" t="s">
        <v>215</v>
      </c>
      <c r="AE125" s="58" t="s">
        <v>215</v>
      </c>
      <c r="AF125" s="59">
        <v>4</v>
      </c>
    </row>
    <row r="126" spans="1:32" ht="12.75">
      <c r="A126" s="57" t="s">
        <v>314</v>
      </c>
      <c r="B126" s="58">
        <f t="shared" si="12"/>
        <v>194</v>
      </c>
      <c r="C126" s="58">
        <v>1</v>
      </c>
      <c r="D126" s="58">
        <v>1</v>
      </c>
      <c r="E126" s="58" t="s">
        <v>215</v>
      </c>
      <c r="F126" s="58">
        <v>154</v>
      </c>
      <c r="G126" s="58">
        <v>5</v>
      </c>
      <c r="H126" s="58">
        <v>2</v>
      </c>
      <c r="I126" s="58">
        <v>4</v>
      </c>
      <c r="J126" s="58">
        <v>7</v>
      </c>
      <c r="K126" s="58">
        <v>5</v>
      </c>
      <c r="L126" s="58" t="s">
        <v>215</v>
      </c>
      <c r="M126" s="58" t="s">
        <v>215</v>
      </c>
      <c r="N126" s="58" t="s">
        <v>215</v>
      </c>
      <c r="O126" s="58" t="s">
        <v>215</v>
      </c>
      <c r="P126" s="58" t="s">
        <v>215</v>
      </c>
      <c r="Q126" s="58">
        <v>5</v>
      </c>
      <c r="R126" s="58" t="s">
        <v>215</v>
      </c>
      <c r="S126" s="58" t="s">
        <v>215</v>
      </c>
      <c r="T126" s="58">
        <v>1</v>
      </c>
      <c r="U126" s="58" t="s">
        <v>215</v>
      </c>
      <c r="V126" s="58" t="s">
        <v>215</v>
      </c>
      <c r="W126" s="58">
        <v>2</v>
      </c>
      <c r="X126" s="58" t="s">
        <v>215</v>
      </c>
      <c r="Y126" s="58" t="s">
        <v>215</v>
      </c>
      <c r="Z126" s="58" t="s">
        <v>215</v>
      </c>
      <c r="AA126" s="58" t="s">
        <v>215</v>
      </c>
      <c r="AB126" s="58" t="s">
        <v>215</v>
      </c>
      <c r="AC126" s="58" t="s">
        <v>215</v>
      </c>
      <c r="AD126" s="58" t="s">
        <v>215</v>
      </c>
      <c r="AE126" s="58" t="s">
        <v>215</v>
      </c>
      <c r="AF126" s="59">
        <v>7</v>
      </c>
    </row>
    <row r="127" spans="1:32" ht="12.75">
      <c r="A127" s="57" t="s">
        <v>315</v>
      </c>
      <c r="B127" s="58">
        <f t="shared" si="12"/>
        <v>422</v>
      </c>
      <c r="C127" s="58" t="s">
        <v>215</v>
      </c>
      <c r="D127" s="58">
        <v>1</v>
      </c>
      <c r="E127" s="58">
        <v>8</v>
      </c>
      <c r="F127" s="58">
        <v>368</v>
      </c>
      <c r="G127" s="58">
        <v>1</v>
      </c>
      <c r="H127" s="58">
        <v>4</v>
      </c>
      <c r="I127" s="58">
        <v>1</v>
      </c>
      <c r="J127" s="58">
        <v>14</v>
      </c>
      <c r="K127" s="58">
        <v>3</v>
      </c>
      <c r="L127" s="58" t="s">
        <v>215</v>
      </c>
      <c r="M127" s="58" t="s">
        <v>215</v>
      </c>
      <c r="N127" s="58" t="s">
        <v>215</v>
      </c>
      <c r="O127" s="58" t="s">
        <v>215</v>
      </c>
      <c r="P127" s="58" t="s">
        <v>215</v>
      </c>
      <c r="Q127" s="58">
        <v>6</v>
      </c>
      <c r="R127" s="58" t="s">
        <v>215</v>
      </c>
      <c r="S127" s="58" t="s">
        <v>215</v>
      </c>
      <c r="T127" s="58" t="s">
        <v>215</v>
      </c>
      <c r="U127" s="58" t="s">
        <v>215</v>
      </c>
      <c r="V127" s="58" t="s">
        <v>215</v>
      </c>
      <c r="W127" s="58">
        <v>4</v>
      </c>
      <c r="X127" s="58" t="s">
        <v>215</v>
      </c>
      <c r="Y127" s="58" t="s">
        <v>215</v>
      </c>
      <c r="Z127" s="58" t="s">
        <v>215</v>
      </c>
      <c r="AA127" s="58" t="s">
        <v>215</v>
      </c>
      <c r="AB127" s="58" t="s">
        <v>215</v>
      </c>
      <c r="AC127" s="58" t="s">
        <v>215</v>
      </c>
      <c r="AD127" s="58" t="s">
        <v>215</v>
      </c>
      <c r="AE127" s="58" t="s">
        <v>215</v>
      </c>
      <c r="AF127" s="59">
        <v>12</v>
      </c>
    </row>
    <row r="128" spans="1:32" ht="12.75">
      <c r="A128" s="57" t="s">
        <v>316</v>
      </c>
      <c r="B128" s="58">
        <f t="shared" si="12"/>
        <v>75</v>
      </c>
      <c r="C128" s="58">
        <v>2</v>
      </c>
      <c r="D128" s="58">
        <v>3</v>
      </c>
      <c r="E128" s="58" t="s">
        <v>215</v>
      </c>
      <c r="F128" s="58">
        <v>42</v>
      </c>
      <c r="G128" s="58" t="s">
        <v>215</v>
      </c>
      <c r="H128" s="58">
        <v>4</v>
      </c>
      <c r="I128" s="58">
        <v>4</v>
      </c>
      <c r="J128" s="58">
        <v>5</v>
      </c>
      <c r="K128" s="58">
        <v>3</v>
      </c>
      <c r="L128" s="58">
        <v>1</v>
      </c>
      <c r="M128" s="58" t="s">
        <v>215</v>
      </c>
      <c r="N128" s="58" t="s">
        <v>215</v>
      </c>
      <c r="O128" s="58" t="s">
        <v>215</v>
      </c>
      <c r="P128" s="58" t="s">
        <v>215</v>
      </c>
      <c r="Q128" s="58">
        <v>10</v>
      </c>
      <c r="R128" s="58" t="s">
        <v>215</v>
      </c>
      <c r="S128" s="58" t="s">
        <v>215</v>
      </c>
      <c r="T128" s="58" t="s">
        <v>215</v>
      </c>
      <c r="U128" s="58" t="s">
        <v>215</v>
      </c>
      <c r="V128" s="58" t="s">
        <v>215</v>
      </c>
      <c r="W128" s="58" t="s">
        <v>215</v>
      </c>
      <c r="X128" s="58" t="s">
        <v>215</v>
      </c>
      <c r="Y128" s="58" t="s">
        <v>215</v>
      </c>
      <c r="Z128" s="58" t="s">
        <v>215</v>
      </c>
      <c r="AA128" s="58" t="s">
        <v>215</v>
      </c>
      <c r="AB128" s="58" t="s">
        <v>215</v>
      </c>
      <c r="AC128" s="58" t="s">
        <v>215</v>
      </c>
      <c r="AD128" s="58" t="s">
        <v>215</v>
      </c>
      <c r="AE128" s="58" t="s">
        <v>215</v>
      </c>
      <c r="AF128" s="59">
        <v>1</v>
      </c>
    </row>
    <row r="129" spans="1:32" ht="12.75">
      <c r="A129" s="57" t="s">
        <v>317</v>
      </c>
      <c r="B129" s="58">
        <f>SUM(C129:AF129)</f>
        <v>211</v>
      </c>
      <c r="C129" s="58" t="s">
        <v>215</v>
      </c>
      <c r="D129" s="58">
        <v>1</v>
      </c>
      <c r="E129" s="58">
        <v>9</v>
      </c>
      <c r="F129" s="58">
        <v>179</v>
      </c>
      <c r="G129" s="58" t="s">
        <v>215</v>
      </c>
      <c r="H129" s="58">
        <v>1</v>
      </c>
      <c r="I129" s="58">
        <v>6</v>
      </c>
      <c r="J129" s="58">
        <v>1</v>
      </c>
      <c r="K129" s="58">
        <v>2</v>
      </c>
      <c r="L129" s="58" t="s">
        <v>215</v>
      </c>
      <c r="M129" s="58" t="s">
        <v>215</v>
      </c>
      <c r="N129" s="58" t="s">
        <v>215</v>
      </c>
      <c r="O129" s="58" t="s">
        <v>215</v>
      </c>
      <c r="P129" s="58" t="s">
        <v>215</v>
      </c>
      <c r="Q129" s="58">
        <v>3</v>
      </c>
      <c r="R129" s="58" t="s">
        <v>215</v>
      </c>
      <c r="S129" s="58" t="s">
        <v>215</v>
      </c>
      <c r="T129" s="58">
        <v>1</v>
      </c>
      <c r="U129" s="58" t="s">
        <v>215</v>
      </c>
      <c r="V129" s="58" t="s">
        <v>215</v>
      </c>
      <c r="W129" s="58">
        <v>1</v>
      </c>
      <c r="X129" s="58" t="s">
        <v>215</v>
      </c>
      <c r="Y129" s="58" t="s">
        <v>215</v>
      </c>
      <c r="Z129" s="58">
        <v>3</v>
      </c>
      <c r="AA129" s="58" t="s">
        <v>215</v>
      </c>
      <c r="AB129" s="58" t="s">
        <v>215</v>
      </c>
      <c r="AC129" s="58" t="s">
        <v>215</v>
      </c>
      <c r="AD129" s="58" t="s">
        <v>215</v>
      </c>
      <c r="AE129" s="58" t="s">
        <v>215</v>
      </c>
      <c r="AF129" s="59">
        <v>4</v>
      </c>
    </row>
    <row r="130" spans="1:32" ht="12.75">
      <c r="A130" s="57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9"/>
    </row>
    <row r="131" spans="1:32" ht="12.75">
      <c r="A131" s="60" t="s">
        <v>318</v>
      </c>
      <c r="B131" s="55">
        <f>SUM(C131:AF131)</f>
        <v>3614</v>
      </c>
      <c r="C131" s="55">
        <f aca="true" t="shared" si="13" ref="C131:AF131">SUM(C133:C140)</f>
        <v>132</v>
      </c>
      <c r="D131" s="55">
        <f t="shared" si="13"/>
        <v>44</v>
      </c>
      <c r="E131" s="55">
        <f t="shared" si="13"/>
        <v>9</v>
      </c>
      <c r="F131" s="55">
        <f t="shared" si="13"/>
        <v>2324</v>
      </c>
      <c r="G131" s="55">
        <f t="shared" si="13"/>
        <v>34</v>
      </c>
      <c r="H131" s="55">
        <f t="shared" si="13"/>
        <v>309</v>
      </c>
      <c r="I131" s="55">
        <f t="shared" si="13"/>
        <v>80</v>
      </c>
      <c r="J131" s="55">
        <f t="shared" si="13"/>
        <v>142</v>
      </c>
      <c r="K131" s="55">
        <f t="shared" si="13"/>
        <v>77</v>
      </c>
      <c r="L131" s="55">
        <f t="shared" si="13"/>
        <v>5</v>
      </c>
      <c r="M131" s="55">
        <f t="shared" si="13"/>
        <v>99</v>
      </c>
      <c r="N131" s="55">
        <f t="shared" si="13"/>
        <v>1</v>
      </c>
      <c r="O131" s="55">
        <f t="shared" si="13"/>
        <v>0</v>
      </c>
      <c r="P131" s="55">
        <f t="shared" si="13"/>
        <v>0</v>
      </c>
      <c r="Q131" s="55">
        <f t="shared" si="13"/>
        <v>216</v>
      </c>
      <c r="R131" s="55">
        <f t="shared" si="13"/>
        <v>0</v>
      </c>
      <c r="S131" s="55">
        <f t="shared" si="13"/>
        <v>3</v>
      </c>
      <c r="T131" s="55">
        <f t="shared" si="13"/>
        <v>20</v>
      </c>
      <c r="U131" s="55">
        <f t="shared" si="13"/>
        <v>7</v>
      </c>
      <c r="V131" s="55">
        <f t="shared" si="13"/>
        <v>2</v>
      </c>
      <c r="W131" s="55">
        <f t="shared" si="13"/>
        <v>18</v>
      </c>
      <c r="X131" s="55">
        <f t="shared" si="13"/>
        <v>4</v>
      </c>
      <c r="Y131" s="55">
        <f t="shared" si="13"/>
        <v>0</v>
      </c>
      <c r="Z131" s="55">
        <f t="shared" si="13"/>
        <v>25</v>
      </c>
      <c r="AA131" s="55">
        <f t="shared" si="13"/>
        <v>1</v>
      </c>
      <c r="AB131" s="55">
        <f t="shared" si="13"/>
        <v>0</v>
      </c>
      <c r="AC131" s="55">
        <f t="shared" si="13"/>
        <v>12</v>
      </c>
      <c r="AD131" s="55">
        <f t="shared" si="13"/>
        <v>0</v>
      </c>
      <c r="AE131" s="55">
        <f t="shared" si="13"/>
        <v>0</v>
      </c>
      <c r="AF131" s="56">
        <f t="shared" si="13"/>
        <v>50</v>
      </c>
    </row>
    <row r="132" spans="1:32" ht="12.75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9"/>
    </row>
    <row r="133" spans="1:32" ht="12.75">
      <c r="A133" s="57" t="s">
        <v>319</v>
      </c>
      <c r="B133" s="58">
        <f aca="true" t="shared" si="14" ref="B133:B140">SUM(C133:AF133)</f>
        <v>626</v>
      </c>
      <c r="C133" s="58">
        <v>64</v>
      </c>
      <c r="D133" s="58">
        <v>12</v>
      </c>
      <c r="E133" s="58">
        <v>2</v>
      </c>
      <c r="F133" s="58">
        <v>247</v>
      </c>
      <c r="G133" s="58">
        <v>5</v>
      </c>
      <c r="H133" s="58">
        <v>88</v>
      </c>
      <c r="I133" s="58">
        <v>25</v>
      </c>
      <c r="J133" s="58">
        <v>3</v>
      </c>
      <c r="K133" s="58">
        <v>20</v>
      </c>
      <c r="L133" s="58">
        <v>0</v>
      </c>
      <c r="M133" s="58">
        <v>34</v>
      </c>
      <c r="N133" s="58">
        <v>1</v>
      </c>
      <c r="O133" s="58">
        <v>0</v>
      </c>
      <c r="P133" s="58">
        <v>0</v>
      </c>
      <c r="Q133" s="58">
        <v>96</v>
      </c>
      <c r="R133" s="58">
        <v>0</v>
      </c>
      <c r="S133" s="58">
        <v>1</v>
      </c>
      <c r="T133" s="58">
        <v>8</v>
      </c>
      <c r="U133" s="58">
        <v>6</v>
      </c>
      <c r="V133" s="58">
        <v>0</v>
      </c>
      <c r="W133" s="58">
        <v>0</v>
      </c>
      <c r="X133" s="58">
        <v>0</v>
      </c>
      <c r="Y133" s="58">
        <v>0</v>
      </c>
      <c r="Z133" s="58">
        <v>0</v>
      </c>
      <c r="AA133" s="58">
        <v>1</v>
      </c>
      <c r="AB133" s="58">
        <v>0</v>
      </c>
      <c r="AC133" s="58">
        <v>5</v>
      </c>
      <c r="AD133" s="58">
        <v>0</v>
      </c>
      <c r="AE133" s="58">
        <v>0</v>
      </c>
      <c r="AF133" s="59">
        <v>8</v>
      </c>
    </row>
    <row r="134" spans="1:32" ht="12.75">
      <c r="A134" s="57" t="s">
        <v>320</v>
      </c>
      <c r="B134" s="58">
        <f t="shared" si="14"/>
        <v>641</v>
      </c>
      <c r="C134" s="58">
        <v>64</v>
      </c>
      <c r="D134" s="58">
        <v>9</v>
      </c>
      <c r="E134" s="58">
        <v>2</v>
      </c>
      <c r="F134" s="58">
        <v>182</v>
      </c>
      <c r="G134" s="58">
        <v>19</v>
      </c>
      <c r="H134" s="58">
        <v>172</v>
      </c>
      <c r="I134" s="58">
        <v>21</v>
      </c>
      <c r="J134" s="58">
        <v>8</v>
      </c>
      <c r="K134" s="58">
        <v>8</v>
      </c>
      <c r="L134" s="58" t="s">
        <v>215</v>
      </c>
      <c r="M134" s="58">
        <v>65</v>
      </c>
      <c r="N134" s="58" t="s">
        <v>215</v>
      </c>
      <c r="O134" s="58" t="s">
        <v>215</v>
      </c>
      <c r="P134" s="58" t="s">
        <v>215</v>
      </c>
      <c r="Q134" s="58">
        <v>59</v>
      </c>
      <c r="R134" s="58" t="s">
        <v>215</v>
      </c>
      <c r="S134" s="58">
        <v>2</v>
      </c>
      <c r="T134" s="58" t="s">
        <v>215</v>
      </c>
      <c r="U134" s="58" t="s">
        <v>215</v>
      </c>
      <c r="V134" s="58" t="s">
        <v>215</v>
      </c>
      <c r="W134" s="58">
        <v>0</v>
      </c>
      <c r="X134" s="58" t="s">
        <v>215</v>
      </c>
      <c r="Y134" s="58" t="s">
        <v>215</v>
      </c>
      <c r="Z134" s="58" t="s">
        <v>215</v>
      </c>
      <c r="AA134" s="58" t="s">
        <v>215</v>
      </c>
      <c r="AB134" s="58" t="s">
        <v>215</v>
      </c>
      <c r="AC134" s="58">
        <v>7</v>
      </c>
      <c r="AD134" s="58" t="s">
        <v>215</v>
      </c>
      <c r="AE134" s="58" t="s">
        <v>215</v>
      </c>
      <c r="AF134" s="59">
        <v>23</v>
      </c>
    </row>
    <row r="135" spans="1:32" ht="12.75">
      <c r="A135" s="57" t="s">
        <v>321</v>
      </c>
      <c r="B135" s="58">
        <f t="shared" si="14"/>
        <v>1446</v>
      </c>
      <c r="C135" s="58" t="s">
        <v>215</v>
      </c>
      <c r="D135" s="58">
        <v>6</v>
      </c>
      <c r="E135" s="58">
        <v>3</v>
      </c>
      <c r="F135" s="58">
        <v>1279</v>
      </c>
      <c r="G135" s="58">
        <v>2</v>
      </c>
      <c r="H135" s="58">
        <v>13</v>
      </c>
      <c r="I135" s="58">
        <v>21</v>
      </c>
      <c r="J135" s="58">
        <v>61</v>
      </c>
      <c r="K135" s="58">
        <v>9</v>
      </c>
      <c r="L135" s="58">
        <v>2</v>
      </c>
      <c r="M135" s="58" t="s">
        <v>215</v>
      </c>
      <c r="N135" s="58" t="s">
        <v>215</v>
      </c>
      <c r="O135" s="58" t="s">
        <v>215</v>
      </c>
      <c r="P135" s="58" t="s">
        <v>215</v>
      </c>
      <c r="Q135" s="58">
        <v>25</v>
      </c>
      <c r="R135" s="58" t="s">
        <v>215</v>
      </c>
      <c r="S135" s="58" t="s">
        <v>215</v>
      </c>
      <c r="T135" s="58">
        <v>5</v>
      </c>
      <c r="U135" s="58" t="s">
        <v>215</v>
      </c>
      <c r="V135" s="58">
        <v>2</v>
      </c>
      <c r="W135" s="58">
        <v>11</v>
      </c>
      <c r="X135" s="58">
        <v>3</v>
      </c>
      <c r="Y135" s="58" t="s">
        <v>215</v>
      </c>
      <c r="Z135" s="58" t="s">
        <v>215</v>
      </c>
      <c r="AA135" s="58" t="s">
        <v>215</v>
      </c>
      <c r="AB135" s="58" t="s">
        <v>215</v>
      </c>
      <c r="AC135" s="58" t="s">
        <v>215</v>
      </c>
      <c r="AD135" s="58" t="s">
        <v>215</v>
      </c>
      <c r="AE135" s="58" t="s">
        <v>215</v>
      </c>
      <c r="AF135" s="59">
        <v>4</v>
      </c>
    </row>
    <row r="136" spans="1:32" ht="12.75">
      <c r="A136" s="57" t="s">
        <v>322</v>
      </c>
      <c r="B136" s="58">
        <f t="shared" si="14"/>
        <v>41</v>
      </c>
      <c r="C136" s="58" t="s">
        <v>215</v>
      </c>
      <c r="D136" s="58">
        <v>3</v>
      </c>
      <c r="E136" s="58">
        <v>1</v>
      </c>
      <c r="F136" s="58">
        <v>5</v>
      </c>
      <c r="G136" s="58" t="s">
        <v>215</v>
      </c>
      <c r="H136" s="58" t="s">
        <v>215</v>
      </c>
      <c r="I136" s="58" t="s">
        <v>215</v>
      </c>
      <c r="J136" s="58">
        <v>9</v>
      </c>
      <c r="K136" s="58">
        <v>11</v>
      </c>
      <c r="L136" s="58" t="s">
        <v>215</v>
      </c>
      <c r="M136" s="58" t="s">
        <v>215</v>
      </c>
      <c r="N136" s="58" t="s">
        <v>215</v>
      </c>
      <c r="O136" s="58" t="s">
        <v>215</v>
      </c>
      <c r="P136" s="58" t="s">
        <v>215</v>
      </c>
      <c r="Q136" s="58">
        <v>3</v>
      </c>
      <c r="R136" s="58" t="s">
        <v>215</v>
      </c>
      <c r="S136" s="58" t="s">
        <v>215</v>
      </c>
      <c r="T136" s="58" t="s">
        <v>215</v>
      </c>
      <c r="U136" s="58">
        <v>1</v>
      </c>
      <c r="V136" s="58" t="s">
        <v>215</v>
      </c>
      <c r="W136" s="58" t="s">
        <v>215</v>
      </c>
      <c r="X136" s="58">
        <v>1</v>
      </c>
      <c r="Y136" s="58" t="s">
        <v>215</v>
      </c>
      <c r="Z136" s="58">
        <v>5</v>
      </c>
      <c r="AA136" s="58" t="s">
        <v>215</v>
      </c>
      <c r="AB136" s="58" t="s">
        <v>215</v>
      </c>
      <c r="AC136" s="58" t="s">
        <v>215</v>
      </c>
      <c r="AD136" s="58" t="s">
        <v>215</v>
      </c>
      <c r="AE136" s="58" t="s">
        <v>215</v>
      </c>
      <c r="AF136" s="59">
        <v>2</v>
      </c>
    </row>
    <row r="137" spans="1:32" ht="12.75">
      <c r="A137" s="57" t="s">
        <v>323</v>
      </c>
      <c r="B137" s="58">
        <f t="shared" si="14"/>
        <v>55</v>
      </c>
      <c r="C137" s="58" t="s">
        <v>215</v>
      </c>
      <c r="D137" s="58" t="s">
        <v>215</v>
      </c>
      <c r="E137" s="58" t="s">
        <v>215</v>
      </c>
      <c r="F137" s="58">
        <v>26</v>
      </c>
      <c r="G137" s="58" t="s">
        <v>215</v>
      </c>
      <c r="H137" s="58">
        <v>4</v>
      </c>
      <c r="I137" s="58" t="s">
        <v>215</v>
      </c>
      <c r="J137" s="58">
        <v>8</v>
      </c>
      <c r="K137" s="58">
        <v>6</v>
      </c>
      <c r="L137" s="58">
        <v>1</v>
      </c>
      <c r="M137" s="58" t="s">
        <v>215</v>
      </c>
      <c r="N137" s="58" t="s">
        <v>215</v>
      </c>
      <c r="O137" s="58" t="s">
        <v>215</v>
      </c>
      <c r="P137" s="58" t="s">
        <v>215</v>
      </c>
      <c r="Q137" s="58">
        <v>5</v>
      </c>
      <c r="R137" s="58" t="s">
        <v>215</v>
      </c>
      <c r="S137" s="58" t="s">
        <v>215</v>
      </c>
      <c r="T137" s="58" t="s">
        <v>215</v>
      </c>
      <c r="U137" s="58" t="s">
        <v>215</v>
      </c>
      <c r="V137" s="58" t="s">
        <v>215</v>
      </c>
      <c r="W137" s="58" t="s">
        <v>215</v>
      </c>
      <c r="X137" s="58" t="s">
        <v>215</v>
      </c>
      <c r="Y137" s="58" t="s">
        <v>215</v>
      </c>
      <c r="Z137" s="58">
        <v>4</v>
      </c>
      <c r="AA137" s="58" t="s">
        <v>215</v>
      </c>
      <c r="AB137" s="58" t="s">
        <v>215</v>
      </c>
      <c r="AC137" s="58" t="s">
        <v>215</v>
      </c>
      <c r="AD137" s="58" t="s">
        <v>215</v>
      </c>
      <c r="AE137" s="58" t="s">
        <v>215</v>
      </c>
      <c r="AF137" s="59">
        <v>1</v>
      </c>
    </row>
    <row r="138" spans="1:32" ht="12.75">
      <c r="A138" s="57" t="s">
        <v>324</v>
      </c>
      <c r="B138" s="58">
        <f t="shared" si="14"/>
        <v>634</v>
      </c>
      <c r="C138" s="58" t="s">
        <v>215</v>
      </c>
      <c r="D138" s="58">
        <v>5</v>
      </c>
      <c r="E138" s="58">
        <v>1</v>
      </c>
      <c r="F138" s="58">
        <v>524</v>
      </c>
      <c r="G138" s="58">
        <v>5</v>
      </c>
      <c r="H138" s="58">
        <v>30</v>
      </c>
      <c r="I138" s="58">
        <v>7</v>
      </c>
      <c r="J138" s="58">
        <v>26</v>
      </c>
      <c r="K138" s="58">
        <v>6</v>
      </c>
      <c r="L138" s="58">
        <v>1</v>
      </c>
      <c r="M138" s="58" t="s">
        <v>215</v>
      </c>
      <c r="N138" s="58" t="s">
        <v>215</v>
      </c>
      <c r="O138" s="58" t="s">
        <v>215</v>
      </c>
      <c r="P138" s="58" t="s">
        <v>215</v>
      </c>
      <c r="Q138" s="58">
        <v>15</v>
      </c>
      <c r="R138" s="58" t="s">
        <v>215</v>
      </c>
      <c r="S138" s="58" t="s">
        <v>215</v>
      </c>
      <c r="T138" s="58">
        <v>6</v>
      </c>
      <c r="U138" s="58" t="s">
        <v>215</v>
      </c>
      <c r="V138" s="58" t="s">
        <v>215</v>
      </c>
      <c r="W138" s="58">
        <v>5</v>
      </c>
      <c r="X138" s="58" t="s">
        <v>215</v>
      </c>
      <c r="Y138" s="58" t="s">
        <v>215</v>
      </c>
      <c r="Z138" s="58" t="s">
        <v>215</v>
      </c>
      <c r="AA138" s="58" t="s">
        <v>215</v>
      </c>
      <c r="AB138" s="58" t="s">
        <v>215</v>
      </c>
      <c r="AC138" s="58" t="s">
        <v>215</v>
      </c>
      <c r="AD138" s="58" t="s">
        <v>215</v>
      </c>
      <c r="AE138" s="58" t="s">
        <v>215</v>
      </c>
      <c r="AF138" s="59">
        <v>3</v>
      </c>
    </row>
    <row r="139" spans="1:32" ht="12.75">
      <c r="A139" s="57" t="s">
        <v>325</v>
      </c>
      <c r="B139" s="58">
        <f t="shared" si="14"/>
        <v>42</v>
      </c>
      <c r="C139" s="58">
        <v>1</v>
      </c>
      <c r="D139" s="58">
        <v>1</v>
      </c>
      <c r="E139" s="58" t="s">
        <v>215</v>
      </c>
      <c r="F139" s="58">
        <v>14</v>
      </c>
      <c r="G139" s="58">
        <v>1</v>
      </c>
      <c r="H139" s="58">
        <v>1</v>
      </c>
      <c r="I139" s="58">
        <v>2</v>
      </c>
      <c r="J139" s="58">
        <v>7</v>
      </c>
      <c r="K139" s="58">
        <v>5</v>
      </c>
      <c r="L139" s="58" t="s">
        <v>215</v>
      </c>
      <c r="M139" s="58" t="s">
        <v>215</v>
      </c>
      <c r="N139" s="58" t="s">
        <v>215</v>
      </c>
      <c r="O139" s="58" t="s">
        <v>215</v>
      </c>
      <c r="P139" s="58" t="s">
        <v>215</v>
      </c>
      <c r="Q139" s="58">
        <v>5</v>
      </c>
      <c r="R139" s="58" t="s">
        <v>215</v>
      </c>
      <c r="S139" s="58" t="s">
        <v>215</v>
      </c>
      <c r="T139" s="58" t="s">
        <v>215</v>
      </c>
      <c r="U139" s="58" t="s">
        <v>215</v>
      </c>
      <c r="V139" s="58" t="s">
        <v>215</v>
      </c>
      <c r="W139" s="58">
        <v>1</v>
      </c>
      <c r="X139" s="58" t="s">
        <v>215</v>
      </c>
      <c r="Y139" s="58" t="s">
        <v>215</v>
      </c>
      <c r="Z139" s="58" t="s">
        <v>215</v>
      </c>
      <c r="AA139" s="58" t="s">
        <v>215</v>
      </c>
      <c r="AB139" s="58" t="s">
        <v>215</v>
      </c>
      <c r="AC139" s="58" t="s">
        <v>215</v>
      </c>
      <c r="AD139" s="58" t="s">
        <v>215</v>
      </c>
      <c r="AE139" s="58" t="s">
        <v>215</v>
      </c>
      <c r="AF139" s="59">
        <v>4</v>
      </c>
    </row>
    <row r="140" spans="1:32" ht="12.75">
      <c r="A140" s="57" t="s">
        <v>326</v>
      </c>
      <c r="B140" s="58">
        <f t="shared" si="14"/>
        <v>129</v>
      </c>
      <c r="C140" s="58">
        <v>3</v>
      </c>
      <c r="D140" s="58">
        <v>8</v>
      </c>
      <c r="E140" s="58" t="s">
        <v>215</v>
      </c>
      <c r="F140" s="58">
        <v>47</v>
      </c>
      <c r="G140" s="58">
        <v>2</v>
      </c>
      <c r="H140" s="58">
        <v>1</v>
      </c>
      <c r="I140" s="58">
        <v>4</v>
      </c>
      <c r="J140" s="58">
        <v>20</v>
      </c>
      <c r="K140" s="58">
        <v>12</v>
      </c>
      <c r="L140" s="58">
        <v>1</v>
      </c>
      <c r="M140" s="58" t="s">
        <v>215</v>
      </c>
      <c r="N140" s="58" t="s">
        <v>215</v>
      </c>
      <c r="O140" s="58" t="s">
        <v>215</v>
      </c>
      <c r="P140" s="58" t="s">
        <v>215</v>
      </c>
      <c r="Q140" s="58">
        <v>8</v>
      </c>
      <c r="R140" s="58" t="s">
        <v>215</v>
      </c>
      <c r="S140" s="58" t="s">
        <v>215</v>
      </c>
      <c r="T140" s="58">
        <v>1</v>
      </c>
      <c r="U140" s="58" t="s">
        <v>215</v>
      </c>
      <c r="V140" s="58" t="s">
        <v>215</v>
      </c>
      <c r="W140" s="58">
        <v>1</v>
      </c>
      <c r="X140" s="58" t="s">
        <v>215</v>
      </c>
      <c r="Y140" s="58" t="s">
        <v>215</v>
      </c>
      <c r="Z140" s="58">
        <v>16</v>
      </c>
      <c r="AA140" s="58" t="s">
        <v>215</v>
      </c>
      <c r="AB140" s="58" t="s">
        <v>215</v>
      </c>
      <c r="AC140" s="58" t="s">
        <v>215</v>
      </c>
      <c r="AD140" s="58" t="s">
        <v>215</v>
      </c>
      <c r="AE140" s="58" t="s">
        <v>215</v>
      </c>
      <c r="AF140" s="59">
        <v>5</v>
      </c>
    </row>
    <row r="141" spans="1:32" ht="13.5" thickBo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51"/>
    </row>
  </sheetData>
  <mergeCells count="5">
    <mergeCell ref="A1:AF1"/>
    <mergeCell ref="A3:AF3"/>
    <mergeCell ref="A5:A11"/>
    <mergeCell ref="B5:B11"/>
    <mergeCell ref="C5:AF6"/>
  </mergeCells>
  <printOptions horizontalCentered="1" verticalCentered="1"/>
  <pageMargins left="0.75" right="0.75" top="0.32" bottom="0.21" header="0" footer="0"/>
  <pageSetup horizontalDpi="600" verticalDpi="6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50" zoomScaleNormal="50" workbookViewId="0" topLeftCell="A1">
      <selection activeCell="E46" sqref="E46"/>
    </sheetView>
  </sheetViews>
  <sheetFormatPr defaultColWidth="11.421875" defaultRowHeight="12.75"/>
  <cols>
    <col min="1" max="1" width="22.8515625" style="3" customWidth="1"/>
    <col min="2" max="11" width="15.7109375" style="3" customWidth="1"/>
    <col min="12" max="16384" width="11.421875" style="27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4" t="s">
        <v>462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2" ht="12.75">
      <c r="A3" s="1"/>
      <c r="B3" s="2"/>
    </row>
    <row r="4" spans="1:11" ht="12.75">
      <c r="A4" s="127" t="s">
        <v>459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2.75">
      <c r="A5" s="4"/>
      <c r="B5" s="4"/>
      <c r="C5" s="4"/>
      <c r="D5" s="4"/>
      <c r="E5" s="78"/>
      <c r="F5" s="4"/>
      <c r="G5" s="4"/>
      <c r="H5" s="4"/>
      <c r="I5" s="4"/>
      <c r="J5" s="4"/>
      <c r="K5" s="5"/>
    </row>
    <row r="6" spans="1:11" ht="12.75">
      <c r="A6" s="6" t="s">
        <v>0</v>
      </c>
      <c r="B6" s="128" t="s">
        <v>1</v>
      </c>
      <c r="C6" s="128" t="s">
        <v>2</v>
      </c>
      <c r="D6" s="131" t="s">
        <v>3</v>
      </c>
      <c r="E6" s="131" t="s">
        <v>400</v>
      </c>
      <c r="F6" s="128" t="s">
        <v>401</v>
      </c>
      <c r="G6" s="128" t="s">
        <v>473</v>
      </c>
      <c r="H6" s="128" t="s">
        <v>474</v>
      </c>
      <c r="I6" s="128" t="s">
        <v>475</v>
      </c>
      <c r="J6" s="128" t="s">
        <v>7</v>
      </c>
      <c r="K6" s="131" t="s">
        <v>8</v>
      </c>
    </row>
    <row r="7" spans="1:11" ht="12.75">
      <c r="A7" s="8" t="s">
        <v>402</v>
      </c>
      <c r="B7" s="129"/>
      <c r="C7" s="129" t="s">
        <v>0</v>
      </c>
      <c r="D7" s="132"/>
      <c r="E7" s="132"/>
      <c r="F7" s="129"/>
      <c r="G7" s="129"/>
      <c r="H7" s="129"/>
      <c r="I7" s="129"/>
      <c r="J7" s="129"/>
      <c r="K7" s="132"/>
    </row>
    <row r="8" spans="1:11" ht="12.75">
      <c r="A8" s="9"/>
      <c r="B8" s="130"/>
      <c r="C8" s="130"/>
      <c r="D8" s="133" t="s">
        <v>0</v>
      </c>
      <c r="E8" s="133"/>
      <c r="F8" s="130"/>
      <c r="G8" s="130"/>
      <c r="H8" s="130"/>
      <c r="I8" s="130"/>
      <c r="J8" s="130"/>
      <c r="K8" s="133"/>
    </row>
    <row r="9" spans="1:11" ht="12.75">
      <c r="A9" s="10"/>
      <c r="B9" s="11"/>
      <c r="C9" s="12"/>
      <c r="D9" s="13"/>
      <c r="E9" s="14"/>
      <c r="F9" s="13"/>
      <c r="G9" s="13"/>
      <c r="H9" s="14"/>
      <c r="I9" s="13"/>
      <c r="J9" s="13"/>
      <c r="K9" s="15"/>
    </row>
    <row r="10" spans="1:11" ht="12.75">
      <c r="A10" s="16" t="s">
        <v>16</v>
      </c>
      <c r="B10" s="15">
        <f>SUM(B12:B14)</f>
        <v>86159</v>
      </c>
      <c r="C10" s="15">
        <f aca="true" t="shared" si="0" ref="C10:K10">SUM(C12:C14)</f>
        <v>73868</v>
      </c>
      <c r="D10" s="15">
        <f t="shared" si="0"/>
        <v>42163</v>
      </c>
      <c r="E10" s="15">
        <f t="shared" si="0"/>
        <v>8928</v>
      </c>
      <c r="F10" s="15">
        <f t="shared" si="0"/>
        <v>16812</v>
      </c>
      <c r="G10" s="15">
        <f t="shared" si="0"/>
        <v>220</v>
      </c>
      <c r="H10" s="15">
        <f t="shared" si="0"/>
        <v>1837</v>
      </c>
      <c r="I10" s="15">
        <f t="shared" si="0"/>
        <v>3368</v>
      </c>
      <c r="J10" s="15">
        <f t="shared" si="0"/>
        <v>2376</v>
      </c>
      <c r="K10" s="15">
        <f t="shared" si="0"/>
        <v>94084</v>
      </c>
    </row>
    <row r="11" spans="1:11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2.75">
      <c r="A12" s="19" t="s">
        <v>403</v>
      </c>
      <c r="B12" s="18">
        <v>44104</v>
      </c>
      <c r="C12" s="18">
        <v>29651</v>
      </c>
      <c r="D12" s="18">
        <v>17820</v>
      </c>
      <c r="E12" s="18">
        <v>4632</v>
      </c>
      <c r="F12" s="18">
        <v>4838</v>
      </c>
      <c r="G12" s="18">
        <v>88</v>
      </c>
      <c r="H12" s="18">
        <v>460</v>
      </c>
      <c r="I12" s="18">
        <v>1965</v>
      </c>
      <c r="J12" s="18">
        <v>2376</v>
      </c>
      <c r="K12" s="18">
        <v>43900</v>
      </c>
    </row>
    <row r="13" spans="1:11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2.75">
      <c r="A14" s="3" t="s">
        <v>404</v>
      </c>
      <c r="B14" s="100">
        <v>42055</v>
      </c>
      <c r="C14" s="100">
        <v>44217</v>
      </c>
      <c r="D14" s="100">
        <v>24343</v>
      </c>
      <c r="E14" s="100">
        <v>4296</v>
      </c>
      <c r="F14" s="100">
        <v>11974</v>
      </c>
      <c r="G14" s="100">
        <v>132</v>
      </c>
      <c r="H14" s="100">
        <v>1377</v>
      </c>
      <c r="I14" s="100">
        <v>1403</v>
      </c>
      <c r="J14" s="100">
        <v>0</v>
      </c>
      <c r="K14" s="100">
        <v>50184</v>
      </c>
    </row>
    <row r="15" spans="1:11" ht="12.7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27" spans="1:11" ht="12.75">
      <c r="A27" s="126" t="s">
        <v>463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2" ht="12.75">
      <c r="A28" s="1"/>
      <c r="B28" s="2"/>
    </row>
    <row r="29" spans="1:11" ht="12.75">
      <c r="A29" s="127" t="s">
        <v>460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12.75">
      <c r="A30" s="4"/>
      <c r="B30" s="4"/>
      <c r="C30" s="4"/>
      <c r="D30" s="4"/>
      <c r="E30" s="78"/>
      <c r="F30" s="4"/>
      <c r="G30" s="4"/>
      <c r="H30" s="4"/>
      <c r="I30" s="4"/>
      <c r="J30" s="4"/>
      <c r="K30" s="5"/>
    </row>
    <row r="31" spans="1:11" ht="12.75">
      <c r="A31" s="6" t="s">
        <v>0</v>
      </c>
      <c r="B31" s="128" t="s">
        <v>1</v>
      </c>
      <c r="C31" s="128" t="s">
        <v>2</v>
      </c>
      <c r="D31" s="128" t="s">
        <v>3</v>
      </c>
      <c r="E31" s="128" t="s">
        <v>400</v>
      </c>
      <c r="F31" s="128" t="s">
        <v>401</v>
      </c>
      <c r="G31" s="128" t="s">
        <v>473</v>
      </c>
      <c r="H31" s="128" t="s">
        <v>474</v>
      </c>
      <c r="I31" s="128" t="s">
        <v>475</v>
      </c>
      <c r="J31" s="128" t="s">
        <v>7</v>
      </c>
      <c r="K31" s="131" t="s">
        <v>8</v>
      </c>
    </row>
    <row r="32" spans="1:11" ht="12.75">
      <c r="A32" s="8" t="s">
        <v>402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32"/>
    </row>
    <row r="33" spans="1:11" ht="12.75">
      <c r="A33" s="9"/>
      <c r="B33" s="130"/>
      <c r="C33" s="130"/>
      <c r="D33" s="130"/>
      <c r="E33" s="130"/>
      <c r="F33" s="130"/>
      <c r="G33" s="130"/>
      <c r="H33" s="130"/>
      <c r="I33" s="130"/>
      <c r="J33" s="130"/>
      <c r="K33" s="133"/>
    </row>
    <row r="34" spans="1:11" ht="12.75">
      <c r="A34" s="10"/>
      <c r="B34" s="11"/>
      <c r="C34" s="12"/>
      <c r="D34" s="13"/>
      <c r="E34" s="14"/>
      <c r="F34" s="13"/>
      <c r="G34" s="13"/>
      <c r="H34" s="14"/>
      <c r="I34" s="13"/>
      <c r="J34" s="13"/>
      <c r="K34" s="15"/>
    </row>
    <row r="35" spans="1:11" ht="12.75">
      <c r="A35" s="16" t="s">
        <v>16</v>
      </c>
      <c r="B35" s="79">
        <f>SUM(B37:B39)</f>
        <v>100</v>
      </c>
      <c r="C35" s="79">
        <f aca="true" t="shared" si="1" ref="C35:K35">SUM(C37:C39)</f>
        <v>100</v>
      </c>
      <c r="D35" s="79">
        <f t="shared" si="1"/>
        <v>100</v>
      </c>
      <c r="E35" s="79">
        <f t="shared" si="1"/>
        <v>100</v>
      </c>
      <c r="F35" s="79">
        <f t="shared" si="1"/>
        <v>99.99999999999999</v>
      </c>
      <c r="G35" s="79">
        <f t="shared" si="1"/>
        <v>100</v>
      </c>
      <c r="H35" s="79">
        <f t="shared" si="1"/>
        <v>100</v>
      </c>
      <c r="I35" s="79">
        <f t="shared" si="1"/>
        <v>100</v>
      </c>
      <c r="J35" s="79">
        <f t="shared" si="1"/>
        <v>100</v>
      </c>
      <c r="K35" s="79">
        <f t="shared" si="1"/>
        <v>100</v>
      </c>
    </row>
    <row r="36" spans="1:11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>
      <c r="A37" s="19" t="s">
        <v>403</v>
      </c>
      <c r="B37" s="80">
        <f>(B12/B10)*100</f>
        <v>51.18908065321093</v>
      </c>
      <c r="C37" s="80">
        <f aca="true" t="shared" si="2" ref="C37:K37">(C12/C10)*100</f>
        <v>40.140520929225104</v>
      </c>
      <c r="D37" s="80">
        <f t="shared" si="2"/>
        <v>42.26454474302113</v>
      </c>
      <c r="E37" s="80">
        <f t="shared" si="2"/>
        <v>51.88172043010753</v>
      </c>
      <c r="F37" s="80">
        <f t="shared" si="2"/>
        <v>28.7770640019034</v>
      </c>
      <c r="G37" s="80">
        <f t="shared" si="2"/>
        <v>40</v>
      </c>
      <c r="H37" s="80">
        <f t="shared" si="2"/>
        <v>25.040827436037016</v>
      </c>
      <c r="I37" s="80">
        <f t="shared" si="2"/>
        <v>58.343230403800476</v>
      </c>
      <c r="J37" s="80">
        <f t="shared" si="2"/>
        <v>100</v>
      </c>
      <c r="K37" s="80">
        <f t="shared" si="2"/>
        <v>46.66043110411972</v>
      </c>
    </row>
    <row r="38" spans="1:11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2.75">
      <c r="A39" s="3" t="s">
        <v>404</v>
      </c>
      <c r="B39" s="122">
        <f>(B14/B10)*100</f>
        <v>48.81091934678908</v>
      </c>
      <c r="C39" s="122">
        <f aca="true" t="shared" si="3" ref="C39:K39">(C14/C10)*100</f>
        <v>59.85947907077489</v>
      </c>
      <c r="D39" s="122">
        <f t="shared" si="3"/>
        <v>57.73545525697886</v>
      </c>
      <c r="E39" s="122">
        <f t="shared" si="3"/>
        <v>48.11827956989247</v>
      </c>
      <c r="F39" s="122">
        <f t="shared" si="3"/>
        <v>71.22293599809659</v>
      </c>
      <c r="G39" s="122">
        <f t="shared" si="3"/>
        <v>60</v>
      </c>
      <c r="H39" s="122">
        <f t="shared" si="3"/>
        <v>74.95917256396298</v>
      </c>
      <c r="I39" s="122">
        <f t="shared" si="3"/>
        <v>41.656769596199524</v>
      </c>
      <c r="J39" s="122">
        <f t="shared" si="3"/>
        <v>0</v>
      </c>
      <c r="K39" s="122">
        <f t="shared" si="3"/>
        <v>53.33956889588028</v>
      </c>
    </row>
    <row r="40" spans="1:11" ht="12.75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</sheetData>
  <mergeCells count="24">
    <mergeCell ref="A1:K1"/>
    <mergeCell ref="A4:K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A27:K27"/>
    <mergeCell ref="A29:K29"/>
    <mergeCell ref="B31:B33"/>
    <mergeCell ref="C31:C33"/>
    <mergeCell ref="D31:D33"/>
    <mergeCell ref="E31:E33"/>
    <mergeCell ref="J31:J33"/>
    <mergeCell ref="K31:K33"/>
    <mergeCell ref="F31:F33"/>
    <mergeCell ref="G31:G33"/>
    <mergeCell ref="H31:H33"/>
    <mergeCell ref="I31:I33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50" zoomScaleNormal="50" workbookViewId="0" topLeftCell="A1">
      <selection activeCell="A2" sqref="A2"/>
    </sheetView>
  </sheetViews>
  <sheetFormatPr defaultColWidth="11.421875" defaultRowHeight="12.75"/>
  <cols>
    <col min="1" max="6" width="15.7109375" style="0" customWidth="1"/>
  </cols>
  <sheetData>
    <row r="1" spans="1:6" ht="12.75" customHeight="1">
      <c r="A1" s="136" t="s">
        <v>466</v>
      </c>
      <c r="B1" s="136"/>
      <c r="C1" s="136"/>
      <c r="D1" s="136"/>
      <c r="E1" s="136"/>
      <c r="F1" s="136"/>
    </row>
    <row r="2" spans="2:6" ht="12.75" customHeight="1">
      <c r="B2" s="63"/>
      <c r="C2" s="63"/>
      <c r="D2" s="63"/>
      <c r="E2" s="63"/>
      <c r="F2" s="63"/>
    </row>
    <row r="3" spans="1:6" ht="12.75" customHeight="1">
      <c r="A3" s="137" t="s">
        <v>438</v>
      </c>
      <c r="B3" s="137"/>
      <c r="C3" s="137"/>
      <c r="D3" s="137"/>
      <c r="E3" s="137"/>
      <c r="F3" s="137"/>
    </row>
    <row r="4" spans="1:6" ht="12.75" customHeight="1">
      <c r="A4" s="137" t="s">
        <v>439</v>
      </c>
      <c r="B4" s="137"/>
      <c r="C4" s="137"/>
      <c r="D4" s="137"/>
      <c r="E4" s="137"/>
      <c r="F4" s="137"/>
    </row>
    <row r="5" spans="1:6" ht="12.75" customHeight="1">
      <c r="A5" s="104"/>
      <c r="B5" s="105"/>
      <c r="C5" s="105"/>
      <c r="D5" s="105"/>
      <c r="E5" s="105"/>
      <c r="F5" s="105"/>
    </row>
    <row r="6" spans="1:6" ht="12.75" customHeight="1">
      <c r="A6" s="106"/>
      <c r="B6" s="107"/>
      <c r="C6" s="150" t="s">
        <v>10</v>
      </c>
      <c r="D6" s="151"/>
      <c r="E6" s="152" t="s">
        <v>10</v>
      </c>
      <c r="F6" s="152"/>
    </row>
    <row r="7" spans="1:6" ht="12.75" customHeight="1">
      <c r="A7" s="108" t="s">
        <v>407</v>
      </c>
      <c r="B7" s="88" t="s">
        <v>16</v>
      </c>
      <c r="C7" s="147" t="s">
        <v>440</v>
      </c>
      <c r="D7" s="148"/>
      <c r="E7" s="147" t="s">
        <v>441</v>
      </c>
      <c r="F7" s="149"/>
    </row>
    <row r="8" spans="1:6" ht="12.75" customHeight="1">
      <c r="A8" s="110"/>
      <c r="B8" s="111"/>
      <c r="C8" s="84" t="s">
        <v>16</v>
      </c>
      <c r="D8" s="84" t="s">
        <v>442</v>
      </c>
      <c r="E8" s="84" t="s">
        <v>16</v>
      </c>
      <c r="F8" s="109" t="s">
        <v>442</v>
      </c>
    </row>
    <row r="9" spans="1:6" ht="12.75" customHeight="1">
      <c r="A9" s="112"/>
      <c r="B9" s="98"/>
      <c r="C9" s="98"/>
      <c r="D9" s="98"/>
      <c r="E9" s="98"/>
      <c r="F9" s="113"/>
    </row>
    <row r="10" spans="1:6" ht="12.75" customHeight="1">
      <c r="A10" s="112">
        <v>1996</v>
      </c>
      <c r="B10" s="98">
        <f>C10+E10</f>
        <v>72220</v>
      </c>
      <c r="C10" s="98">
        <v>29125</v>
      </c>
      <c r="D10" s="114">
        <f>(C10/B10)*100</f>
        <v>40.32816394350595</v>
      </c>
      <c r="E10" s="98">
        <v>43095</v>
      </c>
      <c r="F10" s="115">
        <f>(E10/B10)*100</f>
        <v>59.671836056494044</v>
      </c>
    </row>
    <row r="11" spans="1:6" ht="12.75" customHeight="1">
      <c r="A11" s="112"/>
      <c r="B11" s="98"/>
      <c r="C11" s="98"/>
      <c r="D11" s="114"/>
      <c r="E11" s="98"/>
      <c r="F11" s="115"/>
    </row>
    <row r="12" spans="1:8" ht="12.75" customHeight="1">
      <c r="A12" s="112">
        <v>1997</v>
      </c>
      <c r="B12" s="98">
        <f aca="true" t="shared" si="0" ref="B12:B22">C12+E12</f>
        <v>70512</v>
      </c>
      <c r="C12" s="94">
        <v>30931</v>
      </c>
      <c r="D12" s="114">
        <f aca="true" t="shared" si="1" ref="D12:D22">(C12/B12)*100</f>
        <v>43.86629226230996</v>
      </c>
      <c r="E12" s="94">
        <v>39581</v>
      </c>
      <c r="F12" s="115">
        <f aca="true" t="shared" si="2" ref="F12:F22">(E12/B12)*100</f>
        <v>56.133707737690045</v>
      </c>
      <c r="H12" s="116"/>
    </row>
    <row r="13" spans="1:6" ht="12.75" customHeight="1">
      <c r="A13" s="112"/>
      <c r="B13" s="98"/>
      <c r="C13" s="98"/>
      <c r="D13" s="114"/>
      <c r="E13" s="98"/>
      <c r="F13" s="115"/>
    </row>
    <row r="14" spans="1:8" ht="12.75" customHeight="1">
      <c r="A14" s="112">
        <v>1998</v>
      </c>
      <c r="B14" s="98">
        <f t="shared" si="0"/>
        <v>67331</v>
      </c>
      <c r="C14" s="94">
        <v>30333</v>
      </c>
      <c r="D14" s="114">
        <f t="shared" si="1"/>
        <v>45.05057105939315</v>
      </c>
      <c r="E14" s="94">
        <v>36998</v>
      </c>
      <c r="F14" s="115">
        <f t="shared" si="2"/>
        <v>54.94942894060685</v>
      </c>
      <c r="H14" s="116"/>
    </row>
    <row r="15" spans="1:6" ht="12.75" customHeight="1">
      <c r="A15" s="112"/>
      <c r="B15" s="98"/>
      <c r="C15" s="98"/>
      <c r="D15" s="114"/>
      <c r="E15" s="98"/>
      <c r="F15" s="115"/>
    </row>
    <row r="16" spans="1:8" ht="12.75" customHeight="1">
      <c r="A16" s="112">
        <v>1999</v>
      </c>
      <c r="B16" s="98">
        <f t="shared" si="0"/>
        <v>72420</v>
      </c>
      <c r="C16" s="94">
        <v>34264</v>
      </c>
      <c r="D16" s="114">
        <f t="shared" si="1"/>
        <v>47.31289698978183</v>
      </c>
      <c r="E16" s="94">
        <v>38156</v>
      </c>
      <c r="F16" s="115">
        <f t="shared" si="2"/>
        <v>52.68710301021817</v>
      </c>
      <c r="H16" s="116"/>
    </row>
    <row r="17" spans="1:6" ht="12.75" customHeight="1">
      <c r="A17" s="112"/>
      <c r="B17" s="98"/>
      <c r="C17" s="98"/>
      <c r="D17" s="114"/>
      <c r="E17" s="98"/>
      <c r="F17" s="115"/>
    </row>
    <row r="18" spans="1:8" ht="12.75" customHeight="1">
      <c r="A18" s="112">
        <v>2000</v>
      </c>
      <c r="B18" s="98">
        <f t="shared" si="0"/>
        <v>76349</v>
      </c>
      <c r="C18" s="94">
        <v>38289</v>
      </c>
      <c r="D18" s="114">
        <f t="shared" si="1"/>
        <v>50.149969220291034</v>
      </c>
      <c r="E18" s="94">
        <v>38060</v>
      </c>
      <c r="F18" s="115">
        <f t="shared" si="2"/>
        <v>49.85003077970897</v>
      </c>
      <c r="H18" s="116"/>
    </row>
    <row r="19" spans="1:6" ht="12.75" customHeight="1">
      <c r="A19" s="112"/>
      <c r="B19" s="98"/>
      <c r="C19" s="94"/>
      <c r="D19" s="114"/>
      <c r="E19" s="94"/>
      <c r="F19" s="115"/>
    </row>
    <row r="20" spans="1:8" ht="12.75" customHeight="1">
      <c r="A20" s="112">
        <v>2001</v>
      </c>
      <c r="B20" s="98">
        <f t="shared" si="0"/>
        <v>72797</v>
      </c>
      <c r="C20" s="94">
        <v>31752</v>
      </c>
      <c r="D20" s="114">
        <f t="shared" si="1"/>
        <v>43.61718202673187</v>
      </c>
      <c r="E20" s="94">
        <v>41045</v>
      </c>
      <c r="F20" s="115">
        <f t="shared" si="2"/>
        <v>56.38281797326813</v>
      </c>
      <c r="H20" s="116"/>
    </row>
    <row r="21" spans="1:8" ht="12.75" customHeight="1">
      <c r="A21" s="112"/>
      <c r="B21" s="98"/>
      <c r="C21" s="94"/>
      <c r="D21" s="114"/>
      <c r="E21" s="94"/>
      <c r="F21" s="115"/>
      <c r="H21" s="116"/>
    </row>
    <row r="22" spans="1:8" ht="12.75" customHeight="1">
      <c r="A22" s="112">
        <v>2002</v>
      </c>
      <c r="B22" s="98">
        <f t="shared" si="0"/>
        <v>73868</v>
      </c>
      <c r="C22" s="94">
        <v>29651</v>
      </c>
      <c r="D22" s="114">
        <f t="shared" si="1"/>
        <v>40.140520929225104</v>
      </c>
      <c r="E22" s="94">
        <v>44217</v>
      </c>
      <c r="F22" s="115">
        <f t="shared" si="2"/>
        <v>59.85947907077489</v>
      </c>
      <c r="H22" s="116"/>
    </row>
    <row r="23" spans="1:6" ht="12.75" customHeight="1">
      <c r="A23" s="117"/>
      <c r="B23" s="118"/>
      <c r="C23" s="118"/>
      <c r="D23" s="118"/>
      <c r="E23" s="118"/>
      <c r="F23" s="119"/>
    </row>
  </sheetData>
  <mergeCells count="7">
    <mergeCell ref="C7:D7"/>
    <mergeCell ref="E7:F7"/>
    <mergeCell ref="A1:F1"/>
    <mergeCell ref="A3:F3"/>
    <mergeCell ref="A4:F4"/>
    <mergeCell ref="C6:D6"/>
    <mergeCell ref="E6:F6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="50" zoomScaleNormal="50" workbookViewId="0" topLeftCell="A1">
      <selection activeCell="K18" sqref="K18"/>
    </sheetView>
  </sheetViews>
  <sheetFormatPr defaultColWidth="11.421875" defaultRowHeight="12.75"/>
  <cols>
    <col min="1" max="1" width="30.57421875" style="24" customWidth="1"/>
    <col min="2" max="3" width="12.7109375" style="24" customWidth="1"/>
    <col min="4" max="4" width="14.140625" style="24" customWidth="1"/>
    <col min="5" max="8" width="12.7109375" style="24" customWidth="1"/>
    <col min="9" max="9" width="15.57421875" style="24" customWidth="1"/>
    <col min="10" max="10" width="12.7109375" style="24" customWidth="1"/>
    <col min="11" max="11" width="14.421875" style="24" customWidth="1"/>
    <col min="12" max="15" width="12.7109375" style="24" customWidth="1"/>
  </cols>
  <sheetData>
    <row r="1" spans="1:15" ht="12.75">
      <c r="A1" s="126" t="s">
        <v>467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27" t="s">
        <v>461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</row>
    <row r="5" spans="1:15" ht="12.75">
      <c r="A5" s="6" t="s">
        <v>0</v>
      </c>
      <c r="B5" s="128" t="s">
        <v>1</v>
      </c>
      <c r="C5" s="128" t="s">
        <v>2</v>
      </c>
      <c r="D5" s="128" t="s">
        <v>3</v>
      </c>
      <c r="E5" s="7" t="s">
        <v>4</v>
      </c>
      <c r="F5" s="7"/>
      <c r="G5" s="7"/>
      <c r="H5" s="128" t="s">
        <v>5</v>
      </c>
      <c r="I5" s="128" t="s">
        <v>473</v>
      </c>
      <c r="J5" s="128" t="s">
        <v>474</v>
      </c>
      <c r="K5" s="128" t="s">
        <v>475</v>
      </c>
      <c r="L5" s="128" t="s">
        <v>7</v>
      </c>
      <c r="M5" s="128" t="s">
        <v>8</v>
      </c>
      <c r="N5" s="128" t="s">
        <v>9</v>
      </c>
      <c r="O5" s="131" t="s">
        <v>457</v>
      </c>
    </row>
    <row r="6" spans="1:15" ht="12.75">
      <c r="A6" s="8" t="s">
        <v>443</v>
      </c>
      <c r="B6" s="129"/>
      <c r="C6" s="129" t="s">
        <v>0</v>
      </c>
      <c r="D6" s="129"/>
      <c r="E6" s="134" t="s">
        <v>11</v>
      </c>
      <c r="F6" s="134" t="s">
        <v>12</v>
      </c>
      <c r="G6" s="134" t="s">
        <v>13</v>
      </c>
      <c r="H6" s="129"/>
      <c r="I6" s="129"/>
      <c r="J6" s="129"/>
      <c r="K6" s="129"/>
      <c r="L6" s="129"/>
      <c r="M6" s="129"/>
      <c r="N6" s="129" t="s">
        <v>9</v>
      </c>
      <c r="O6" s="132"/>
    </row>
    <row r="7" spans="1:15" ht="12.75">
      <c r="A7" s="9"/>
      <c r="B7" s="130"/>
      <c r="C7" s="130"/>
      <c r="D7" s="130" t="s">
        <v>0</v>
      </c>
      <c r="E7" s="135"/>
      <c r="F7" s="135" t="s">
        <v>14</v>
      </c>
      <c r="G7" s="135" t="s">
        <v>15</v>
      </c>
      <c r="H7" s="130"/>
      <c r="I7" s="130"/>
      <c r="J7" s="130"/>
      <c r="K7" s="130"/>
      <c r="L7" s="130"/>
      <c r="M7" s="130"/>
      <c r="N7" s="130"/>
      <c r="O7" s="133"/>
    </row>
    <row r="8" spans="1:15" ht="12.75">
      <c r="A8" s="10"/>
      <c r="B8" s="11"/>
      <c r="C8" s="12"/>
      <c r="D8" s="13"/>
      <c r="E8" s="14"/>
      <c r="F8" s="13"/>
      <c r="G8" s="13"/>
      <c r="H8" s="13"/>
      <c r="I8" s="13"/>
      <c r="J8" s="14"/>
      <c r="K8" s="13"/>
      <c r="L8" s="13"/>
      <c r="M8" s="15"/>
      <c r="N8" s="13"/>
      <c r="O8" s="14"/>
    </row>
    <row r="9" spans="1:15" ht="12.75">
      <c r="A9" s="16" t="s">
        <v>16</v>
      </c>
      <c r="B9" s="15">
        <f>SUM(B11:B31)</f>
        <v>86159</v>
      </c>
      <c r="C9" s="15">
        <f aca="true" t="shared" si="0" ref="C9:O9">SUM(C11:C31)</f>
        <v>73868</v>
      </c>
      <c r="D9" s="15">
        <f t="shared" si="0"/>
        <v>42163</v>
      </c>
      <c r="E9" s="15">
        <f t="shared" si="0"/>
        <v>8928</v>
      </c>
      <c r="F9" s="15">
        <f t="shared" si="0"/>
        <v>6857</v>
      </c>
      <c r="G9" s="15">
        <f t="shared" si="0"/>
        <v>2071</v>
      </c>
      <c r="H9" s="15">
        <f t="shared" si="0"/>
        <v>16812</v>
      </c>
      <c r="I9" s="15">
        <f t="shared" si="0"/>
        <v>220</v>
      </c>
      <c r="J9" s="15">
        <f t="shared" si="0"/>
        <v>1837</v>
      </c>
      <c r="K9" s="15">
        <f t="shared" si="0"/>
        <v>3368</v>
      </c>
      <c r="L9" s="15">
        <f t="shared" si="0"/>
        <v>2376</v>
      </c>
      <c r="M9" s="15">
        <f t="shared" si="0"/>
        <v>94084</v>
      </c>
      <c r="N9" s="15">
        <f t="shared" si="0"/>
        <v>58107</v>
      </c>
      <c r="O9" s="15">
        <f t="shared" si="0"/>
        <v>31493</v>
      </c>
    </row>
    <row r="10" spans="1:15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2.75">
      <c r="A11" s="19" t="s">
        <v>444</v>
      </c>
      <c r="B11" s="18">
        <v>38149</v>
      </c>
      <c r="C11" s="18">
        <v>29588</v>
      </c>
      <c r="D11" s="18">
        <v>12486</v>
      </c>
      <c r="E11" s="18">
        <v>3950</v>
      </c>
      <c r="F11" s="18">
        <v>3051</v>
      </c>
      <c r="G11" s="18">
        <v>899</v>
      </c>
      <c r="H11" s="18">
        <v>8284</v>
      </c>
      <c r="I11" s="18">
        <v>39</v>
      </c>
      <c r="J11" s="18">
        <v>766</v>
      </c>
      <c r="K11" s="18">
        <v>1055</v>
      </c>
      <c r="L11" s="18">
        <v>957</v>
      </c>
      <c r="M11" s="18">
        <v>41262</v>
      </c>
      <c r="N11" s="18">
        <v>23521</v>
      </c>
      <c r="O11" s="18">
        <v>17741</v>
      </c>
    </row>
    <row r="12" spans="1:15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19" t="s">
        <v>445</v>
      </c>
      <c r="B13" s="18">
        <v>4493</v>
      </c>
      <c r="C13" s="18">
        <v>3341</v>
      </c>
      <c r="D13" s="18">
        <v>2184</v>
      </c>
      <c r="E13" s="18">
        <v>896</v>
      </c>
      <c r="F13" s="18">
        <v>730</v>
      </c>
      <c r="G13" s="18">
        <v>166</v>
      </c>
      <c r="H13" s="18">
        <v>371</v>
      </c>
      <c r="I13" s="18">
        <v>37</v>
      </c>
      <c r="J13" s="18">
        <v>138</v>
      </c>
      <c r="K13" s="18">
        <v>207</v>
      </c>
      <c r="L13" s="18">
        <v>170</v>
      </c>
      <c r="M13" s="18">
        <v>4537</v>
      </c>
      <c r="N13" s="18">
        <v>1934</v>
      </c>
      <c r="O13" s="18">
        <v>2603</v>
      </c>
    </row>
    <row r="14" spans="1:15" ht="12.7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9" t="s">
        <v>446</v>
      </c>
      <c r="B15" s="18">
        <v>9001</v>
      </c>
      <c r="C15" s="18">
        <v>11412</v>
      </c>
      <c r="D15" s="18">
        <v>5851</v>
      </c>
      <c r="E15" s="18">
        <v>842</v>
      </c>
      <c r="F15" s="18">
        <v>613</v>
      </c>
      <c r="G15" s="18">
        <v>229</v>
      </c>
      <c r="H15" s="18">
        <v>1620</v>
      </c>
      <c r="I15" s="18">
        <v>59</v>
      </c>
      <c r="J15" s="18">
        <v>109</v>
      </c>
      <c r="K15" s="18">
        <v>462</v>
      </c>
      <c r="L15" s="18">
        <v>220</v>
      </c>
      <c r="M15" s="18">
        <v>12461</v>
      </c>
      <c r="N15" s="18">
        <v>9304</v>
      </c>
      <c r="O15" s="18">
        <v>1820</v>
      </c>
    </row>
    <row r="16" spans="1:15" ht="12.7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2.75">
      <c r="A17" s="19" t="s">
        <v>447</v>
      </c>
      <c r="B17" s="18">
        <v>2361</v>
      </c>
      <c r="C17" s="18">
        <v>2521</v>
      </c>
      <c r="D17" s="18">
        <v>1700</v>
      </c>
      <c r="E17" s="18">
        <v>460</v>
      </c>
      <c r="F17" s="18">
        <v>174</v>
      </c>
      <c r="G17" s="18">
        <v>286</v>
      </c>
      <c r="H17" s="18">
        <v>689</v>
      </c>
      <c r="I17" s="18">
        <v>16</v>
      </c>
      <c r="J17" s="18">
        <v>129</v>
      </c>
      <c r="K17" s="18">
        <v>210</v>
      </c>
      <c r="L17" s="18">
        <v>53</v>
      </c>
      <c r="M17" s="18">
        <v>2395</v>
      </c>
      <c r="N17" s="18">
        <v>958</v>
      </c>
      <c r="O17" s="18">
        <v>1437</v>
      </c>
    </row>
    <row r="18" spans="1:15" ht="12.75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19" t="s">
        <v>448</v>
      </c>
      <c r="B19" s="18">
        <v>7253</v>
      </c>
      <c r="C19" s="18">
        <v>6400</v>
      </c>
      <c r="D19" s="18">
        <v>4696</v>
      </c>
      <c r="E19" s="18">
        <v>754</v>
      </c>
      <c r="F19" s="18">
        <v>518</v>
      </c>
      <c r="G19" s="18">
        <v>236</v>
      </c>
      <c r="H19" s="18">
        <v>1379</v>
      </c>
      <c r="I19" s="18">
        <v>9</v>
      </c>
      <c r="J19" s="18">
        <v>251</v>
      </c>
      <c r="K19" s="18">
        <v>326</v>
      </c>
      <c r="L19" s="18">
        <v>341</v>
      </c>
      <c r="M19" s="18">
        <v>6753</v>
      </c>
      <c r="N19" s="18">
        <v>2298</v>
      </c>
      <c r="O19" s="18">
        <v>1308</v>
      </c>
    </row>
    <row r="20" spans="1:15" ht="12.7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2.75">
      <c r="A21" s="19" t="s">
        <v>449</v>
      </c>
      <c r="B21" s="18">
        <v>6039</v>
      </c>
      <c r="C21" s="18">
        <v>5456</v>
      </c>
      <c r="D21" s="18">
        <v>4446</v>
      </c>
      <c r="E21" s="18">
        <v>675</v>
      </c>
      <c r="F21" s="18">
        <v>632</v>
      </c>
      <c r="G21" s="18">
        <v>43</v>
      </c>
      <c r="H21" s="18">
        <v>700</v>
      </c>
      <c r="I21" s="18">
        <v>28</v>
      </c>
      <c r="J21" s="18">
        <v>69</v>
      </c>
      <c r="K21" s="18">
        <v>285</v>
      </c>
      <c r="L21" s="18">
        <v>175</v>
      </c>
      <c r="M21" s="18">
        <v>7248</v>
      </c>
      <c r="N21" s="18">
        <v>5954</v>
      </c>
      <c r="O21" s="18">
        <v>1294</v>
      </c>
    </row>
    <row r="22" spans="1:15" ht="12.75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2.75">
      <c r="A23" s="19" t="s">
        <v>450</v>
      </c>
      <c r="B23" s="18">
        <v>5445</v>
      </c>
      <c r="C23" s="18">
        <v>5165</v>
      </c>
      <c r="D23" s="18">
        <v>3563</v>
      </c>
      <c r="E23" s="18">
        <v>429</v>
      </c>
      <c r="F23" s="18">
        <v>316</v>
      </c>
      <c r="G23" s="18">
        <v>113</v>
      </c>
      <c r="H23" s="18">
        <v>1007</v>
      </c>
      <c r="I23" s="18">
        <v>16</v>
      </c>
      <c r="J23" s="18">
        <v>121</v>
      </c>
      <c r="K23" s="18">
        <v>300</v>
      </c>
      <c r="L23" s="18">
        <v>142</v>
      </c>
      <c r="M23" s="18">
        <v>6546</v>
      </c>
      <c r="N23" s="18">
        <v>5339</v>
      </c>
      <c r="O23" s="18">
        <v>1207</v>
      </c>
    </row>
    <row r="24" spans="1:15" ht="12.75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19" t="s">
        <v>451</v>
      </c>
      <c r="B25" s="18">
        <v>3390</v>
      </c>
      <c r="C25" s="18">
        <v>3011</v>
      </c>
      <c r="D25" s="18">
        <v>1955</v>
      </c>
      <c r="E25" s="18">
        <v>275</v>
      </c>
      <c r="F25" s="18">
        <v>229</v>
      </c>
      <c r="G25" s="18">
        <v>46</v>
      </c>
      <c r="H25" s="18">
        <v>585</v>
      </c>
      <c r="I25" s="18">
        <v>5</v>
      </c>
      <c r="J25" s="18">
        <v>91</v>
      </c>
      <c r="K25" s="18">
        <v>135</v>
      </c>
      <c r="L25" s="18">
        <v>137</v>
      </c>
      <c r="M25" s="18">
        <v>3309</v>
      </c>
      <c r="N25" s="18">
        <v>2497</v>
      </c>
      <c r="O25" s="18">
        <v>812</v>
      </c>
    </row>
    <row r="26" spans="1:15" ht="12.7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19" t="s">
        <v>452</v>
      </c>
      <c r="B27" s="18">
        <v>4196</v>
      </c>
      <c r="C27" s="18">
        <v>3360</v>
      </c>
      <c r="D27" s="18">
        <v>2498</v>
      </c>
      <c r="E27" s="18">
        <v>339</v>
      </c>
      <c r="F27" s="18">
        <v>297</v>
      </c>
      <c r="G27" s="18">
        <v>42</v>
      </c>
      <c r="H27" s="18">
        <v>777</v>
      </c>
      <c r="I27" s="18">
        <v>5</v>
      </c>
      <c r="J27" s="18">
        <v>97</v>
      </c>
      <c r="K27" s="18">
        <v>212</v>
      </c>
      <c r="L27" s="18">
        <v>58</v>
      </c>
      <c r="M27" s="18">
        <v>4109</v>
      </c>
      <c r="N27" s="18">
        <v>2426</v>
      </c>
      <c r="O27" s="18">
        <v>1683</v>
      </c>
    </row>
    <row r="28" spans="1:15" ht="12.75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>
      <c r="A29" s="19" t="s">
        <v>453</v>
      </c>
      <c r="B29" s="18">
        <v>2959</v>
      </c>
      <c r="C29" s="18">
        <v>2168</v>
      </c>
      <c r="D29" s="18">
        <v>1452</v>
      </c>
      <c r="E29" s="18">
        <v>183</v>
      </c>
      <c r="F29" s="18">
        <v>175</v>
      </c>
      <c r="G29" s="18">
        <v>8</v>
      </c>
      <c r="H29" s="18">
        <v>811</v>
      </c>
      <c r="I29" s="18">
        <v>2</v>
      </c>
      <c r="J29" s="18">
        <v>39</v>
      </c>
      <c r="K29" s="18">
        <v>83</v>
      </c>
      <c r="L29" s="18">
        <v>84</v>
      </c>
      <c r="M29" s="18">
        <v>3032</v>
      </c>
      <c r="N29" s="18">
        <v>2166</v>
      </c>
      <c r="O29" s="18">
        <v>866</v>
      </c>
    </row>
    <row r="30" spans="1:15" ht="12.75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>
      <c r="A31" s="19" t="s">
        <v>454</v>
      </c>
      <c r="B31" s="18">
        <v>2873</v>
      </c>
      <c r="C31" s="18">
        <v>1446</v>
      </c>
      <c r="D31" s="18">
        <v>1332</v>
      </c>
      <c r="E31" s="18">
        <v>125</v>
      </c>
      <c r="F31" s="18">
        <v>122</v>
      </c>
      <c r="G31" s="18">
        <v>3</v>
      </c>
      <c r="H31" s="18">
        <v>589</v>
      </c>
      <c r="I31" s="18">
        <v>4</v>
      </c>
      <c r="J31" s="18">
        <v>27</v>
      </c>
      <c r="K31" s="18">
        <v>93</v>
      </c>
      <c r="L31" s="18">
        <v>39</v>
      </c>
      <c r="M31" s="18">
        <v>2432</v>
      </c>
      <c r="N31" s="18">
        <v>1710</v>
      </c>
      <c r="O31" s="18">
        <v>722</v>
      </c>
    </row>
    <row r="32" spans="1:15" ht="12.75">
      <c r="A32" s="21"/>
      <c r="B32" s="22"/>
      <c r="C32" s="22"/>
      <c r="D32" s="22"/>
      <c r="E32" s="22"/>
      <c r="F32" s="22"/>
      <c r="G32" s="23"/>
      <c r="H32" s="22"/>
      <c r="I32" s="22"/>
      <c r="J32" s="22"/>
      <c r="K32" s="22"/>
      <c r="L32" s="22"/>
      <c r="M32" s="22"/>
      <c r="N32" s="22"/>
      <c r="O32" s="22"/>
    </row>
  </sheetData>
  <mergeCells count="16">
    <mergeCell ref="A1:O1"/>
    <mergeCell ref="A3:O3"/>
    <mergeCell ref="B5:B7"/>
    <mergeCell ref="C5:C7"/>
    <mergeCell ref="D5:D7"/>
    <mergeCell ref="H5:H7"/>
    <mergeCell ref="I5:I7"/>
    <mergeCell ref="J5:J7"/>
    <mergeCell ref="K5:K7"/>
    <mergeCell ref="L5:L7"/>
    <mergeCell ref="M5:M7"/>
    <mergeCell ref="N5:N7"/>
    <mergeCell ref="O5:O7"/>
    <mergeCell ref="E6:E7"/>
    <mergeCell ref="F6:F7"/>
    <mergeCell ref="G6:G7"/>
  </mergeCells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50" zoomScaleNormal="50" workbookViewId="0" topLeftCell="A1">
      <selection activeCell="A2" sqref="A2"/>
    </sheetView>
  </sheetViews>
  <sheetFormatPr defaultColWidth="11.421875" defaultRowHeight="12.75"/>
  <cols>
    <col min="1" max="1" width="43.00390625" style="27" customWidth="1"/>
    <col min="2" max="10" width="15.7109375" style="27" customWidth="1"/>
    <col min="11" max="11" width="11.421875" style="26" customWidth="1"/>
    <col min="12" max="16384" width="11.421875" style="27" customWidth="1"/>
  </cols>
  <sheetData>
    <row r="1" spans="1:10" ht="12.75">
      <c r="A1" s="153" t="s">
        <v>468</v>
      </c>
      <c r="B1" s="153"/>
      <c r="C1" s="153"/>
      <c r="D1" s="153"/>
      <c r="E1" s="153"/>
      <c r="F1" s="153"/>
      <c r="G1" s="153"/>
      <c r="H1" s="153"/>
      <c r="I1" s="153"/>
      <c r="J1" s="153"/>
    </row>
    <row r="2" ht="12.75">
      <c r="A2" s="63"/>
    </row>
    <row r="3" spans="1:10" ht="12.75">
      <c r="A3" s="154" t="s">
        <v>327</v>
      </c>
      <c r="B3" s="154"/>
      <c r="C3" s="154"/>
      <c r="D3" s="154"/>
      <c r="E3" s="154"/>
      <c r="F3" s="154"/>
      <c r="G3" s="154"/>
      <c r="H3" s="154"/>
      <c r="I3" s="154"/>
      <c r="J3" s="154"/>
    </row>
    <row r="4" ht="13.5" thickBot="1"/>
    <row r="5" spans="1:10" ht="12.75">
      <c r="A5" s="138" t="s">
        <v>328</v>
      </c>
      <c r="B5" s="141" t="s">
        <v>16</v>
      </c>
      <c r="C5" s="64" t="s">
        <v>329</v>
      </c>
      <c r="D5" s="64" t="s">
        <v>330</v>
      </c>
      <c r="E5" s="64" t="s">
        <v>331</v>
      </c>
      <c r="F5" s="64" t="s">
        <v>332</v>
      </c>
      <c r="G5" s="64" t="s">
        <v>333</v>
      </c>
      <c r="H5" s="64" t="s">
        <v>334</v>
      </c>
      <c r="I5" s="64" t="s">
        <v>335</v>
      </c>
      <c r="J5" s="65" t="s">
        <v>336</v>
      </c>
    </row>
    <row r="6" spans="1:10" ht="12.75">
      <c r="A6" s="139"/>
      <c r="B6" s="142"/>
      <c r="C6" s="44"/>
      <c r="D6" s="44" t="s">
        <v>337</v>
      </c>
      <c r="E6" s="44" t="s">
        <v>337</v>
      </c>
      <c r="F6" s="44" t="s">
        <v>337</v>
      </c>
      <c r="G6" s="44" t="s">
        <v>337</v>
      </c>
      <c r="H6" s="44" t="s">
        <v>337</v>
      </c>
      <c r="I6" s="44" t="s">
        <v>165</v>
      </c>
      <c r="J6" s="45" t="s">
        <v>338</v>
      </c>
    </row>
    <row r="7" spans="1:10" ht="13.5" thickBot="1">
      <c r="A7" s="140"/>
      <c r="B7" s="143"/>
      <c r="C7" s="46" t="s">
        <v>339</v>
      </c>
      <c r="D7" s="46" t="s">
        <v>340</v>
      </c>
      <c r="E7" s="46" t="s">
        <v>341</v>
      </c>
      <c r="F7" s="46" t="s">
        <v>342</v>
      </c>
      <c r="G7" s="46" t="s">
        <v>343</v>
      </c>
      <c r="H7" s="46" t="s">
        <v>344</v>
      </c>
      <c r="I7" s="46" t="s">
        <v>344</v>
      </c>
      <c r="J7" s="48"/>
    </row>
    <row r="8" spans="1:10" ht="12.75">
      <c r="A8" s="66"/>
      <c r="B8" s="31"/>
      <c r="C8" s="64"/>
      <c r="D8" s="64"/>
      <c r="E8" s="64"/>
      <c r="F8" s="64"/>
      <c r="G8" s="64"/>
      <c r="H8" s="64"/>
      <c r="I8" s="64"/>
      <c r="J8" s="65"/>
    </row>
    <row r="9" spans="1:10" ht="12.75">
      <c r="A9" s="67" t="s">
        <v>16</v>
      </c>
      <c r="B9" s="44">
        <f aca="true" t="shared" si="0" ref="B9:J9">SUM(B11:B36)</f>
        <v>29651</v>
      </c>
      <c r="C9" s="44">
        <f t="shared" si="0"/>
        <v>3357</v>
      </c>
      <c r="D9" s="44">
        <f t="shared" si="0"/>
        <v>3089</v>
      </c>
      <c r="E9" s="44">
        <f t="shared" si="0"/>
        <v>4097</v>
      </c>
      <c r="F9" s="44">
        <f t="shared" si="0"/>
        <v>2392</v>
      </c>
      <c r="G9" s="44">
        <f t="shared" si="0"/>
        <v>2028</v>
      </c>
      <c r="H9" s="44">
        <f t="shared" si="0"/>
        <v>2740</v>
      </c>
      <c r="I9" s="44">
        <f t="shared" si="0"/>
        <v>10368</v>
      </c>
      <c r="J9" s="45">
        <f t="shared" si="0"/>
        <v>1580</v>
      </c>
    </row>
    <row r="10" spans="1:10" ht="12.75">
      <c r="A10" s="26"/>
      <c r="B10" s="53"/>
      <c r="C10" s="53"/>
      <c r="D10" s="53"/>
      <c r="E10" s="53"/>
      <c r="F10" s="53"/>
      <c r="G10" s="53"/>
      <c r="H10" s="53"/>
      <c r="I10" s="53"/>
      <c r="J10" s="68"/>
    </row>
    <row r="11" spans="1:10" ht="12.75">
      <c r="A11" s="26" t="s">
        <v>345</v>
      </c>
      <c r="B11" s="53">
        <f aca="true" t="shared" si="1" ref="B11:B35">SUM(C11:J11)</f>
        <v>1785</v>
      </c>
      <c r="C11" s="53">
        <v>114</v>
      </c>
      <c r="D11" s="53">
        <v>91</v>
      </c>
      <c r="E11" s="53">
        <v>167</v>
      </c>
      <c r="F11" s="53">
        <v>62</v>
      </c>
      <c r="G11" s="53">
        <v>100</v>
      </c>
      <c r="H11" s="53">
        <v>130</v>
      </c>
      <c r="I11" s="53">
        <v>1024</v>
      </c>
      <c r="J11" s="68">
        <v>97</v>
      </c>
    </row>
    <row r="12" spans="1:10" ht="12.75">
      <c r="A12" s="26" t="s">
        <v>346</v>
      </c>
      <c r="B12" s="53">
        <f t="shared" si="1"/>
        <v>350</v>
      </c>
      <c r="C12" s="53">
        <v>31</v>
      </c>
      <c r="D12" s="53">
        <v>25</v>
      </c>
      <c r="E12" s="53">
        <v>28</v>
      </c>
      <c r="F12" s="53">
        <v>8</v>
      </c>
      <c r="G12" s="53">
        <v>18</v>
      </c>
      <c r="H12" s="53">
        <v>29</v>
      </c>
      <c r="I12" s="53">
        <v>150</v>
      </c>
      <c r="J12" s="68">
        <v>61</v>
      </c>
    </row>
    <row r="13" spans="1:10" ht="12.75">
      <c r="A13" s="26" t="s">
        <v>347</v>
      </c>
      <c r="B13" s="53">
        <f t="shared" si="1"/>
        <v>461</v>
      </c>
      <c r="C13" s="53">
        <v>36</v>
      </c>
      <c r="D13" s="53">
        <v>35</v>
      </c>
      <c r="E13" s="53">
        <v>60</v>
      </c>
      <c r="F13" s="53">
        <v>49</v>
      </c>
      <c r="G13" s="53">
        <v>58</v>
      </c>
      <c r="H13" s="53">
        <v>43</v>
      </c>
      <c r="I13" s="53">
        <v>177</v>
      </c>
      <c r="J13" s="68">
        <v>3</v>
      </c>
    </row>
    <row r="14" spans="1:10" ht="12.75">
      <c r="A14" s="26" t="s">
        <v>348</v>
      </c>
      <c r="B14" s="53">
        <f t="shared" si="1"/>
        <v>10870</v>
      </c>
      <c r="C14" s="53">
        <v>613</v>
      </c>
      <c r="D14" s="53">
        <v>1791</v>
      </c>
      <c r="E14" s="53">
        <v>1903</v>
      </c>
      <c r="F14" s="53">
        <v>1257</v>
      </c>
      <c r="G14" s="53">
        <v>890</v>
      </c>
      <c r="H14" s="53">
        <v>1123</v>
      </c>
      <c r="I14" s="53">
        <v>3144</v>
      </c>
      <c r="J14" s="68">
        <v>149</v>
      </c>
    </row>
    <row r="15" spans="1:10" ht="12.75">
      <c r="A15" s="26" t="s">
        <v>349</v>
      </c>
      <c r="B15" s="53">
        <f t="shared" si="1"/>
        <v>2388</v>
      </c>
      <c r="C15" s="53">
        <v>69</v>
      </c>
      <c r="D15" s="53">
        <v>265</v>
      </c>
      <c r="E15" s="53">
        <v>474</v>
      </c>
      <c r="F15" s="53">
        <v>332</v>
      </c>
      <c r="G15" s="53">
        <v>266</v>
      </c>
      <c r="H15" s="53">
        <v>290</v>
      </c>
      <c r="I15" s="53">
        <v>675</v>
      </c>
      <c r="J15" s="68">
        <v>17</v>
      </c>
    </row>
    <row r="16" spans="1:10" ht="12.75">
      <c r="A16" s="26" t="s">
        <v>350</v>
      </c>
      <c r="B16" s="53">
        <f t="shared" si="1"/>
        <v>6559</v>
      </c>
      <c r="C16" s="53">
        <v>272</v>
      </c>
      <c r="D16" s="53">
        <v>334</v>
      </c>
      <c r="E16" s="53">
        <v>442</v>
      </c>
      <c r="F16" s="53">
        <v>429</v>
      </c>
      <c r="G16" s="53">
        <v>438</v>
      </c>
      <c r="H16" s="53">
        <v>773</v>
      </c>
      <c r="I16" s="53">
        <v>3800</v>
      </c>
      <c r="J16" s="68">
        <v>71</v>
      </c>
    </row>
    <row r="17" spans="1:10" ht="12.75">
      <c r="A17" s="26" t="s">
        <v>351</v>
      </c>
      <c r="B17" s="53">
        <f t="shared" si="1"/>
        <v>701</v>
      </c>
      <c r="C17" s="53">
        <v>95</v>
      </c>
      <c r="D17" s="53">
        <v>98</v>
      </c>
      <c r="E17" s="53">
        <v>110</v>
      </c>
      <c r="F17" s="53">
        <v>63</v>
      </c>
      <c r="G17" s="53">
        <v>52</v>
      </c>
      <c r="H17" s="53">
        <v>58</v>
      </c>
      <c r="I17" s="53">
        <v>185</v>
      </c>
      <c r="J17" s="68">
        <v>40</v>
      </c>
    </row>
    <row r="18" spans="1:10" ht="12.75">
      <c r="A18" s="26" t="s">
        <v>352</v>
      </c>
      <c r="B18" s="53">
        <f t="shared" si="1"/>
        <v>207</v>
      </c>
      <c r="C18" s="53">
        <v>78</v>
      </c>
      <c r="D18" s="53">
        <v>25</v>
      </c>
      <c r="E18" s="53">
        <v>22</v>
      </c>
      <c r="F18" s="53">
        <v>15</v>
      </c>
      <c r="G18" s="53">
        <v>12</v>
      </c>
      <c r="H18" s="53">
        <v>12</v>
      </c>
      <c r="I18" s="53">
        <v>23</v>
      </c>
      <c r="J18" s="68">
        <v>20</v>
      </c>
    </row>
    <row r="19" spans="1:10" ht="12.75">
      <c r="A19" s="26" t="s">
        <v>353</v>
      </c>
      <c r="B19" s="53">
        <f t="shared" si="1"/>
        <v>410</v>
      </c>
      <c r="C19" s="53">
        <v>76</v>
      </c>
      <c r="D19" s="53">
        <v>39</v>
      </c>
      <c r="E19" s="53">
        <v>73</v>
      </c>
      <c r="F19" s="53">
        <v>15</v>
      </c>
      <c r="G19" s="53">
        <v>21</v>
      </c>
      <c r="H19" s="53">
        <v>35</v>
      </c>
      <c r="I19" s="53">
        <v>113</v>
      </c>
      <c r="J19" s="68">
        <v>38</v>
      </c>
    </row>
    <row r="20" spans="1:10" ht="12.75">
      <c r="A20" s="26" t="s">
        <v>354</v>
      </c>
      <c r="B20" s="53">
        <f t="shared" si="1"/>
        <v>1680</v>
      </c>
      <c r="C20" s="53">
        <v>1120</v>
      </c>
      <c r="D20" s="53">
        <v>97</v>
      </c>
      <c r="E20" s="53">
        <v>205</v>
      </c>
      <c r="F20" s="53">
        <v>32</v>
      </c>
      <c r="G20" s="53">
        <v>39</v>
      </c>
      <c r="H20" s="53">
        <v>28</v>
      </c>
      <c r="I20" s="53">
        <v>70</v>
      </c>
      <c r="J20" s="68">
        <v>89</v>
      </c>
    </row>
    <row r="21" spans="1:10" ht="12.75">
      <c r="A21" s="26" t="s">
        <v>355</v>
      </c>
      <c r="B21" s="53">
        <f t="shared" si="1"/>
        <v>469</v>
      </c>
      <c r="C21" s="53">
        <v>320</v>
      </c>
      <c r="D21" s="53">
        <v>22</v>
      </c>
      <c r="E21" s="53">
        <v>38</v>
      </c>
      <c r="F21" s="53">
        <v>15</v>
      </c>
      <c r="G21" s="53">
        <v>8</v>
      </c>
      <c r="H21" s="53">
        <v>11</v>
      </c>
      <c r="I21" s="53">
        <v>9</v>
      </c>
      <c r="J21" s="68">
        <v>46</v>
      </c>
    </row>
    <row r="22" spans="1:10" ht="12.75">
      <c r="A22" s="26" t="s">
        <v>356</v>
      </c>
      <c r="B22" s="53">
        <f t="shared" si="1"/>
        <v>26</v>
      </c>
      <c r="C22" s="53">
        <v>15</v>
      </c>
      <c r="D22" s="53">
        <v>1</v>
      </c>
      <c r="E22" s="53">
        <v>2</v>
      </c>
      <c r="F22" s="53">
        <v>0</v>
      </c>
      <c r="G22" s="53">
        <v>2</v>
      </c>
      <c r="H22" s="53">
        <v>2</v>
      </c>
      <c r="I22" s="53">
        <v>2</v>
      </c>
      <c r="J22" s="68">
        <v>2</v>
      </c>
    </row>
    <row r="23" spans="1:10" ht="12.75">
      <c r="A23" s="26" t="s">
        <v>357</v>
      </c>
      <c r="B23" s="53">
        <f t="shared" si="1"/>
        <v>2</v>
      </c>
      <c r="C23" s="53">
        <v>2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68">
        <v>0</v>
      </c>
    </row>
    <row r="24" spans="1:10" ht="12.75">
      <c r="A24" s="26" t="s">
        <v>358</v>
      </c>
      <c r="B24" s="53">
        <f t="shared" si="1"/>
        <v>2322</v>
      </c>
      <c r="C24" s="53">
        <v>384</v>
      </c>
      <c r="D24" s="53">
        <v>206</v>
      </c>
      <c r="E24" s="53">
        <v>482</v>
      </c>
      <c r="F24" s="53">
        <v>83</v>
      </c>
      <c r="G24" s="53">
        <v>92</v>
      </c>
      <c r="H24" s="53">
        <v>161</v>
      </c>
      <c r="I24" s="53">
        <v>696</v>
      </c>
      <c r="J24" s="68">
        <v>218</v>
      </c>
    </row>
    <row r="25" spans="1:10" ht="12.75">
      <c r="A25" s="26" t="s">
        <v>359</v>
      </c>
      <c r="B25" s="53">
        <f t="shared" si="1"/>
        <v>17</v>
      </c>
      <c r="C25" s="53">
        <v>3</v>
      </c>
      <c r="D25" s="53">
        <v>0</v>
      </c>
      <c r="E25" s="53">
        <v>1</v>
      </c>
      <c r="F25" s="53">
        <v>0</v>
      </c>
      <c r="G25" s="53">
        <v>1</v>
      </c>
      <c r="H25" s="53">
        <v>3</v>
      </c>
      <c r="I25" s="53">
        <v>7</v>
      </c>
      <c r="J25" s="68">
        <v>2</v>
      </c>
    </row>
    <row r="26" spans="1:10" ht="12.75">
      <c r="A26" s="26" t="s">
        <v>360</v>
      </c>
      <c r="B26" s="53">
        <f t="shared" si="1"/>
        <v>87</v>
      </c>
      <c r="C26" s="53">
        <v>6</v>
      </c>
      <c r="D26" s="53">
        <v>3</v>
      </c>
      <c r="E26" s="53">
        <v>1</v>
      </c>
      <c r="F26" s="53">
        <v>4</v>
      </c>
      <c r="G26" s="53">
        <v>1</v>
      </c>
      <c r="H26" s="53">
        <v>5</v>
      </c>
      <c r="I26" s="53">
        <v>47</v>
      </c>
      <c r="J26" s="68">
        <v>20</v>
      </c>
    </row>
    <row r="27" spans="1:10" ht="12.75">
      <c r="A27" s="26" t="s">
        <v>361</v>
      </c>
      <c r="B27" s="53">
        <f t="shared" si="1"/>
        <v>236</v>
      </c>
      <c r="C27" s="53">
        <v>24</v>
      </c>
      <c r="D27" s="53">
        <v>20</v>
      </c>
      <c r="E27" s="53">
        <v>38</v>
      </c>
      <c r="F27" s="53">
        <v>11</v>
      </c>
      <c r="G27" s="53">
        <v>10</v>
      </c>
      <c r="H27" s="53">
        <v>7</v>
      </c>
      <c r="I27" s="53">
        <v>82</v>
      </c>
      <c r="J27" s="68">
        <v>44</v>
      </c>
    </row>
    <row r="28" spans="1:10" ht="12.75">
      <c r="A28" s="26" t="s">
        <v>362</v>
      </c>
      <c r="B28" s="53">
        <f t="shared" si="1"/>
        <v>38</v>
      </c>
      <c r="C28" s="53">
        <v>3</v>
      </c>
      <c r="D28" s="53">
        <v>0</v>
      </c>
      <c r="E28" s="53">
        <v>0</v>
      </c>
      <c r="F28" s="53">
        <v>0</v>
      </c>
      <c r="G28" s="53">
        <v>0</v>
      </c>
      <c r="H28" s="53">
        <v>1</v>
      </c>
      <c r="I28" s="53">
        <v>0</v>
      </c>
      <c r="J28" s="68">
        <v>34</v>
      </c>
    </row>
    <row r="29" spans="1:10" ht="12.75">
      <c r="A29" s="26" t="s">
        <v>363</v>
      </c>
      <c r="B29" s="53">
        <f t="shared" si="1"/>
        <v>73</v>
      </c>
      <c r="C29" s="53">
        <v>10</v>
      </c>
      <c r="D29" s="53">
        <v>9</v>
      </c>
      <c r="E29" s="53">
        <v>5</v>
      </c>
      <c r="F29" s="53">
        <v>2</v>
      </c>
      <c r="G29" s="53">
        <v>0</v>
      </c>
      <c r="H29" s="53">
        <v>6</v>
      </c>
      <c r="I29" s="53">
        <v>33</v>
      </c>
      <c r="J29" s="68">
        <v>8</v>
      </c>
    </row>
    <row r="30" spans="1:10" ht="12.75">
      <c r="A30" s="26" t="s">
        <v>364</v>
      </c>
      <c r="B30" s="53">
        <f t="shared" si="1"/>
        <v>5</v>
      </c>
      <c r="C30" s="53">
        <v>0</v>
      </c>
      <c r="D30" s="53">
        <v>0</v>
      </c>
      <c r="E30" s="53">
        <v>1</v>
      </c>
      <c r="F30" s="53">
        <v>0</v>
      </c>
      <c r="G30" s="53">
        <v>0</v>
      </c>
      <c r="H30" s="53">
        <v>0</v>
      </c>
      <c r="I30" s="53">
        <v>2</v>
      </c>
      <c r="J30" s="68">
        <v>2</v>
      </c>
    </row>
    <row r="31" spans="1:10" ht="12.75">
      <c r="A31" s="26" t="s">
        <v>365</v>
      </c>
      <c r="B31" s="53">
        <f t="shared" si="1"/>
        <v>13</v>
      </c>
      <c r="C31" s="53">
        <v>3</v>
      </c>
      <c r="D31" s="53">
        <v>2</v>
      </c>
      <c r="E31" s="53">
        <v>3</v>
      </c>
      <c r="F31" s="53">
        <v>0</v>
      </c>
      <c r="G31" s="53">
        <v>0</v>
      </c>
      <c r="H31" s="53">
        <v>0</v>
      </c>
      <c r="I31" s="53">
        <v>0</v>
      </c>
      <c r="J31" s="68">
        <v>5</v>
      </c>
    </row>
    <row r="32" spans="1:10" ht="12.75">
      <c r="A32" s="26" t="s">
        <v>366</v>
      </c>
      <c r="B32" s="53">
        <f t="shared" si="1"/>
        <v>55</v>
      </c>
      <c r="C32" s="53">
        <v>3</v>
      </c>
      <c r="D32" s="53">
        <v>2</v>
      </c>
      <c r="E32" s="53">
        <v>2</v>
      </c>
      <c r="F32" s="53">
        <v>0</v>
      </c>
      <c r="G32" s="53">
        <v>0</v>
      </c>
      <c r="H32" s="53">
        <v>1</v>
      </c>
      <c r="I32" s="53">
        <v>6</v>
      </c>
      <c r="J32" s="68">
        <v>41</v>
      </c>
    </row>
    <row r="33" spans="1:10" ht="12.75">
      <c r="A33" s="26" t="s">
        <v>367</v>
      </c>
      <c r="B33" s="53">
        <f t="shared" si="1"/>
        <v>282</v>
      </c>
      <c r="C33" s="53">
        <v>6</v>
      </c>
      <c r="D33" s="53">
        <v>1</v>
      </c>
      <c r="E33" s="53">
        <v>0</v>
      </c>
      <c r="F33" s="53">
        <v>0</v>
      </c>
      <c r="G33" s="53">
        <v>0</v>
      </c>
      <c r="H33" s="53">
        <v>0</v>
      </c>
      <c r="I33" s="53">
        <v>2</v>
      </c>
      <c r="J33" s="68">
        <v>273</v>
      </c>
    </row>
    <row r="34" spans="1:10" ht="12.75">
      <c r="A34" s="69" t="s">
        <v>368</v>
      </c>
      <c r="B34" s="53">
        <f t="shared" si="1"/>
        <v>8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68">
        <v>8</v>
      </c>
    </row>
    <row r="35" spans="1:10" ht="12.75">
      <c r="A35" s="26" t="s">
        <v>369</v>
      </c>
      <c r="B35" s="53">
        <f t="shared" si="1"/>
        <v>8</v>
      </c>
      <c r="C35" s="53">
        <v>1</v>
      </c>
      <c r="D35" s="53">
        <v>0</v>
      </c>
      <c r="E35" s="53">
        <v>1</v>
      </c>
      <c r="F35" s="53">
        <v>0</v>
      </c>
      <c r="G35" s="53">
        <v>0</v>
      </c>
      <c r="H35" s="53">
        <v>0</v>
      </c>
      <c r="I35" s="53">
        <v>2</v>
      </c>
      <c r="J35" s="68">
        <v>4</v>
      </c>
    </row>
    <row r="36" spans="1:10" ht="12.75">
      <c r="A36" s="26" t="s">
        <v>370</v>
      </c>
      <c r="B36" s="53">
        <f>SUM(C36:J36)</f>
        <v>599</v>
      </c>
      <c r="C36" s="53">
        <v>73</v>
      </c>
      <c r="D36" s="53">
        <v>23</v>
      </c>
      <c r="E36" s="53">
        <v>39</v>
      </c>
      <c r="F36" s="53">
        <v>15</v>
      </c>
      <c r="G36" s="53">
        <v>20</v>
      </c>
      <c r="H36" s="53">
        <v>22</v>
      </c>
      <c r="I36" s="53">
        <v>119</v>
      </c>
      <c r="J36" s="68">
        <v>288</v>
      </c>
    </row>
    <row r="37" spans="1:10" ht="13.5" thickBot="1">
      <c r="A37" s="61"/>
      <c r="B37" s="70"/>
      <c r="C37" s="70"/>
      <c r="D37" s="70"/>
      <c r="E37" s="70"/>
      <c r="F37" s="70"/>
      <c r="G37" s="70"/>
      <c r="H37" s="70"/>
      <c r="I37" s="70"/>
      <c r="J37" s="71"/>
    </row>
  </sheetData>
  <mergeCells count="4">
    <mergeCell ref="A1:J1"/>
    <mergeCell ref="A3:J3"/>
    <mergeCell ref="A5:A7"/>
    <mergeCell ref="B5:B7"/>
  </mergeCells>
  <printOptions horizontalCentered="1" verticalCentered="1"/>
  <pageMargins left="0.75" right="0.75" top="1" bottom="1" header="0" footer="0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50" zoomScaleNormal="50" workbookViewId="0" topLeftCell="A1">
      <selection activeCell="A2" sqref="A2"/>
    </sheetView>
  </sheetViews>
  <sheetFormatPr defaultColWidth="11.421875" defaultRowHeight="12.75"/>
  <cols>
    <col min="1" max="1" width="41.421875" style="27" customWidth="1"/>
    <col min="2" max="10" width="15.7109375" style="27" customWidth="1"/>
    <col min="11" max="11" width="11.421875" style="26" customWidth="1"/>
    <col min="12" max="16384" width="11.421875" style="27" customWidth="1"/>
  </cols>
  <sheetData>
    <row r="1" spans="1:10" ht="12.75">
      <c r="A1" s="153" t="s">
        <v>469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12.75">
      <c r="A3" s="154" t="s">
        <v>371</v>
      </c>
      <c r="B3" s="154"/>
      <c r="C3" s="154"/>
      <c r="D3" s="154"/>
      <c r="E3" s="154"/>
      <c r="F3" s="154"/>
      <c r="G3" s="154"/>
      <c r="H3" s="154"/>
      <c r="I3" s="154"/>
      <c r="J3" s="154"/>
    </row>
    <row r="4" ht="13.5" thickBot="1"/>
    <row r="5" spans="1:10" ht="12.75">
      <c r="A5" s="138" t="s">
        <v>10</v>
      </c>
      <c r="B5" s="141" t="s">
        <v>16</v>
      </c>
      <c r="C5" s="64" t="s">
        <v>329</v>
      </c>
      <c r="D5" s="64" t="s">
        <v>330</v>
      </c>
      <c r="E5" s="64" t="s">
        <v>331</v>
      </c>
      <c r="F5" s="64" t="s">
        <v>332</v>
      </c>
      <c r="G5" s="64" t="s">
        <v>333</v>
      </c>
      <c r="H5" s="64" t="s">
        <v>334</v>
      </c>
      <c r="I5" s="64" t="s">
        <v>335</v>
      </c>
      <c r="J5" s="65" t="s">
        <v>336</v>
      </c>
    </row>
    <row r="6" spans="1:10" ht="12.75">
      <c r="A6" s="139"/>
      <c r="B6" s="142"/>
      <c r="C6" s="44"/>
      <c r="D6" s="44" t="s">
        <v>337</v>
      </c>
      <c r="E6" s="44" t="s">
        <v>337</v>
      </c>
      <c r="F6" s="44" t="s">
        <v>337</v>
      </c>
      <c r="G6" s="44" t="s">
        <v>337</v>
      </c>
      <c r="H6" s="44" t="s">
        <v>337</v>
      </c>
      <c r="I6" s="44" t="s">
        <v>165</v>
      </c>
      <c r="J6" s="45" t="s">
        <v>338</v>
      </c>
    </row>
    <row r="7" spans="1:10" ht="13.5" thickBot="1">
      <c r="A7" s="140"/>
      <c r="B7" s="143"/>
      <c r="C7" s="46" t="s">
        <v>339</v>
      </c>
      <c r="D7" s="46" t="s">
        <v>340</v>
      </c>
      <c r="E7" s="46" t="s">
        <v>341</v>
      </c>
      <c r="F7" s="46" t="s">
        <v>342</v>
      </c>
      <c r="G7" s="46" t="s">
        <v>343</v>
      </c>
      <c r="H7" s="46" t="s">
        <v>344</v>
      </c>
      <c r="I7" s="46" t="s">
        <v>344</v>
      </c>
      <c r="J7" s="48"/>
    </row>
    <row r="8" spans="1:10" ht="12.75">
      <c r="A8" s="72"/>
      <c r="B8" s="33"/>
      <c r="C8" s="33"/>
      <c r="D8" s="33"/>
      <c r="E8" s="33"/>
      <c r="F8" s="33"/>
      <c r="G8" s="33"/>
      <c r="H8" s="33"/>
      <c r="I8" s="33"/>
      <c r="J8" s="36"/>
    </row>
    <row r="9" spans="1:10" ht="12.75">
      <c r="A9" s="67" t="s">
        <v>16</v>
      </c>
      <c r="B9" s="55">
        <f>SUM(C9:J9)</f>
        <v>29651</v>
      </c>
      <c r="C9" s="55">
        <f>+C11+C25+C32+C37+C41+C48+C56</f>
        <v>3357</v>
      </c>
      <c r="D9" s="55">
        <f aca="true" t="shared" si="0" ref="D9:J9">+D11+D25+D32+D37+D41+D48+D56</f>
        <v>3089</v>
      </c>
      <c r="E9" s="55">
        <f t="shared" si="0"/>
        <v>4097</v>
      </c>
      <c r="F9" s="55">
        <f t="shared" si="0"/>
        <v>2392</v>
      </c>
      <c r="G9" s="55">
        <f t="shared" si="0"/>
        <v>2028</v>
      </c>
      <c r="H9" s="55">
        <f t="shared" si="0"/>
        <v>2740</v>
      </c>
      <c r="I9" s="55">
        <f t="shared" si="0"/>
        <v>10368</v>
      </c>
      <c r="J9" s="56">
        <f t="shared" si="0"/>
        <v>1580</v>
      </c>
    </row>
    <row r="10" spans="1:10" ht="12.75">
      <c r="A10" s="26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2.75">
      <c r="A11" s="73" t="s">
        <v>372</v>
      </c>
      <c r="B11" s="55">
        <f>SUM(C11:J11)</f>
        <v>14028</v>
      </c>
      <c r="C11" s="55">
        <f>SUM(C13:C23)</f>
        <v>786</v>
      </c>
      <c r="D11" s="55">
        <f aca="true" t="shared" si="1" ref="D11:J11">SUM(D13:D23)</f>
        <v>1656</v>
      </c>
      <c r="E11" s="55">
        <f t="shared" si="1"/>
        <v>2082</v>
      </c>
      <c r="F11" s="55">
        <f t="shared" si="1"/>
        <v>1325</v>
      </c>
      <c r="G11" s="55">
        <f t="shared" si="1"/>
        <v>988</v>
      </c>
      <c r="H11" s="55">
        <f t="shared" si="1"/>
        <v>1306</v>
      </c>
      <c r="I11" s="55">
        <f t="shared" si="1"/>
        <v>5001</v>
      </c>
      <c r="J11" s="56">
        <f t="shared" si="1"/>
        <v>884</v>
      </c>
    </row>
    <row r="12" spans="1:10" ht="12.75">
      <c r="A12" s="26"/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2.75">
      <c r="A13" s="26" t="s">
        <v>373</v>
      </c>
      <c r="B13" s="58">
        <f aca="true" t="shared" si="2" ref="B13:B23">SUM(C13:J13)</f>
        <v>1733</v>
      </c>
      <c r="C13" s="58">
        <v>39</v>
      </c>
      <c r="D13" s="58">
        <v>188</v>
      </c>
      <c r="E13" s="58">
        <v>288</v>
      </c>
      <c r="F13" s="58">
        <v>181</v>
      </c>
      <c r="G13" s="58">
        <v>146</v>
      </c>
      <c r="H13" s="58">
        <v>167</v>
      </c>
      <c r="I13" s="58">
        <v>704</v>
      </c>
      <c r="J13" s="59">
        <v>20</v>
      </c>
    </row>
    <row r="14" spans="1:10" ht="12.75">
      <c r="A14" s="26" t="s">
        <v>374</v>
      </c>
      <c r="B14" s="58">
        <f t="shared" si="2"/>
        <v>1753</v>
      </c>
      <c r="C14" s="58">
        <v>52</v>
      </c>
      <c r="D14" s="58">
        <v>220</v>
      </c>
      <c r="E14" s="58">
        <v>310</v>
      </c>
      <c r="F14" s="58">
        <v>191</v>
      </c>
      <c r="G14" s="58">
        <v>109</v>
      </c>
      <c r="H14" s="58">
        <v>160</v>
      </c>
      <c r="I14" s="58">
        <v>621</v>
      </c>
      <c r="J14" s="59">
        <v>90</v>
      </c>
    </row>
    <row r="15" spans="1:10" ht="12.75">
      <c r="A15" s="26" t="s">
        <v>375</v>
      </c>
      <c r="B15" s="58">
        <f t="shared" si="2"/>
        <v>1738</v>
      </c>
      <c r="C15" s="58">
        <v>67</v>
      </c>
      <c r="D15" s="58">
        <v>180</v>
      </c>
      <c r="E15" s="58">
        <v>248</v>
      </c>
      <c r="F15" s="58">
        <v>162</v>
      </c>
      <c r="G15" s="58">
        <v>134</v>
      </c>
      <c r="H15" s="58">
        <v>196</v>
      </c>
      <c r="I15" s="58">
        <v>693</v>
      </c>
      <c r="J15" s="59">
        <v>58</v>
      </c>
    </row>
    <row r="16" spans="1:10" ht="12.75">
      <c r="A16" s="26" t="s">
        <v>376</v>
      </c>
      <c r="B16" s="58">
        <f t="shared" si="2"/>
        <v>1710</v>
      </c>
      <c r="C16" s="58">
        <v>55</v>
      </c>
      <c r="D16" s="58">
        <v>215</v>
      </c>
      <c r="E16" s="58">
        <v>302</v>
      </c>
      <c r="F16" s="58">
        <v>183</v>
      </c>
      <c r="G16" s="58">
        <v>148</v>
      </c>
      <c r="H16" s="58">
        <v>151</v>
      </c>
      <c r="I16" s="58">
        <v>630</v>
      </c>
      <c r="J16" s="59">
        <v>26</v>
      </c>
    </row>
    <row r="17" spans="1:10" ht="12.75">
      <c r="A17" s="26" t="s">
        <v>377</v>
      </c>
      <c r="B17" s="58">
        <f t="shared" si="2"/>
        <v>1700</v>
      </c>
      <c r="C17" s="58">
        <v>29</v>
      </c>
      <c r="D17" s="58">
        <v>252</v>
      </c>
      <c r="E17" s="58">
        <v>254</v>
      </c>
      <c r="F17" s="58">
        <v>164</v>
      </c>
      <c r="G17" s="58">
        <v>89</v>
      </c>
      <c r="H17" s="58">
        <v>151</v>
      </c>
      <c r="I17" s="58">
        <v>644</v>
      </c>
      <c r="J17" s="59">
        <v>117</v>
      </c>
    </row>
    <row r="18" spans="1:10" ht="12.75">
      <c r="A18" s="26" t="s">
        <v>378</v>
      </c>
      <c r="B18" s="58">
        <f t="shared" si="2"/>
        <v>1740</v>
      </c>
      <c r="C18" s="58">
        <v>27</v>
      </c>
      <c r="D18" s="58">
        <v>223</v>
      </c>
      <c r="E18" s="58">
        <v>278</v>
      </c>
      <c r="F18" s="58">
        <v>195</v>
      </c>
      <c r="G18" s="58">
        <v>135</v>
      </c>
      <c r="H18" s="58">
        <v>186</v>
      </c>
      <c r="I18" s="58">
        <v>627</v>
      </c>
      <c r="J18" s="59">
        <v>69</v>
      </c>
    </row>
    <row r="19" spans="1:10" ht="12.75">
      <c r="A19" s="26" t="s">
        <v>379</v>
      </c>
      <c r="B19" s="58">
        <f t="shared" si="2"/>
        <v>289</v>
      </c>
      <c r="C19" s="58">
        <v>71</v>
      </c>
      <c r="D19" s="58">
        <v>33</v>
      </c>
      <c r="E19" s="58">
        <v>41</v>
      </c>
      <c r="F19" s="58">
        <v>8</v>
      </c>
      <c r="G19" s="58">
        <v>13</v>
      </c>
      <c r="H19" s="58">
        <v>19</v>
      </c>
      <c r="I19" s="58">
        <v>92</v>
      </c>
      <c r="J19" s="59">
        <v>12</v>
      </c>
    </row>
    <row r="20" spans="1:10" ht="12.75">
      <c r="A20" s="26" t="s">
        <v>380</v>
      </c>
      <c r="B20" s="58">
        <f t="shared" si="2"/>
        <v>653</v>
      </c>
      <c r="C20" s="58">
        <v>60</v>
      </c>
      <c r="D20" s="58">
        <v>40</v>
      </c>
      <c r="E20" s="58">
        <v>82</v>
      </c>
      <c r="F20" s="58">
        <v>70</v>
      </c>
      <c r="G20" s="58">
        <v>73</v>
      </c>
      <c r="H20" s="58">
        <v>91</v>
      </c>
      <c r="I20" s="58">
        <v>196</v>
      </c>
      <c r="J20" s="59">
        <v>41</v>
      </c>
    </row>
    <row r="21" spans="1:10" ht="12.75">
      <c r="A21" s="26" t="s">
        <v>381</v>
      </c>
      <c r="B21" s="58">
        <f t="shared" si="2"/>
        <v>1765</v>
      </c>
      <c r="C21" s="58">
        <v>337</v>
      </c>
      <c r="D21" s="58">
        <v>144</v>
      </c>
      <c r="E21" s="58">
        <v>118</v>
      </c>
      <c r="F21" s="58">
        <v>100</v>
      </c>
      <c r="G21" s="58">
        <v>75</v>
      </c>
      <c r="H21" s="58">
        <v>98</v>
      </c>
      <c r="I21" s="58">
        <v>480</v>
      </c>
      <c r="J21" s="59">
        <v>413</v>
      </c>
    </row>
    <row r="22" spans="1:10" ht="12.75">
      <c r="A22" s="26" t="s">
        <v>382</v>
      </c>
      <c r="B22" s="58">
        <f t="shared" si="2"/>
        <v>752</v>
      </c>
      <c r="C22" s="58">
        <v>24</v>
      </c>
      <c r="D22" s="58">
        <v>118</v>
      </c>
      <c r="E22" s="58">
        <v>123</v>
      </c>
      <c r="F22" s="58">
        <v>66</v>
      </c>
      <c r="G22" s="58">
        <v>60</v>
      </c>
      <c r="H22" s="58">
        <v>70</v>
      </c>
      <c r="I22" s="58">
        <v>265</v>
      </c>
      <c r="J22" s="59">
        <v>26</v>
      </c>
    </row>
    <row r="23" spans="1:10" ht="12.75">
      <c r="A23" s="26" t="s">
        <v>383</v>
      </c>
      <c r="B23" s="58">
        <f t="shared" si="2"/>
        <v>195</v>
      </c>
      <c r="C23" s="58">
        <v>25</v>
      </c>
      <c r="D23" s="58">
        <v>43</v>
      </c>
      <c r="E23" s="58">
        <v>38</v>
      </c>
      <c r="F23" s="58">
        <v>5</v>
      </c>
      <c r="G23" s="58">
        <v>6</v>
      </c>
      <c r="H23" s="58">
        <v>17</v>
      </c>
      <c r="I23" s="58">
        <v>49</v>
      </c>
      <c r="J23" s="59">
        <v>12</v>
      </c>
    </row>
    <row r="24" spans="1:10" ht="12.75">
      <c r="A24" s="26"/>
      <c r="B24" s="58"/>
      <c r="C24" s="58"/>
      <c r="D24" s="58"/>
      <c r="E24" s="58"/>
      <c r="F24" s="58"/>
      <c r="G24" s="58"/>
      <c r="H24" s="58"/>
      <c r="I24" s="58"/>
      <c r="J24" s="59"/>
    </row>
    <row r="25" spans="1:10" ht="12.75">
      <c r="A25" s="73" t="s">
        <v>49</v>
      </c>
      <c r="B25" s="55">
        <f>SUM(C25:J25)</f>
        <v>5302</v>
      </c>
      <c r="C25" s="55">
        <f>SUM(C27:C30)</f>
        <v>792</v>
      </c>
      <c r="D25" s="55">
        <f aca="true" t="shared" si="3" ref="D25:J25">SUM(D27:D30)</f>
        <v>462</v>
      </c>
      <c r="E25" s="55">
        <f t="shared" si="3"/>
        <v>599</v>
      </c>
      <c r="F25" s="55">
        <f t="shared" si="3"/>
        <v>349</v>
      </c>
      <c r="G25" s="55">
        <f t="shared" si="3"/>
        <v>299</v>
      </c>
      <c r="H25" s="55">
        <f t="shared" si="3"/>
        <v>668</v>
      </c>
      <c r="I25" s="55">
        <f t="shared" si="3"/>
        <v>1904</v>
      </c>
      <c r="J25" s="56">
        <f t="shared" si="3"/>
        <v>229</v>
      </c>
    </row>
    <row r="26" spans="1:10" ht="12.75">
      <c r="A26" s="26"/>
      <c r="B26" s="58"/>
      <c r="C26" s="58"/>
      <c r="D26" s="58"/>
      <c r="E26" s="58"/>
      <c r="F26" s="58"/>
      <c r="G26" s="58"/>
      <c r="H26" s="58"/>
      <c r="I26" s="58"/>
      <c r="J26" s="59"/>
    </row>
    <row r="27" spans="1:10" ht="12.75">
      <c r="A27" s="26" t="s">
        <v>384</v>
      </c>
      <c r="B27" s="58">
        <f>SUM(C27:J27)</f>
        <v>2862</v>
      </c>
      <c r="C27" s="58">
        <v>345</v>
      </c>
      <c r="D27" s="58">
        <v>286</v>
      </c>
      <c r="E27" s="58">
        <v>309</v>
      </c>
      <c r="F27" s="58">
        <v>196</v>
      </c>
      <c r="G27" s="58">
        <v>158</v>
      </c>
      <c r="H27" s="58">
        <v>315</v>
      </c>
      <c r="I27" s="58">
        <v>1117</v>
      </c>
      <c r="J27" s="59">
        <v>136</v>
      </c>
    </row>
    <row r="28" spans="1:10" ht="12.75">
      <c r="A28" s="26" t="s">
        <v>385</v>
      </c>
      <c r="B28" s="58">
        <f>SUM(C28:J28)</f>
        <v>705</v>
      </c>
      <c r="C28" s="58">
        <v>110</v>
      </c>
      <c r="D28" s="58">
        <v>49</v>
      </c>
      <c r="E28" s="58">
        <v>90</v>
      </c>
      <c r="F28" s="58">
        <v>58</v>
      </c>
      <c r="G28" s="58">
        <v>49</v>
      </c>
      <c r="H28" s="58">
        <v>65</v>
      </c>
      <c r="I28" s="58">
        <v>263</v>
      </c>
      <c r="J28" s="59">
        <v>21</v>
      </c>
    </row>
    <row r="29" spans="1:10" ht="12.75">
      <c r="A29" s="26" t="s">
        <v>386</v>
      </c>
      <c r="B29" s="58">
        <f>SUM(C29:J29)</f>
        <v>1063</v>
      </c>
      <c r="C29" s="58">
        <v>183</v>
      </c>
      <c r="D29" s="58">
        <v>65</v>
      </c>
      <c r="E29" s="58">
        <v>122</v>
      </c>
      <c r="F29" s="58">
        <v>75</v>
      </c>
      <c r="G29" s="58">
        <v>65</v>
      </c>
      <c r="H29" s="58">
        <v>101</v>
      </c>
      <c r="I29" s="58">
        <v>429</v>
      </c>
      <c r="J29" s="59">
        <v>23</v>
      </c>
    </row>
    <row r="30" spans="1:10" ht="12.75">
      <c r="A30" s="26" t="s">
        <v>387</v>
      </c>
      <c r="B30" s="58">
        <f>SUM(C30:J30)</f>
        <v>672</v>
      </c>
      <c r="C30" s="58">
        <v>154</v>
      </c>
      <c r="D30" s="58">
        <v>62</v>
      </c>
      <c r="E30" s="58">
        <v>78</v>
      </c>
      <c r="F30" s="58">
        <v>20</v>
      </c>
      <c r="G30" s="58">
        <v>27</v>
      </c>
      <c r="H30" s="58">
        <v>187</v>
      </c>
      <c r="I30" s="58">
        <v>95</v>
      </c>
      <c r="J30" s="59">
        <v>49</v>
      </c>
    </row>
    <row r="31" spans="1:10" ht="12.75">
      <c r="A31" s="26"/>
      <c r="B31" s="58"/>
      <c r="C31" s="58"/>
      <c r="D31" s="58"/>
      <c r="E31" s="58"/>
      <c r="F31" s="58"/>
      <c r="G31" s="58"/>
      <c r="H31" s="58"/>
      <c r="I31" s="58"/>
      <c r="J31" s="59"/>
    </row>
    <row r="32" spans="1:10" ht="12.75">
      <c r="A32" s="73" t="s">
        <v>70</v>
      </c>
      <c r="B32" s="55">
        <f>SUM(C32:J32)</f>
        <v>2586</v>
      </c>
      <c r="C32" s="55">
        <f>SUM(C34:C35)</f>
        <v>538</v>
      </c>
      <c r="D32" s="55">
        <f aca="true" t="shared" si="4" ref="D32:J32">SUM(D34:D35)</f>
        <v>198</v>
      </c>
      <c r="E32" s="55">
        <f t="shared" si="4"/>
        <v>316</v>
      </c>
      <c r="F32" s="55">
        <f t="shared" si="4"/>
        <v>176</v>
      </c>
      <c r="G32" s="55">
        <f t="shared" si="4"/>
        <v>188</v>
      </c>
      <c r="H32" s="55">
        <f t="shared" si="4"/>
        <v>179</v>
      </c>
      <c r="I32" s="55">
        <f t="shared" si="4"/>
        <v>925</v>
      </c>
      <c r="J32" s="56">
        <f t="shared" si="4"/>
        <v>66</v>
      </c>
    </row>
    <row r="33" spans="1:10" ht="12.75">
      <c r="A33" s="26"/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12.75">
      <c r="A34" s="26" t="s">
        <v>384</v>
      </c>
      <c r="B34" s="58">
        <f>SUM(C34:J34)</f>
        <v>2219</v>
      </c>
      <c r="C34" s="58">
        <v>455</v>
      </c>
      <c r="D34" s="58">
        <v>177</v>
      </c>
      <c r="E34" s="58">
        <v>261</v>
      </c>
      <c r="F34" s="58">
        <v>155</v>
      </c>
      <c r="G34" s="58">
        <v>162</v>
      </c>
      <c r="H34" s="58">
        <v>161</v>
      </c>
      <c r="I34" s="58">
        <v>795</v>
      </c>
      <c r="J34" s="59">
        <v>53</v>
      </c>
    </row>
    <row r="35" spans="1:10" ht="12.75">
      <c r="A35" s="26" t="s">
        <v>388</v>
      </c>
      <c r="B35" s="58">
        <f>SUM(C35:J35)</f>
        <v>367</v>
      </c>
      <c r="C35" s="58">
        <v>83</v>
      </c>
      <c r="D35" s="58">
        <v>21</v>
      </c>
      <c r="E35" s="58">
        <v>55</v>
      </c>
      <c r="F35" s="58">
        <v>21</v>
      </c>
      <c r="G35" s="58">
        <v>26</v>
      </c>
      <c r="H35" s="58">
        <v>18</v>
      </c>
      <c r="I35" s="58">
        <v>130</v>
      </c>
      <c r="J35" s="59">
        <v>13</v>
      </c>
    </row>
    <row r="36" spans="1:10" ht="12.75">
      <c r="A36" s="26"/>
      <c r="B36" s="58"/>
      <c r="C36" s="58"/>
      <c r="D36" s="58"/>
      <c r="E36" s="58"/>
      <c r="F36" s="58"/>
      <c r="G36" s="58"/>
      <c r="H36" s="58"/>
      <c r="I36" s="58"/>
      <c r="J36" s="59"/>
    </row>
    <row r="37" spans="1:10" ht="12.75">
      <c r="A37" s="73" t="s">
        <v>79</v>
      </c>
      <c r="B37" s="55">
        <f>SUM(C37:J37)</f>
        <v>1937</v>
      </c>
      <c r="C37" s="55">
        <f>+C39</f>
        <v>291</v>
      </c>
      <c r="D37" s="55">
        <f aca="true" t="shared" si="5" ref="D37:J37">+D39</f>
        <v>240</v>
      </c>
      <c r="E37" s="55">
        <f t="shared" si="5"/>
        <v>228</v>
      </c>
      <c r="F37" s="55">
        <f t="shared" si="5"/>
        <v>121</v>
      </c>
      <c r="G37" s="55">
        <f t="shared" si="5"/>
        <v>124</v>
      </c>
      <c r="H37" s="55">
        <f t="shared" si="5"/>
        <v>141</v>
      </c>
      <c r="I37" s="55">
        <f t="shared" si="5"/>
        <v>726</v>
      </c>
      <c r="J37" s="56">
        <f t="shared" si="5"/>
        <v>66</v>
      </c>
    </row>
    <row r="38" spans="1:10" ht="12.75">
      <c r="A38" s="26"/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26" t="s">
        <v>384</v>
      </c>
      <c r="B39" s="58">
        <f>SUM(C39:J39)</f>
        <v>1937</v>
      </c>
      <c r="C39" s="58">
        <v>291</v>
      </c>
      <c r="D39" s="58">
        <v>240</v>
      </c>
      <c r="E39" s="58">
        <v>228</v>
      </c>
      <c r="F39" s="58">
        <v>121</v>
      </c>
      <c r="G39" s="58">
        <v>124</v>
      </c>
      <c r="H39" s="58">
        <v>141</v>
      </c>
      <c r="I39" s="58">
        <v>726</v>
      </c>
      <c r="J39" s="59">
        <v>66</v>
      </c>
    </row>
    <row r="40" spans="1:10" ht="12.75">
      <c r="A40" s="26"/>
      <c r="B40" s="58"/>
      <c r="C40" s="58"/>
      <c r="D40" s="58"/>
      <c r="E40" s="58"/>
      <c r="F40" s="58"/>
      <c r="G40" s="58"/>
      <c r="H40" s="58"/>
      <c r="I40" s="58"/>
      <c r="J40" s="59"/>
    </row>
    <row r="41" spans="1:10" ht="12.75">
      <c r="A41" s="73" t="s">
        <v>87</v>
      </c>
      <c r="B41" s="55">
        <f>SUM(C41:J41)</f>
        <v>2485</v>
      </c>
      <c r="C41" s="55">
        <f>SUM(C43:C46)</f>
        <v>544</v>
      </c>
      <c r="D41" s="55">
        <f aca="true" t="shared" si="6" ref="D41:J41">SUM(D43:D46)</f>
        <v>218</v>
      </c>
      <c r="E41" s="55">
        <f t="shared" si="6"/>
        <v>344</v>
      </c>
      <c r="F41" s="55">
        <f t="shared" si="6"/>
        <v>182</v>
      </c>
      <c r="G41" s="55">
        <f t="shared" si="6"/>
        <v>151</v>
      </c>
      <c r="H41" s="55">
        <f t="shared" si="6"/>
        <v>233</v>
      </c>
      <c r="I41" s="55">
        <f t="shared" si="6"/>
        <v>715</v>
      </c>
      <c r="J41" s="56">
        <f t="shared" si="6"/>
        <v>98</v>
      </c>
    </row>
    <row r="42" spans="1:10" ht="12.75">
      <c r="A42" s="26"/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26" t="s">
        <v>389</v>
      </c>
      <c r="B43" s="58">
        <f>SUM(C43:J43)</f>
        <v>876</v>
      </c>
      <c r="C43" s="58">
        <v>163</v>
      </c>
      <c r="D43" s="58">
        <v>107</v>
      </c>
      <c r="E43" s="58">
        <v>146</v>
      </c>
      <c r="F43" s="58">
        <v>73</v>
      </c>
      <c r="G43" s="58">
        <v>53</v>
      </c>
      <c r="H43" s="58">
        <v>81</v>
      </c>
      <c r="I43" s="58">
        <v>241</v>
      </c>
      <c r="J43" s="59">
        <v>12</v>
      </c>
    </row>
    <row r="44" spans="1:10" ht="12.75">
      <c r="A44" s="26" t="s">
        <v>390</v>
      </c>
      <c r="B44" s="58">
        <f>SUM(C44:J44)</f>
        <v>771</v>
      </c>
      <c r="C44" s="58">
        <v>79</v>
      </c>
      <c r="D44" s="58">
        <v>40</v>
      </c>
      <c r="E44" s="58">
        <v>83</v>
      </c>
      <c r="F44" s="58">
        <v>77</v>
      </c>
      <c r="G44" s="58">
        <v>63</v>
      </c>
      <c r="H44" s="58">
        <v>101</v>
      </c>
      <c r="I44" s="58">
        <v>279</v>
      </c>
      <c r="J44" s="59">
        <v>49</v>
      </c>
    </row>
    <row r="45" spans="1:10" ht="12.75">
      <c r="A45" s="26" t="s">
        <v>391</v>
      </c>
      <c r="B45" s="58">
        <f>SUM(C45:J45)</f>
        <v>507</v>
      </c>
      <c r="C45" s="58">
        <v>260</v>
      </c>
      <c r="D45" s="58">
        <v>38</v>
      </c>
      <c r="E45" s="58">
        <v>55</v>
      </c>
      <c r="F45" s="58">
        <v>18</v>
      </c>
      <c r="G45" s="58">
        <v>13</v>
      </c>
      <c r="H45" s="58">
        <v>19</v>
      </c>
      <c r="I45" s="58">
        <v>79</v>
      </c>
      <c r="J45" s="59">
        <v>25</v>
      </c>
    </row>
    <row r="46" spans="1:10" ht="12.75">
      <c r="A46" s="26" t="s">
        <v>392</v>
      </c>
      <c r="B46" s="58">
        <f>SUM(C46:J46)</f>
        <v>331</v>
      </c>
      <c r="C46" s="58">
        <v>42</v>
      </c>
      <c r="D46" s="58">
        <v>33</v>
      </c>
      <c r="E46" s="58">
        <v>60</v>
      </c>
      <c r="F46" s="58">
        <v>14</v>
      </c>
      <c r="G46" s="58">
        <v>22</v>
      </c>
      <c r="H46" s="58">
        <v>32</v>
      </c>
      <c r="I46" s="58">
        <v>116</v>
      </c>
      <c r="J46" s="59">
        <v>12</v>
      </c>
    </row>
    <row r="47" spans="1:10" ht="12.75">
      <c r="A47" s="26"/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12.75">
      <c r="A48" s="73" t="s">
        <v>102</v>
      </c>
      <c r="B48" s="55">
        <f>SUM(C48:J48)</f>
        <v>2046</v>
      </c>
      <c r="C48" s="55">
        <f>SUM(C50:C54)</f>
        <v>285</v>
      </c>
      <c r="D48" s="55">
        <f aca="true" t="shared" si="7" ref="D48:J48">SUM(D50:D54)</f>
        <v>145</v>
      </c>
      <c r="E48" s="55">
        <f t="shared" si="7"/>
        <v>281</v>
      </c>
      <c r="F48" s="55">
        <f t="shared" si="7"/>
        <v>135</v>
      </c>
      <c r="G48" s="55">
        <f t="shared" si="7"/>
        <v>201</v>
      </c>
      <c r="H48" s="55">
        <f t="shared" si="7"/>
        <v>95</v>
      </c>
      <c r="I48" s="55">
        <f t="shared" si="7"/>
        <v>717</v>
      </c>
      <c r="J48" s="56">
        <f t="shared" si="7"/>
        <v>187</v>
      </c>
    </row>
    <row r="49" spans="1:10" ht="12.75">
      <c r="A49" s="26"/>
      <c r="B49" s="58"/>
      <c r="C49" s="58"/>
      <c r="D49" s="58"/>
      <c r="E49" s="58"/>
      <c r="F49" s="58"/>
      <c r="G49" s="58"/>
      <c r="H49" s="58"/>
      <c r="I49" s="58"/>
      <c r="J49" s="59"/>
    </row>
    <row r="50" spans="1:10" ht="12.75">
      <c r="A50" s="26" t="s">
        <v>384</v>
      </c>
      <c r="B50" s="58">
        <f>SUM(C50:J50)</f>
        <v>1117</v>
      </c>
      <c r="C50" s="58">
        <v>194</v>
      </c>
      <c r="D50" s="58">
        <v>77</v>
      </c>
      <c r="E50" s="58">
        <v>140</v>
      </c>
      <c r="F50" s="58">
        <v>75</v>
      </c>
      <c r="G50" s="58">
        <v>142</v>
      </c>
      <c r="H50" s="58">
        <v>3</v>
      </c>
      <c r="I50" s="58">
        <v>355</v>
      </c>
      <c r="J50" s="59">
        <v>131</v>
      </c>
    </row>
    <row r="51" spans="1:10" ht="12.75">
      <c r="A51" s="26" t="s">
        <v>393</v>
      </c>
      <c r="B51" s="58">
        <f>SUM(C51:J51)</f>
        <v>171</v>
      </c>
      <c r="C51" s="58">
        <v>30</v>
      </c>
      <c r="D51" s="58">
        <v>10</v>
      </c>
      <c r="E51" s="58">
        <v>29</v>
      </c>
      <c r="F51" s="58">
        <v>7</v>
      </c>
      <c r="G51" s="58">
        <v>5</v>
      </c>
      <c r="H51" s="58">
        <v>11</v>
      </c>
      <c r="I51" s="58">
        <v>63</v>
      </c>
      <c r="J51" s="59">
        <v>16</v>
      </c>
    </row>
    <row r="52" spans="1:10" ht="12.75">
      <c r="A52" s="26" t="s">
        <v>394</v>
      </c>
      <c r="B52" s="58">
        <f>SUM(C52:J52)</f>
        <v>165</v>
      </c>
      <c r="C52" s="58">
        <v>29</v>
      </c>
      <c r="D52" s="58">
        <v>10</v>
      </c>
      <c r="E52" s="58">
        <v>24</v>
      </c>
      <c r="F52" s="58">
        <v>5</v>
      </c>
      <c r="G52" s="58">
        <v>7</v>
      </c>
      <c r="H52" s="58">
        <v>14</v>
      </c>
      <c r="I52" s="58">
        <v>69</v>
      </c>
      <c r="J52" s="59">
        <v>7</v>
      </c>
    </row>
    <row r="53" spans="1:10" ht="12.75">
      <c r="A53" s="26" t="s">
        <v>395</v>
      </c>
      <c r="B53" s="58">
        <f>SUM(C53:J53)</f>
        <v>440</v>
      </c>
      <c r="C53" s="58">
        <v>19</v>
      </c>
      <c r="D53" s="58">
        <v>36</v>
      </c>
      <c r="E53" s="58">
        <v>65</v>
      </c>
      <c r="F53" s="58">
        <v>41</v>
      </c>
      <c r="G53" s="58">
        <v>41</v>
      </c>
      <c r="H53" s="58">
        <v>52</v>
      </c>
      <c r="I53" s="58">
        <v>167</v>
      </c>
      <c r="J53" s="59">
        <v>19</v>
      </c>
    </row>
    <row r="54" spans="1:10" ht="12.75">
      <c r="A54" s="26" t="s">
        <v>396</v>
      </c>
      <c r="B54" s="58">
        <f>SUM(C54:J54)</f>
        <v>153</v>
      </c>
      <c r="C54" s="58">
        <v>13</v>
      </c>
      <c r="D54" s="58">
        <v>12</v>
      </c>
      <c r="E54" s="58">
        <v>23</v>
      </c>
      <c r="F54" s="58">
        <v>7</v>
      </c>
      <c r="G54" s="58">
        <v>6</v>
      </c>
      <c r="H54" s="58">
        <v>15</v>
      </c>
      <c r="I54" s="58">
        <v>63</v>
      </c>
      <c r="J54" s="59">
        <v>14</v>
      </c>
    </row>
    <row r="55" spans="1:10" ht="12.75">
      <c r="A55" s="26"/>
      <c r="B55" s="58"/>
      <c r="C55" s="58"/>
      <c r="D55" s="58"/>
      <c r="E55" s="58"/>
      <c r="F55" s="58"/>
      <c r="G55" s="58"/>
      <c r="H55" s="58"/>
      <c r="I55" s="58"/>
      <c r="J55" s="59"/>
    </row>
    <row r="56" spans="1:10" ht="12.75">
      <c r="A56" s="73" t="s">
        <v>397</v>
      </c>
      <c r="B56" s="55">
        <f>SUM(C56:J56)</f>
        <v>1267</v>
      </c>
      <c r="C56" s="55">
        <f aca="true" t="shared" si="8" ref="C56:J56">SUM(C58:C59)</f>
        <v>121</v>
      </c>
      <c r="D56" s="55">
        <f t="shared" si="8"/>
        <v>170</v>
      </c>
      <c r="E56" s="55">
        <f t="shared" si="8"/>
        <v>247</v>
      </c>
      <c r="F56" s="55">
        <f t="shared" si="8"/>
        <v>104</v>
      </c>
      <c r="G56" s="55">
        <f t="shared" si="8"/>
        <v>77</v>
      </c>
      <c r="H56" s="55">
        <f t="shared" si="8"/>
        <v>118</v>
      </c>
      <c r="I56" s="55">
        <f t="shared" si="8"/>
        <v>380</v>
      </c>
      <c r="J56" s="56">
        <f t="shared" si="8"/>
        <v>50</v>
      </c>
    </row>
    <row r="57" spans="1:10" ht="12.75">
      <c r="A57" s="26"/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12.75">
      <c r="A58" s="26" t="s">
        <v>398</v>
      </c>
      <c r="B58" s="58">
        <f>SUM(C58:J58)</f>
        <v>626</v>
      </c>
      <c r="C58" s="58">
        <v>51</v>
      </c>
      <c r="D58" s="58">
        <v>84</v>
      </c>
      <c r="E58" s="58">
        <v>137</v>
      </c>
      <c r="F58" s="58">
        <v>53</v>
      </c>
      <c r="G58" s="58">
        <v>38</v>
      </c>
      <c r="H58" s="58">
        <v>68</v>
      </c>
      <c r="I58" s="58">
        <v>173</v>
      </c>
      <c r="J58" s="59">
        <v>22</v>
      </c>
    </row>
    <row r="59" spans="1:10" ht="12.75">
      <c r="A59" s="26" t="s">
        <v>399</v>
      </c>
      <c r="B59" s="58">
        <f>SUM(C59:J59)</f>
        <v>641</v>
      </c>
      <c r="C59" s="58">
        <v>70</v>
      </c>
      <c r="D59" s="58">
        <v>86</v>
      </c>
      <c r="E59" s="58">
        <v>110</v>
      </c>
      <c r="F59" s="58">
        <v>51</v>
      </c>
      <c r="G59" s="58">
        <v>39</v>
      </c>
      <c r="H59" s="58">
        <v>50</v>
      </c>
      <c r="I59" s="58">
        <v>207</v>
      </c>
      <c r="J59" s="59">
        <v>28</v>
      </c>
    </row>
    <row r="60" spans="1:10" ht="13.5" thickBot="1">
      <c r="A60" s="61"/>
      <c r="B60" s="74"/>
      <c r="C60" s="74"/>
      <c r="D60" s="74"/>
      <c r="E60" s="74"/>
      <c r="F60" s="74"/>
      <c r="G60" s="74"/>
      <c r="H60" s="74"/>
      <c r="I60" s="74"/>
      <c r="J60" s="75"/>
    </row>
    <row r="61" spans="1:10" ht="12.75">
      <c r="A61" s="26"/>
      <c r="B61" s="76"/>
      <c r="C61" s="76"/>
      <c r="D61" s="76"/>
      <c r="E61" s="76"/>
      <c r="F61" s="76"/>
      <c r="G61" s="76"/>
      <c r="H61" s="76"/>
      <c r="I61" s="76"/>
      <c r="J61" s="76"/>
    </row>
    <row r="62" ht="12.75">
      <c r="A62" s="77"/>
    </row>
  </sheetData>
  <mergeCells count="4">
    <mergeCell ref="A1:J1"/>
    <mergeCell ref="A3:J3"/>
    <mergeCell ref="A5:A7"/>
    <mergeCell ref="B5:B7"/>
  </mergeCells>
  <printOptions horizontalCentered="1" verticalCentered="1"/>
  <pageMargins left="0.75" right="0.75" top="1" bottom="1" header="0" footer="0"/>
  <pageSetup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="50" zoomScaleNormal="50" workbookViewId="0" topLeftCell="A1">
      <selection activeCell="A2" sqref="A2"/>
    </sheetView>
  </sheetViews>
  <sheetFormatPr defaultColWidth="11.421875" defaultRowHeight="12.75"/>
  <cols>
    <col min="1" max="1" width="41.57421875" style="27" customWidth="1"/>
    <col min="2" max="8" width="12.7109375" style="27" customWidth="1"/>
    <col min="9" max="9" width="11.421875" style="26" customWidth="1"/>
    <col min="10" max="16384" width="11.421875" style="27" customWidth="1"/>
  </cols>
  <sheetData>
    <row r="1" spans="1:8" ht="12.75" customHeight="1">
      <c r="A1" s="136" t="s">
        <v>470</v>
      </c>
      <c r="B1" s="136"/>
      <c r="C1" s="136"/>
      <c r="D1" s="136"/>
      <c r="E1" s="136"/>
      <c r="F1" s="136"/>
      <c r="G1" s="136"/>
      <c r="H1" s="136"/>
    </row>
    <row r="2" spans="1:6" ht="12.75" customHeight="1">
      <c r="A2" s="63"/>
      <c r="B2" s="63"/>
      <c r="C2" s="63"/>
      <c r="D2" s="63"/>
      <c r="E2" s="63"/>
      <c r="F2" s="63"/>
    </row>
    <row r="3" spans="1:8" ht="12.75" customHeight="1">
      <c r="A3" s="155" t="s">
        <v>405</v>
      </c>
      <c r="B3" s="155"/>
      <c r="C3" s="155"/>
      <c r="D3" s="155"/>
      <c r="E3" s="155"/>
      <c r="F3" s="155"/>
      <c r="G3" s="155"/>
      <c r="H3" s="155"/>
    </row>
    <row r="4" spans="1:8" ht="12.75" customHeight="1">
      <c r="A4" s="155" t="s">
        <v>406</v>
      </c>
      <c r="B4" s="155"/>
      <c r="C4" s="155"/>
      <c r="D4" s="155"/>
      <c r="E4" s="155"/>
      <c r="F4" s="155"/>
      <c r="G4" s="155"/>
      <c r="H4" s="155"/>
    </row>
    <row r="5" spans="1:6" ht="12.75" customHeight="1">
      <c r="A5" s="81" t="s">
        <v>0</v>
      </c>
      <c r="B5" s="73"/>
      <c r="C5" s="73"/>
      <c r="D5" s="73"/>
      <c r="E5" s="73"/>
      <c r="F5" s="73"/>
    </row>
    <row r="6" spans="1:8" ht="12.75" customHeight="1">
      <c r="A6" s="82"/>
      <c r="B6" s="156" t="s">
        <v>407</v>
      </c>
      <c r="C6" s="157"/>
      <c r="D6" s="157"/>
      <c r="E6" s="157"/>
      <c r="F6" s="157"/>
      <c r="G6" s="157"/>
      <c r="H6" s="157"/>
    </row>
    <row r="7" spans="1:8" ht="12.75" customHeight="1">
      <c r="A7" s="83" t="s">
        <v>328</v>
      </c>
      <c r="B7" s="84">
        <v>1996</v>
      </c>
      <c r="C7" s="85">
        <v>1997</v>
      </c>
      <c r="D7" s="85">
        <v>1998</v>
      </c>
      <c r="E7" s="84">
        <v>1999</v>
      </c>
      <c r="F7" s="86">
        <v>2000</v>
      </c>
      <c r="G7" s="87">
        <v>2001</v>
      </c>
      <c r="H7" s="87">
        <v>2002</v>
      </c>
    </row>
    <row r="8" spans="1:8" ht="12.75" customHeight="1">
      <c r="A8" s="73"/>
      <c r="B8" s="88"/>
      <c r="C8" s="89"/>
      <c r="D8" s="89"/>
      <c r="E8" s="88"/>
      <c r="F8" s="42"/>
      <c r="G8" s="90"/>
      <c r="H8" s="90"/>
    </row>
    <row r="9" spans="1:8" ht="12.75" customHeight="1">
      <c r="A9" s="91" t="s">
        <v>16</v>
      </c>
      <c r="B9" s="88">
        <f aca="true" t="shared" si="0" ref="B9:H9">SUM(B11:B41)</f>
        <v>72220</v>
      </c>
      <c r="C9" s="88">
        <f t="shared" si="0"/>
        <v>70512</v>
      </c>
      <c r="D9" s="88">
        <f t="shared" si="0"/>
        <v>67331</v>
      </c>
      <c r="E9" s="88">
        <f t="shared" si="0"/>
        <v>72420</v>
      </c>
      <c r="F9" s="42">
        <f t="shared" si="0"/>
        <v>76349</v>
      </c>
      <c r="G9" s="92">
        <f t="shared" si="0"/>
        <v>72797</v>
      </c>
      <c r="H9" s="92">
        <f t="shared" si="0"/>
        <v>73868</v>
      </c>
    </row>
    <row r="10" spans="2:8" ht="12.75" customHeight="1">
      <c r="B10" s="93"/>
      <c r="C10" s="94"/>
      <c r="D10" s="94"/>
      <c r="E10" s="94"/>
      <c r="F10" s="95"/>
      <c r="G10" s="96"/>
      <c r="H10" s="96"/>
    </row>
    <row r="11" spans="1:8" ht="12.75" customHeight="1">
      <c r="A11" s="97" t="s">
        <v>408</v>
      </c>
      <c r="B11" s="93">
        <v>1827</v>
      </c>
      <c r="C11" s="94">
        <v>1911</v>
      </c>
      <c r="D11" s="94">
        <v>2079</v>
      </c>
      <c r="E11" s="94">
        <v>1961</v>
      </c>
      <c r="F11" s="95">
        <v>2208</v>
      </c>
      <c r="G11" s="96">
        <v>1923</v>
      </c>
      <c r="H11" s="96">
        <v>1820</v>
      </c>
    </row>
    <row r="12" spans="1:8" ht="12.75" customHeight="1">
      <c r="A12" s="97" t="s">
        <v>409</v>
      </c>
      <c r="B12" s="93">
        <v>717</v>
      </c>
      <c r="C12" s="94">
        <v>710</v>
      </c>
      <c r="D12" s="94">
        <v>751</v>
      </c>
      <c r="E12" s="94">
        <v>747</v>
      </c>
      <c r="F12" s="95">
        <v>741</v>
      </c>
      <c r="G12" s="96">
        <v>826</v>
      </c>
      <c r="H12" s="96">
        <v>789</v>
      </c>
    </row>
    <row r="13" spans="1:8" ht="12.75" customHeight="1">
      <c r="A13" s="97" t="s">
        <v>410</v>
      </c>
      <c r="B13" s="93">
        <v>354</v>
      </c>
      <c r="C13" s="94">
        <v>427</v>
      </c>
      <c r="D13" s="94">
        <v>354</v>
      </c>
      <c r="E13" s="94">
        <v>426</v>
      </c>
      <c r="F13" s="95">
        <v>271</v>
      </c>
      <c r="G13" s="96">
        <v>429</v>
      </c>
      <c r="H13" s="96">
        <v>647</v>
      </c>
    </row>
    <row r="14" spans="1:8" ht="12.75" customHeight="1">
      <c r="A14" s="97" t="s">
        <v>411</v>
      </c>
      <c r="B14" s="93">
        <v>33731</v>
      </c>
      <c r="C14" s="94">
        <v>35179</v>
      </c>
      <c r="D14" s="94">
        <v>35860</v>
      </c>
      <c r="E14" s="94">
        <v>41947</v>
      </c>
      <c r="F14" s="95">
        <v>44580</v>
      </c>
      <c r="G14" s="96">
        <v>41085</v>
      </c>
      <c r="H14" s="96">
        <v>42976</v>
      </c>
    </row>
    <row r="15" spans="1:8" ht="12.75" customHeight="1">
      <c r="A15" s="97" t="s">
        <v>412</v>
      </c>
      <c r="B15" s="93">
        <v>4245</v>
      </c>
      <c r="C15" s="94">
        <v>3557</v>
      </c>
      <c r="D15" s="94">
        <v>2906</v>
      </c>
      <c r="E15" s="94">
        <v>2849</v>
      </c>
      <c r="F15" s="95">
        <v>2816</v>
      </c>
      <c r="G15" s="96">
        <v>3158</v>
      </c>
      <c r="H15" s="96">
        <v>3153</v>
      </c>
    </row>
    <row r="16" spans="1:8" ht="12.75" customHeight="1">
      <c r="A16" s="97" t="s">
        <v>413</v>
      </c>
      <c r="B16" s="93">
        <v>5273</v>
      </c>
      <c r="C16" s="94">
        <v>5092</v>
      </c>
      <c r="D16" s="94">
        <v>4926</v>
      </c>
      <c r="E16" s="94">
        <v>5997</v>
      </c>
      <c r="F16" s="95">
        <v>6425</v>
      </c>
      <c r="G16" s="96">
        <v>8072</v>
      </c>
      <c r="H16" s="96">
        <v>8897</v>
      </c>
    </row>
    <row r="17" spans="1:8" ht="12.75" customHeight="1">
      <c r="A17" s="97" t="s">
        <v>414</v>
      </c>
      <c r="B17" s="93">
        <v>1869</v>
      </c>
      <c r="C17" s="94">
        <v>1993</v>
      </c>
      <c r="D17" s="94">
        <v>1787</v>
      </c>
      <c r="E17" s="94">
        <v>1900</v>
      </c>
      <c r="F17" s="95">
        <v>2299</v>
      </c>
      <c r="G17" s="96">
        <v>2035</v>
      </c>
      <c r="H17" s="96">
        <v>1676</v>
      </c>
    </row>
    <row r="18" spans="1:8" ht="12.75" customHeight="1">
      <c r="A18" s="97" t="s">
        <v>415</v>
      </c>
      <c r="B18" s="93">
        <v>4647</v>
      </c>
      <c r="C18" s="94">
        <v>3995</v>
      </c>
      <c r="D18" s="94">
        <v>3871</v>
      </c>
      <c r="E18" s="94">
        <v>3872</v>
      </c>
      <c r="F18" s="95">
        <v>4301</v>
      </c>
      <c r="G18" s="96">
        <v>3829</v>
      </c>
      <c r="H18" s="96">
        <v>3643</v>
      </c>
    </row>
    <row r="19" spans="1:8" ht="12.75" customHeight="1">
      <c r="A19" s="97" t="s">
        <v>416</v>
      </c>
      <c r="B19" s="93">
        <v>1136</v>
      </c>
      <c r="C19" s="94">
        <v>1166</v>
      </c>
      <c r="D19" s="94">
        <v>1123</v>
      </c>
      <c r="E19" s="94">
        <v>1191</v>
      </c>
      <c r="F19" s="95">
        <v>1189</v>
      </c>
      <c r="G19" s="96">
        <v>1000</v>
      </c>
      <c r="H19" s="96">
        <v>996</v>
      </c>
    </row>
    <row r="20" spans="1:8" ht="12.75" customHeight="1">
      <c r="A20" s="97" t="s">
        <v>417</v>
      </c>
      <c r="B20" s="93">
        <v>382</v>
      </c>
      <c r="C20" s="94">
        <v>217</v>
      </c>
      <c r="D20" s="94">
        <v>182</v>
      </c>
      <c r="E20" s="94">
        <v>179</v>
      </c>
      <c r="F20" s="95">
        <v>125</v>
      </c>
      <c r="G20" s="96">
        <v>102</v>
      </c>
      <c r="H20" s="96">
        <v>79</v>
      </c>
    </row>
    <row r="21" spans="1:8" ht="12.75" customHeight="1">
      <c r="A21" s="97" t="s">
        <v>418</v>
      </c>
      <c r="B21" s="93">
        <v>1896</v>
      </c>
      <c r="C21" s="94">
        <v>1964</v>
      </c>
      <c r="D21" s="94">
        <v>1827</v>
      </c>
      <c r="E21" s="94">
        <v>2260</v>
      </c>
      <c r="F21" s="95">
        <v>2599</v>
      </c>
      <c r="G21" s="96">
        <v>1979</v>
      </c>
      <c r="H21" s="96">
        <v>1682</v>
      </c>
    </row>
    <row r="22" spans="1:8" ht="12.75" customHeight="1">
      <c r="A22" s="97" t="s">
        <v>419</v>
      </c>
      <c r="B22" s="93">
        <v>833</v>
      </c>
      <c r="C22" s="94">
        <v>910</v>
      </c>
      <c r="D22" s="94">
        <v>749</v>
      </c>
      <c r="E22" s="94">
        <v>567</v>
      </c>
      <c r="F22" s="95">
        <v>519</v>
      </c>
      <c r="G22" s="96">
        <v>611</v>
      </c>
      <c r="H22" s="96">
        <v>472</v>
      </c>
    </row>
    <row r="23" spans="1:8" ht="12.75" customHeight="1">
      <c r="A23" s="97" t="s">
        <v>420</v>
      </c>
      <c r="B23" s="93">
        <v>44</v>
      </c>
      <c r="C23" s="94">
        <v>53</v>
      </c>
      <c r="D23" s="94">
        <v>33</v>
      </c>
      <c r="E23" s="94">
        <v>23</v>
      </c>
      <c r="F23" s="95">
        <v>48</v>
      </c>
      <c r="G23" s="96">
        <v>17</v>
      </c>
      <c r="H23" s="96">
        <v>26</v>
      </c>
    </row>
    <row r="24" spans="1:8" ht="12.75" customHeight="1">
      <c r="A24" s="97" t="s">
        <v>455</v>
      </c>
      <c r="B24" s="93">
        <v>3531</v>
      </c>
      <c r="C24" s="94">
        <v>3097</v>
      </c>
      <c r="D24" s="94">
        <v>1869</v>
      </c>
      <c r="E24" s="94">
        <v>351</v>
      </c>
      <c r="F24" s="95">
        <v>48</v>
      </c>
      <c r="G24" s="96">
        <v>5</v>
      </c>
      <c r="H24" s="96">
        <v>6</v>
      </c>
    </row>
    <row r="25" spans="1:8" ht="12.75" customHeight="1">
      <c r="A25" s="97" t="s">
        <v>421</v>
      </c>
      <c r="B25" s="93">
        <v>3401</v>
      </c>
      <c r="C25" s="94">
        <v>3562</v>
      </c>
      <c r="D25" s="94">
        <v>3403</v>
      </c>
      <c r="E25" s="94">
        <v>2987</v>
      </c>
      <c r="F25" s="95">
        <v>3025</v>
      </c>
      <c r="G25" s="96">
        <v>3768</v>
      </c>
      <c r="H25" s="96">
        <v>3278</v>
      </c>
    </row>
    <row r="26" spans="1:8" ht="12.75" customHeight="1">
      <c r="A26" s="97" t="s">
        <v>422</v>
      </c>
      <c r="B26" s="93">
        <v>12</v>
      </c>
      <c r="C26" s="94">
        <v>10</v>
      </c>
      <c r="D26" s="94">
        <v>4</v>
      </c>
      <c r="E26" s="94">
        <v>11</v>
      </c>
      <c r="F26" s="95">
        <v>11</v>
      </c>
      <c r="G26" s="96">
        <v>9</v>
      </c>
      <c r="H26" s="96">
        <v>17</v>
      </c>
    </row>
    <row r="27" spans="1:8" ht="12.75" customHeight="1">
      <c r="A27" s="97" t="s">
        <v>423</v>
      </c>
      <c r="B27" s="93">
        <v>76</v>
      </c>
      <c r="C27" s="94">
        <v>206</v>
      </c>
      <c r="D27" s="94">
        <v>110</v>
      </c>
      <c r="E27" s="94">
        <v>94</v>
      </c>
      <c r="F27" s="95">
        <v>88</v>
      </c>
      <c r="G27" s="96">
        <v>66</v>
      </c>
      <c r="H27" s="96">
        <v>87</v>
      </c>
    </row>
    <row r="28" spans="1:8" ht="12.75" customHeight="1">
      <c r="A28" s="97" t="s">
        <v>424</v>
      </c>
      <c r="B28" s="93">
        <v>578</v>
      </c>
      <c r="C28" s="94">
        <v>517</v>
      </c>
      <c r="D28" s="94">
        <v>501</v>
      </c>
      <c r="E28" s="94">
        <v>570</v>
      </c>
      <c r="F28" s="95">
        <v>535</v>
      </c>
      <c r="G28" s="96">
        <v>418</v>
      </c>
      <c r="H28" s="96">
        <v>454</v>
      </c>
    </row>
    <row r="29" spans="1:8" ht="12.75" customHeight="1">
      <c r="A29" s="97" t="s">
        <v>425</v>
      </c>
      <c r="B29" s="93">
        <v>276</v>
      </c>
      <c r="C29" s="94">
        <v>153</v>
      </c>
      <c r="D29" s="94">
        <v>82</v>
      </c>
      <c r="E29" s="94">
        <v>27</v>
      </c>
      <c r="F29" s="95">
        <v>38</v>
      </c>
      <c r="G29" s="96">
        <v>38</v>
      </c>
      <c r="H29" s="96">
        <v>43</v>
      </c>
    </row>
    <row r="30" spans="1:8" ht="12.75" customHeight="1">
      <c r="A30" s="97" t="s">
        <v>426</v>
      </c>
      <c r="B30" s="93">
        <v>146</v>
      </c>
      <c r="C30" s="94">
        <v>153</v>
      </c>
      <c r="D30" s="95">
        <v>122</v>
      </c>
      <c r="E30" s="98">
        <v>79</v>
      </c>
      <c r="F30" s="99">
        <v>80</v>
      </c>
      <c r="G30" s="96">
        <v>63</v>
      </c>
      <c r="H30" s="96">
        <v>97</v>
      </c>
    </row>
    <row r="31" spans="1:8" ht="12.75" customHeight="1">
      <c r="A31" s="97" t="s">
        <v>427</v>
      </c>
      <c r="B31" s="93">
        <v>3080</v>
      </c>
      <c r="C31" s="94">
        <v>2529</v>
      </c>
      <c r="D31" s="94">
        <v>2179</v>
      </c>
      <c r="E31" s="94">
        <v>1754</v>
      </c>
      <c r="F31" s="95">
        <v>1823</v>
      </c>
      <c r="G31" s="96">
        <v>1350</v>
      </c>
      <c r="H31" s="96">
        <v>1177</v>
      </c>
    </row>
    <row r="32" spans="1:8" ht="12.75" customHeight="1">
      <c r="A32" s="97" t="s">
        <v>428</v>
      </c>
      <c r="B32" s="93">
        <v>1715</v>
      </c>
      <c r="C32" s="94">
        <v>832</v>
      </c>
      <c r="D32" s="94">
        <v>548</v>
      </c>
      <c r="E32" s="94">
        <v>290</v>
      </c>
      <c r="F32" s="95">
        <v>239</v>
      </c>
      <c r="G32" s="96">
        <v>148</v>
      </c>
      <c r="H32" s="96">
        <v>127</v>
      </c>
    </row>
    <row r="33" spans="1:8" ht="12.75" customHeight="1">
      <c r="A33" s="97" t="s">
        <v>429</v>
      </c>
      <c r="B33" s="93">
        <v>0</v>
      </c>
      <c r="C33" s="94">
        <v>4</v>
      </c>
      <c r="D33" s="94">
        <v>3</v>
      </c>
      <c r="E33" s="94">
        <v>4</v>
      </c>
      <c r="F33" s="95">
        <v>10</v>
      </c>
      <c r="G33" s="96">
        <v>8</v>
      </c>
      <c r="H33" s="96">
        <v>5</v>
      </c>
    </row>
    <row r="34" spans="1:8" ht="12.75" customHeight="1">
      <c r="A34" s="97" t="s">
        <v>430</v>
      </c>
      <c r="B34" s="93">
        <v>19</v>
      </c>
      <c r="C34" s="94">
        <v>0</v>
      </c>
      <c r="D34" s="94">
        <v>0</v>
      </c>
      <c r="E34" s="94">
        <v>0</v>
      </c>
      <c r="F34" s="95">
        <v>0</v>
      </c>
      <c r="G34" s="98">
        <v>0</v>
      </c>
      <c r="H34" s="100">
        <v>0</v>
      </c>
    </row>
    <row r="35" spans="1:8" ht="12.75" customHeight="1">
      <c r="A35" s="97" t="s">
        <v>431</v>
      </c>
      <c r="B35" s="93">
        <v>755</v>
      </c>
      <c r="C35" s="94">
        <v>707</v>
      </c>
      <c r="D35" s="94">
        <v>328</v>
      </c>
      <c r="E35" s="94">
        <v>300</v>
      </c>
      <c r="F35" s="95">
        <v>248</v>
      </c>
      <c r="G35" s="96">
        <v>199</v>
      </c>
      <c r="H35" s="96">
        <v>154</v>
      </c>
    </row>
    <row r="36" spans="1:8" ht="12.75" customHeight="1">
      <c r="A36" s="97" t="s">
        <v>432</v>
      </c>
      <c r="B36" s="93">
        <v>27</v>
      </c>
      <c r="C36" s="94">
        <v>32</v>
      </c>
      <c r="D36" s="94">
        <v>28</v>
      </c>
      <c r="E36" s="94">
        <v>17</v>
      </c>
      <c r="F36" s="95">
        <v>20</v>
      </c>
      <c r="G36" s="96">
        <v>13</v>
      </c>
      <c r="H36" s="96">
        <v>15</v>
      </c>
    </row>
    <row r="37" spans="1:8" ht="12.75" customHeight="1">
      <c r="A37" s="97" t="s">
        <v>433</v>
      </c>
      <c r="B37" s="93">
        <v>135</v>
      </c>
      <c r="C37" s="94">
        <v>235</v>
      </c>
      <c r="D37" s="94">
        <v>143</v>
      </c>
      <c r="E37" s="94">
        <v>74</v>
      </c>
      <c r="F37" s="95">
        <v>61</v>
      </c>
      <c r="G37" s="96">
        <v>50</v>
      </c>
      <c r="H37" s="96">
        <v>45</v>
      </c>
    </row>
    <row r="38" spans="1:8" ht="12.75" customHeight="1">
      <c r="A38" s="97" t="s">
        <v>434</v>
      </c>
      <c r="B38" s="93">
        <v>260</v>
      </c>
      <c r="C38" s="94">
        <v>276</v>
      </c>
      <c r="D38" s="94">
        <v>227</v>
      </c>
      <c r="E38" s="94">
        <v>244</v>
      </c>
      <c r="F38" s="95">
        <v>232</v>
      </c>
      <c r="G38" s="96">
        <v>277</v>
      </c>
      <c r="H38" s="96">
        <v>282</v>
      </c>
    </row>
    <row r="39" spans="1:8" ht="12.75" customHeight="1">
      <c r="A39" s="97" t="s">
        <v>435</v>
      </c>
      <c r="B39" s="93">
        <v>0</v>
      </c>
      <c r="C39" s="94">
        <v>5</v>
      </c>
      <c r="D39" s="94">
        <v>2</v>
      </c>
      <c r="E39" s="94">
        <v>2</v>
      </c>
      <c r="F39" s="95">
        <v>0</v>
      </c>
      <c r="G39" s="96">
        <v>8</v>
      </c>
      <c r="H39" s="96">
        <v>8</v>
      </c>
    </row>
    <row r="40" spans="1:8" ht="12.75" customHeight="1">
      <c r="A40" s="97" t="s">
        <v>436</v>
      </c>
      <c r="B40" s="93">
        <v>0</v>
      </c>
      <c r="C40" s="94">
        <v>15</v>
      </c>
      <c r="D40" s="94">
        <v>13</v>
      </c>
      <c r="E40" s="94">
        <v>4</v>
      </c>
      <c r="F40" s="95">
        <v>13</v>
      </c>
      <c r="G40" s="96">
        <v>4</v>
      </c>
      <c r="H40" s="96">
        <v>8</v>
      </c>
    </row>
    <row r="41" spans="1:8" ht="12.75" customHeight="1">
      <c r="A41" s="97" t="s">
        <v>437</v>
      </c>
      <c r="B41" s="93">
        <v>1255</v>
      </c>
      <c r="C41" s="94">
        <v>1005</v>
      </c>
      <c r="D41" s="94">
        <v>1321</v>
      </c>
      <c r="E41" s="94">
        <v>1693</v>
      </c>
      <c r="F41" s="95">
        <v>1757</v>
      </c>
      <c r="G41" s="96">
        <v>1307</v>
      </c>
      <c r="H41" s="96">
        <v>1209</v>
      </c>
    </row>
    <row r="42" spans="1:8" ht="12.75" customHeight="1">
      <c r="A42" s="101"/>
      <c r="B42" s="102"/>
      <c r="C42" s="102"/>
      <c r="D42" s="102"/>
      <c r="E42" s="102"/>
      <c r="F42" s="101"/>
      <c r="G42" s="103"/>
      <c r="H42" s="103"/>
    </row>
  </sheetData>
  <mergeCells count="4">
    <mergeCell ref="A1:H1"/>
    <mergeCell ref="A3:H3"/>
    <mergeCell ref="A4:H4"/>
    <mergeCell ref="B6:H6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msotomayor</dc:creator>
  <cp:keywords/>
  <dc:description/>
  <cp:lastModifiedBy>g:raulfigura.</cp:lastModifiedBy>
  <cp:lastPrinted>2004-01-15T21:56:24Z</cp:lastPrinted>
  <dcterms:created xsi:type="dcterms:W3CDTF">2003-10-24T17:25:28Z</dcterms:created>
  <dcterms:modified xsi:type="dcterms:W3CDTF">2004-01-15T21:59:05Z</dcterms:modified>
  <cp:category/>
  <cp:version/>
  <cp:contentType/>
  <cp:contentStatus/>
</cp:coreProperties>
</file>