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6540" firstSheet="1" activeTab="7"/>
  </bookViews>
  <sheets>
    <sheet name="C 202-203" sheetId="1" r:id="rId1"/>
    <sheet name="C -204" sheetId="2" r:id="rId2"/>
    <sheet name="C-205" sheetId="3" r:id="rId3"/>
    <sheet name="C -206" sheetId="4" r:id="rId4"/>
    <sheet name="C -207" sheetId="5" r:id="rId5"/>
    <sheet name="C -208" sheetId="6" r:id="rId6"/>
    <sheet name="C -209" sheetId="7" r:id="rId7"/>
    <sheet name="C 210-211" sheetId="8" r:id="rId8"/>
  </sheets>
  <definedNames>
    <definedName name="_xlnm.Print_Area" localSheetId="0">'C 202-203'!$A$1:$F$47</definedName>
    <definedName name="_xlnm.Print_Area" localSheetId="1">'C -204'!$A$1:$E$32</definedName>
    <definedName name="_xlnm.Print_Area" localSheetId="3">'C -206'!$A$1:$F$23</definedName>
    <definedName name="_xlnm.Print_Area" localSheetId="4">'C -207'!$A$1:$H$50</definedName>
    <definedName name="_xlnm.Print_Area" localSheetId="5">'C -208'!$A$1:$D$19</definedName>
    <definedName name="_xlnm.Print_Area" localSheetId="6">'C -209'!$A$1:$C$26</definedName>
    <definedName name="_xlnm.Print_Area" localSheetId="7">'C 210-211'!$A$1:$C$39</definedName>
  </definedNames>
  <calcPr fullCalcOnLoad="1"/>
</workbook>
</file>

<file path=xl/sharedStrings.xml><?xml version="1.0" encoding="utf-8"?>
<sst xmlns="http://schemas.openxmlformats.org/spreadsheetml/2006/main" count="255" uniqueCount="193">
  <si>
    <t>VARIABLE</t>
  </si>
  <si>
    <t>TOTAL</t>
  </si>
  <si>
    <t>TRIMESTRE</t>
  </si>
  <si>
    <t>Enero</t>
  </si>
  <si>
    <t>Marzo</t>
  </si>
  <si>
    <t>Abril</t>
  </si>
  <si>
    <t>Junio</t>
  </si>
  <si>
    <t>Julio</t>
  </si>
  <si>
    <t>Setiembre</t>
  </si>
  <si>
    <t>Octubre</t>
  </si>
  <si>
    <t>Diciembre</t>
  </si>
  <si>
    <t>Casos en trámite al iniciar</t>
  </si>
  <si>
    <t>Casos entrados</t>
  </si>
  <si>
    <t>Casos salidos</t>
  </si>
  <si>
    <t>Casos en trámite al finalizar</t>
  </si>
  <si>
    <t xml:space="preserve"> </t>
  </si>
  <si>
    <t>PROCEDENCIA</t>
  </si>
  <si>
    <t>Solicitudes de Corte Plena</t>
  </si>
  <si>
    <t>De oficio</t>
  </si>
  <si>
    <t>CANTIDAD</t>
  </si>
  <si>
    <t>-----</t>
  </si>
  <si>
    <t>------</t>
  </si>
  <si>
    <t xml:space="preserve">NUMERO DE PERSONAS CONTRA LAS QUE SE INTERPUSO LA DENUNCIA EN EL </t>
  </si>
  <si>
    <t>Masculino</t>
  </si>
  <si>
    <t>Femenino</t>
  </si>
  <si>
    <t>IGNORADA</t>
  </si>
  <si>
    <t>De investigación</t>
  </si>
  <si>
    <t xml:space="preserve">NUMERO DE VOTOS DICTADOS POR EL TRIBUNAL DE LA INSPECCION </t>
  </si>
  <si>
    <t>TIPO DE VOTO</t>
  </si>
  <si>
    <t>Sin lugar</t>
  </si>
  <si>
    <t>Con lugar</t>
  </si>
  <si>
    <t>Archivar</t>
  </si>
  <si>
    <t>Rechazo de plano</t>
  </si>
  <si>
    <t>Elevar conocimiento Corte</t>
  </si>
  <si>
    <t>Elevar conocimiento Consejo Superior</t>
  </si>
  <si>
    <t>Desestimación</t>
  </si>
  <si>
    <t>Otros</t>
  </si>
  <si>
    <t>CARGO</t>
  </si>
  <si>
    <t>TIPO DE SANCION</t>
  </si>
  <si>
    <t>Advertencia</t>
  </si>
  <si>
    <t>Amonestación</t>
  </si>
  <si>
    <t>Suspensión</t>
  </si>
  <si>
    <t>Revocatoria</t>
  </si>
  <si>
    <t>Juez Tribunal</t>
  </si>
  <si>
    <t>Juez Mayor Cuantía</t>
  </si>
  <si>
    <t>Juez Menor Cuantía</t>
  </si>
  <si>
    <t>Fiscal Auxiliar</t>
  </si>
  <si>
    <t>Notificador</t>
  </si>
  <si>
    <t>Auxiliar Judicial</t>
  </si>
  <si>
    <t>Conserje</t>
  </si>
  <si>
    <t>Guarda</t>
  </si>
  <si>
    <t>Chofer Administrativo</t>
  </si>
  <si>
    <t>NUMERO DE PERSONAS SANCIONADAS POR EL TRIBUNAL DE LA</t>
  </si>
  <si>
    <t>MOTIVO DE QUEJA</t>
  </si>
  <si>
    <t>Adminis-</t>
  </si>
  <si>
    <t>trativo</t>
  </si>
  <si>
    <t>Judicial</t>
  </si>
  <si>
    <t>Investi-</t>
  </si>
  <si>
    <t>gación</t>
  </si>
  <si>
    <t>Daños</t>
  </si>
  <si>
    <t>Incumplimiento de deberes</t>
  </si>
  <si>
    <t>Negligencia</t>
  </si>
  <si>
    <t>Retardo de justicia</t>
  </si>
  <si>
    <t>Robo o hurto</t>
  </si>
  <si>
    <t>Mala atención</t>
  </si>
  <si>
    <t>Peculado</t>
  </si>
  <si>
    <t>Prevaricato</t>
  </si>
  <si>
    <t>No pago de deuda</t>
  </si>
  <si>
    <t>SEGÚN CIRCUITO JUDICIAL DONDE LABORA LA PERSONA ACUSADA</t>
  </si>
  <si>
    <t>CIRCUITO JUDICIAL</t>
  </si>
  <si>
    <t>NUMERO DE</t>
  </si>
  <si>
    <t>DENUNCIAS</t>
  </si>
  <si>
    <t>PORCENTAJE</t>
  </si>
  <si>
    <t xml:space="preserve">TOTAL </t>
  </si>
  <si>
    <t xml:space="preserve">Primero de San José </t>
  </si>
  <si>
    <t>Segundo de San José</t>
  </si>
  <si>
    <t>Primero de Alajuela</t>
  </si>
  <si>
    <t>Segundo de Alajuela</t>
  </si>
  <si>
    <t>Cartago</t>
  </si>
  <si>
    <t>Heredia</t>
  </si>
  <si>
    <t>Guanacaste</t>
  </si>
  <si>
    <t>Puntarenas</t>
  </si>
  <si>
    <t>Zona Sur</t>
  </si>
  <si>
    <t>Primero Zona Atlántica</t>
  </si>
  <si>
    <t>Segundo Zona Atlántica</t>
  </si>
  <si>
    <t>MOVIMIENTO REGISTRADO EN SEGUNDA INSTANCIA EN EL TRIBUNAL</t>
  </si>
  <si>
    <t xml:space="preserve">      Casos entrados</t>
  </si>
  <si>
    <t xml:space="preserve">      Casos terminados</t>
  </si>
  <si>
    <t>RESOLUCIONES DICTADAS EN SEGUNDA  INSTANCIA  POR EL TRIBUNAL</t>
  </si>
  <si>
    <r>
      <t xml:space="preserve">       </t>
    </r>
    <r>
      <rPr>
        <b/>
        <u val="single"/>
        <sz val="10"/>
        <rFont val="Arial"/>
        <family val="2"/>
      </rPr>
      <t>VARIABLE</t>
    </r>
  </si>
  <si>
    <t>Administrativo</t>
  </si>
  <si>
    <t>-------</t>
  </si>
  <si>
    <t>--------</t>
  </si>
  <si>
    <t>----</t>
  </si>
  <si>
    <t xml:space="preserve">      Casos en trámite al iniciar</t>
  </si>
  <si>
    <t xml:space="preserve">      Casos en trámite al finalizar</t>
  </si>
  <si>
    <t>Quejas directas</t>
  </si>
  <si>
    <t>Solicitudes del Consejo Superior</t>
  </si>
  <si>
    <t>DENUNCIAS INTERPUESTAS EN EL TRIBUNAL DE LA INSPECCION JUDICIAL</t>
  </si>
  <si>
    <t>c) Notificador</t>
  </si>
  <si>
    <t>d) Fiscal Adjunto</t>
  </si>
  <si>
    <t>e) Fiscal</t>
  </si>
  <si>
    <t>h) Juez Tribunal</t>
  </si>
  <si>
    <t>i) Juez Penal</t>
  </si>
  <si>
    <t>j) Juez &gt; cuantía</t>
  </si>
  <si>
    <t>k) Juez &lt; cuantía</t>
  </si>
  <si>
    <t>l) Juez de tránsito</t>
  </si>
  <si>
    <t>m) otros</t>
  </si>
  <si>
    <t>Abuso autoridad</t>
  </si>
  <si>
    <t>Acoso sexual</t>
  </si>
  <si>
    <t>Ausencia al trabajo</t>
  </si>
  <si>
    <t>No remisión informes</t>
  </si>
  <si>
    <t>Otro</t>
  </si>
  <si>
    <t>Administrador de Juzgado</t>
  </si>
  <si>
    <t>Asistente Administrativo</t>
  </si>
  <si>
    <t>Asistente Dep Personal</t>
  </si>
  <si>
    <t>Asistente Sec. Cárceles</t>
  </si>
  <si>
    <t>Auxiliar Archivo Criminal</t>
  </si>
  <si>
    <t>Auxiliar Contabilidad</t>
  </si>
  <si>
    <t>Auxiliar de Investigación OIJ</t>
  </si>
  <si>
    <t>Conductor de detenidos</t>
  </si>
  <si>
    <t>Conserje Administrativo</t>
  </si>
  <si>
    <t>Chofer Cárceles</t>
  </si>
  <si>
    <t>Chofer OIJ</t>
  </si>
  <si>
    <t>Encargado de Bodega</t>
  </si>
  <si>
    <t>Inspector Auxiliar</t>
  </si>
  <si>
    <t>Juez Familia</t>
  </si>
  <si>
    <t xml:space="preserve">Juez Penal </t>
  </si>
  <si>
    <t>Juez penal Juvenil</t>
  </si>
  <si>
    <t>Médico Empleados</t>
  </si>
  <si>
    <t>Oficial investigación OIJ</t>
  </si>
  <si>
    <t>Oficial localización</t>
  </si>
  <si>
    <t>Oficial OIJ</t>
  </si>
  <si>
    <t>Oficinista Auxiliar OIJ</t>
  </si>
  <si>
    <t>Sub-Oficial OIJ</t>
  </si>
  <si>
    <t>Técnico Criminalístico</t>
  </si>
  <si>
    <t>Técnico OIJ</t>
  </si>
  <si>
    <t>Amonestación escrita</t>
  </si>
  <si>
    <t>Revocatoria de nombramiento</t>
  </si>
  <si>
    <t>Confirma</t>
  </si>
  <si>
    <t>Revoca</t>
  </si>
  <si>
    <t>Modifica</t>
  </si>
  <si>
    <t>Anula</t>
  </si>
  <si>
    <t>Rechaza</t>
  </si>
  <si>
    <t>No presentar incapacidad</t>
  </si>
  <si>
    <t>TIPO DE RESOLUCION</t>
  </si>
  <si>
    <t>NUMERO DE CASOS ENTRADOS AL TRIBUNAL DE LA INSPECCIÓN JUDICIAL SEGÚN</t>
  </si>
  <si>
    <t>ÁMBITO DE TRABAJO</t>
  </si>
  <si>
    <t>Abuso deshonesto</t>
  </si>
  <si>
    <t>Extravío documento</t>
  </si>
  <si>
    <t>Extravío expediente</t>
  </si>
  <si>
    <t>Extravío de evidencia</t>
  </si>
  <si>
    <t xml:space="preserve">NUMERO DE PERSONAS SANCIONADAS POR EL TRIBUNAL DE LA INSPECCIÓN JUDICIAL SEGÚN </t>
  </si>
  <si>
    <t>TIPO DE SANCIÓN</t>
  </si>
  <si>
    <t>Fiscal Adjunto</t>
  </si>
  <si>
    <t>Inspector Fiscal</t>
  </si>
  <si>
    <t>Jefe Delegación OIJ</t>
  </si>
  <si>
    <t>Juez Tránsito</t>
  </si>
  <si>
    <t>a) Conserje</t>
  </si>
  <si>
    <t>f) fiscal Auxiliar</t>
  </si>
  <si>
    <t>g) defensor Público</t>
  </si>
  <si>
    <t>INFORMACIÓN</t>
  </si>
  <si>
    <t xml:space="preserve">ÁMBITO Y CARGO </t>
  </si>
  <si>
    <t>b) Auxiliar judicial</t>
  </si>
  <si>
    <t>SEXO</t>
  </si>
  <si>
    <t>TRIBUNAL DE LA INSPECCIÓN JUDICIAL SEGÚN ÁMBITO DONDE LABORAN</t>
  </si>
  <si>
    <t>MASCULINO</t>
  </si>
  <si>
    <t>FEMENINO</t>
  </si>
  <si>
    <t>INSPECCION JUDICIAL SEGÚN TIPO DE SANCION Y</t>
  </si>
  <si>
    <t>(Cifras absolutas y relativas)</t>
  </si>
  <si>
    <t>MOVIMIENTO OCURRIDO EN EL TRIBUNAL DE LA INSPECCIÓN</t>
  </si>
  <si>
    <t>CASOS ENTRADOS EN EL TRIBUNAL DE LA INSPECCIÓN JUDICIAL SEGÚN</t>
  </si>
  <si>
    <t>Información ignorada</t>
  </si>
  <si>
    <t>JUDICIAL POR TRIMESTRE DURANTE EL 2002</t>
  </si>
  <si>
    <t>PROCEDENCIA Y POR TRIMESTRE DEL 2002</t>
  </si>
  <si>
    <t>Y CARGOS QUE OCUPAN Y POR SEXO DURANTE EL 2002</t>
  </si>
  <si>
    <t>MOTIVO DE LA QUEJA  Y POR ÁMBITO DE TRABAJO DURANTE EL 2002</t>
  </si>
  <si>
    <t>JUDICIAL SEGÚN TIPO Y POR TRIMESTRE DEL 2002</t>
  </si>
  <si>
    <t>CARGO Y POR SEXO Y TIPO DE SANCIÓN DURANTE EL 2002</t>
  </si>
  <si>
    <t>POR GENERO DURANTE EL 2002</t>
  </si>
  <si>
    <t>DURANTE EL 2002</t>
  </si>
  <si>
    <t>DE LA INSPECCION JUDICIAL DURANTE EL 2002</t>
  </si>
  <si>
    <t>DE LA INSPECCIÓN JUDICIAL DURANTE EL 2002</t>
  </si>
  <si>
    <t>CUADRO No. 202</t>
  </si>
  <si>
    <t>CUADRO No. 203</t>
  </si>
  <si>
    <t>CUADRO No. 204</t>
  </si>
  <si>
    <t>CUADRO No 205</t>
  </si>
  <si>
    <t>CUADRO No. 206</t>
  </si>
  <si>
    <t>CUADRO No. 207</t>
  </si>
  <si>
    <t>CUADRO No. 208</t>
  </si>
  <si>
    <t>CUADRO No. 209</t>
  </si>
  <si>
    <t>CUADRO No. 210</t>
  </si>
  <si>
    <t>CUADRO No. 211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</si>
</sst>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C&quot;#,##0_);\(&quot;C&quot;#,##0\)"/>
    <numFmt numFmtId="165" formatCode="&quot;C&quot;#,##0_);[Red]\(&quot;C&quot;#,##0\)"/>
    <numFmt numFmtId="166" formatCode="&quot;C&quot;#,##0.00_);\(&quot;C&quot;#,##0.00\)"/>
    <numFmt numFmtId="167" formatCode="&quot;C&quot;#,##0.00_);[Red]\(&quot;C&quot;#,##0.00\)"/>
    <numFmt numFmtId="168" formatCode="_(&quot;C&quot;* #,##0_);_(&quot;C&quot;* \(#,##0\);_(&quot;C&quot;* &quot;-&quot;_);_(@_)"/>
    <numFmt numFmtId="169" formatCode="_(* #,##0_);_(* \(#,##0\);_(* &quot;-&quot;_);_(@_)"/>
    <numFmt numFmtId="170" formatCode="_(&quot;C&quot;* #,##0.00_);_(&quot;C&quot;* \(#,##0.00\);_(&quot;C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\ _P_t_a_-;\-* #,##0\ _P_t_a_-;_-* &quot;-&quot;\ _P_t_a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 horizontal="center"/>
    </xf>
    <xf numFmtId="0" fontId="0" fillId="0" borderId="6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 quotePrefix="1">
      <alignment horizontal="center"/>
    </xf>
    <xf numFmtId="0" fontId="1" fillId="0" borderId="6" xfId="0" applyFont="1" applyBorder="1" applyAlignment="1" quotePrefix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188" fontId="1" fillId="0" borderId="0" xfId="0" applyNumberFormat="1" applyFont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89" fontId="0" fillId="0" borderId="0" xfId="0" applyNumberFormat="1" applyAlignment="1">
      <alignment horizontal="center"/>
    </xf>
    <xf numFmtId="0" fontId="0" fillId="0" borderId="0" xfId="0" applyAlignment="1">
      <alignment horizontal="left" indent="3"/>
    </xf>
    <xf numFmtId="0" fontId="1" fillId="0" borderId="0" xfId="0" applyFont="1" applyAlignment="1">
      <alignment horizontal="right" vertical="top"/>
    </xf>
    <xf numFmtId="0" fontId="1" fillId="0" borderId="6" xfId="0" applyFont="1" applyBorder="1" applyAlignment="1" quotePrefix="1">
      <alignment horizontal="center" vertical="top"/>
    </xf>
    <xf numFmtId="0" fontId="1" fillId="0" borderId="3" xfId="0" applyFont="1" applyBorder="1" applyAlignment="1" quotePrefix="1">
      <alignment horizontal="center" vertical="top"/>
    </xf>
    <xf numFmtId="0" fontId="0" fillId="0" borderId="0" xfId="0" applyFont="1" applyAlignment="1">
      <alignment vertical="top"/>
    </xf>
    <xf numFmtId="0" fontId="1" fillId="0" borderId="0" xfId="0" applyFont="1" applyBorder="1" applyAlignment="1" quotePrefix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 vertical="top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89" fontId="1" fillId="0" borderId="3" xfId="0" applyNumberFormat="1" applyFont="1" applyBorder="1" applyAlignment="1">
      <alignment horizontal="center"/>
    </xf>
    <xf numFmtId="0" fontId="0" fillId="0" borderId="6" xfId="0" applyBorder="1" applyAlignment="1">
      <alignment horizontal="left" indent="5"/>
    </xf>
    <xf numFmtId="0" fontId="0" fillId="0" borderId="0" xfId="0" applyAlignment="1">
      <alignment horizontal="left" indent="5"/>
    </xf>
    <xf numFmtId="0" fontId="0" fillId="0" borderId="3" xfId="0" applyBorder="1" applyAlignment="1">
      <alignment horizontal="left" indent="5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14" sqref="B14"/>
    </sheetView>
  </sheetViews>
  <sheetFormatPr defaultColWidth="11.421875" defaultRowHeight="12.75"/>
  <cols>
    <col min="1" max="1" width="28.57421875" style="0" customWidth="1"/>
    <col min="2" max="2" width="15.28125" style="0" customWidth="1"/>
  </cols>
  <sheetData>
    <row r="1" spans="1:3" ht="12.75">
      <c r="A1" s="1" t="s">
        <v>183</v>
      </c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6" ht="12.75">
      <c r="A4" s="70" t="s">
        <v>170</v>
      </c>
      <c r="B4" s="70"/>
      <c r="C4" s="70"/>
      <c r="D4" s="70"/>
      <c r="E4" s="70"/>
      <c r="F4" s="70"/>
    </row>
    <row r="5" spans="1:6" ht="12.75">
      <c r="A5" s="70" t="s">
        <v>173</v>
      </c>
      <c r="B5" s="70"/>
      <c r="C5" s="70"/>
      <c r="D5" s="70"/>
      <c r="E5" s="70"/>
      <c r="F5" s="70"/>
    </row>
    <row r="6" spans="1:6" ht="12.75">
      <c r="A6" s="2"/>
      <c r="B6" s="2"/>
      <c r="C6" s="2"/>
      <c r="D6" s="2"/>
      <c r="E6" s="2"/>
      <c r="F6" s="2"/>
    </row>
    <row r="7" spans="1:6" ht="12.75">
      <c r="A7" s="4"/>
      <c r="B7" s="4"/>
      <c r="C7" s="4"/>
      <c r="D7" s="4"/>
      <c r="E7" s="4"/>
      <c r="F7" s="4"/>
    </row>
    <row r="8" spans="1:6" ht="12.75">
      <c r="A8" s="2"/>
      <c r="B8" s="10"/>
      <c r="C8" s="68" t="s">
        <v>2</v>
      </c>
      <c r="D8" s="69"/>
      <c r="E8" s="69"/>
      <c r="F8" s="69"/>
    </row>
    <row r="9" spans="1:6" ht="12.75">
      <c r="A9" s="2" t="s">
        <v>0</v>
      </c>
      <c r="B9" s="11" t="s">
        <v>1</v>
      </c>
      <c r="C9" s="2" t="s">
        <v>3</v>
      </c>
      <c r="D9" s="10" t="s">
        <v>5</v>
      </c>
      <c r="E9" s="2" t="s">
        <v>7</v>
      </c>
      <c r="F9" s="6" t="s">
        <v>9</v>
      </c>
    </row>
    <row r="10" spans="1:6" ht="12.75">
      <c r="A10" s="5"/>
      <c r="B10" s="12"/>
      <c r="C10" s="5" t="s">
        <v>4</v>
      </c>
      <c r="D10" s="12" t="s">
        <v>6</v>
      </c>
      <c r="E10" s="5" t="s">
        <v>8</v>
      </c>
      <c r="F10" s="8" t="s">
        <v>10</v>
      </c>
    </row>
    <row r="11" spans="2:6" ht="12.75">
      <c r="B11" s="13"/>
      <c r="D11" s="13"/>
      <c r="F11" s="9"/>
    </row>
    <row r="12" spans="1:6" ht="12.75">
      <c r="A12" t="s">
        <v>11</v>
      </c>
      <c r="B12" s="18">
        <f>C12</f>
        <v>473</v>
      </c>
      <c r="C12" s="3">
        <v>473</v>
      </c>
      <c r="D12" s="18">
        <v>408</v>
      </c>
      <c r="E12" s="3">
        <v>422</v>
      </c>
      <c r="F12" s="19">
        <v>439</v>
      </c>
    </row>
    <row r="13" spans="2:6" ht="12.75">
      <c r="B13" s="18"/>
      <c r="C13" s="3"/>
      <c r="D13" s="18"/>
      <c r="E13" s="3"/>
      <c r="F13" s="19"/>
    </row>
    <row r="14" spans="1:9" ht="12.75">
      <c r="A14" t="s">
        <v>12</v>
      </c>
      <c r="B14" s="18">
        <f>SUM(C14:F14)</f>
        <v>1237</v>
      </c>
      <c r="C14" s="3">
        <v>239</v>
      </c>
      <c r="D14" s="18">
        <v>368</v>
      </c>
      <c r="E14" s="3">
        <v>341</v>
      </c>
      <c r="F14" s="19">
        <v>289</v>
      </c>
      <c r="G14" t="s">
        <v>15</v>
      </c>
      <c r="I14" t="s">
        <v>15</v>
      </c>
    </row>
    <row r="15" spans="2:6" ht="12.75">
      <c r="B15" s="18"/>
      <c r="C15" s="3"/>
      <c r="D15" s="18"/>
      <c r="E15" s="3"/>
      <c r="F15" s="19"/>
    </row>
    <row r="16" spans="1:6" ht="12.75">
      <c r="A16" t="s">
        <v>13</v>
      </c>
      <c r="B16" s="18">
        <f>SUM(C16:F16)</f>
        <v>1252</v>
      </c>
      <c r="C16" s="3">
        <v>304</v>
      </c>
      <c r="D16" s="18">
        <v>354</v>
      </c>
      <c r="E16" s="3">
        <v>324</v>
      </c>
      <c r="F16" s="19">
        <v>270</v>
      </c>
    </row>
    <row r="17" spans="2:6" ht="12.75">
      <c r="B17" s="18"/>
      <c r="C17" s="3"/>
      <c r="D17" s="18"/>
      <c r="E17" s="3"/>
      <c r="F17" s="19"/>
    </row>
    <row r="18" spans="1:6" ht="12.75">
      <c r="A18" s="14" t="s">
        <v>14</v>
      </c>
      <c r="B18" s="18">
        <f>F18</f>
        <v>458</v>
      </c>
      <c r="C18" s="20">
        <v>408</v>
      </c>
      <c r="D18" s="18">
        <v>422</v>
      </c>
      <c r="E18" s="20">
        <v>439</v>
      </c>
      <c r="F18" s="19">
        <v>458</v>
      </c>
    </row>
    <row r="19" spans="1:6" ht="12.75">
      <c r="A19" s="4"/>
      <c r="B19" s="21"/>
      <c r="C19" s="22"/>
      <c r="D19" s="21"/>
      <c r="E19" s="22"/>
      <c r="F19" s="23"/>
    </row>
    <row r="23" ht="12.75">
      <c r="A23" s="1" t="s">
        <v>184</v>
      </c>
    </row>
    <row r="24" ht="12.75">
      <c r="A24" s="1"/>
    </row>
    <row r="25" ht="12.75">
      <c r="A25" s="1"/>
    </row>
    <row r="26" spans="1:6" ht="12.75">
      <c r="A26" s="70" t="s">
        <v>171</v>
      </c>
      <c r="B26" s="70"/>
      <c r="C26" s="70"/>
      <c r="D26" s="70"/>
      <c r="E26" s="70"/>
      <c r="F26" s="70"/>
    </row>
    <row r="27" spans="1:6" ht="12.75">
      <c r="A27" s="70" t="s">
        <v>174</v>
      </c>
      <c r="B27" s="70"/>
      <c r="C27" s="70"/>
      <c r="D27" s="70"/>
      <c r="E27" s="70"/>
      <c r="F27" s="70"/>
    </row>
    <row r="28" ht="12.75">
      <c r="A28" s="1"/>
    </row>
    <row r="29" spans="1:6" ht="12.75">
      <c r="A29" s="4"/>
      <c r="B29" s="4"/>
      <c r="C29" s="4"/>
      <c r="D29" s="4"/>
      <c r="E29" s="4"/>
      <c r="F29" s="4"/>
    </row>
    <row r="30" spans="1:6" ht="12.75">
      <c r="A30" s="2"/>
      <c r="B30" s="10"/>
      <c r="C30" s="68" t="s">
        <v>2</v>
      </c>
      <c r="D30" s="69"/>
      <c r="E30" s="69"/>
      <c r="F30" s="69"/>
    </row>
    <row r="31" spans="1:6" ht="12.75">
      <c r="A31" s="2" t="s">
        <v>16</v>
      </c>
      <c r="B31" s="11" t="s">
        <v>1</v>
      </c>
      <c r="C31" s="2" t="s">
        <v>3</v>
      </c>
      <c r="D31" s="10" t="s">
        <v>5</v>
      </c>
      <c r="E31" s="2" t="s">
        <v>7</v>
      </c>
      <c r="F31" s="6" t="s">
        <v>9</v>
      </c>
    </row>
    <row r="32" spans="1:6" ht="12.75">
      <c r="A32" s="66"/>
      <c r="B32" s="12"/>
      <c r="C32" s="5" t="s">
        <v>4</v>
      </c>
      <c r="D32" s="12" t="s">
        <v>6</v>
      </c>
      <c r="E32" s="5" t="s">
        <v>8</v>
      </c>
      <c r="F32" s="8" t="s">
        <v>10</v>
      </c>
    </row>
    <row r="33" spans="1:6" ht="12.75">
      <c r="A33" s="45"/>
      <c r="B33" s="11"/>
      <c r="C33" s="45"/>
      <c r="D33" s="11"/>
      <c r="E33" s="45"/>
      <c r="F33" s="7"/>
    </row>
    <row r="34" spans="1:6" ht="12.75">
      <c r="A34" s="45" t="s">
        <v>1</v>
      </c>
      <c r="B34" s="46">
        <f>SUM(B36:B39)</f>
        <v>1237</v>
      </c>
      <c r="C34" s="46">
        <f>SUM(C36:C39)</f>
        <v>239</v>
      </c>
      <c r="D34" s="46">
        <f>SUM(D36:D39)</f>
        <v>368</v>
      </c>
      <c r="E34" s="46">
        <f>SUM(E36:E39)</f>
        <v>341</v>
      </c>
      <c r="F34" s="47">
        <f>SUM(F36:F39)</f>
        <v>289</v>
      </c>
    </row>
    <row r="35" spans="2:6" ht="12.75">
      <c r="B35" s="13"/>
      <c r="D35" s="13"/>
      <c r="F35" s="9"/>
    </row>
    <row r="36" spans="1:6" ht="24.75" customHeight="1">
      <c r="A36" t="s">
        <v>96</v>
      </c>
      <c r="B36" s="18">
        <f>SUM(C36:F36)</f>
        <v>1097</v>
      </c>
      <c r="C36" s="3">
        <v>209</v>
      </c>
      <c r="D36" s="18">
        <v>330</v>
      </c>
      <c r="E36" s="3">
        <v>292</v>
      </c>
      <c r="F36" s="19">
        <v>266</v>
      </c>
    </row>
    <row r="37" spans="1:6" ht="24.75" customHeight="1">
      <c r="A37" t="s">
        <v>17</v>
      </c>
      <c r="B37" s="18">
        <f>SUM(C37:F37)</f>
        <v>3</v>
      </c>
      <c r="C37" s="3">
        <v>1</v>
      </c>
      <c r="D37" s="18">
        <v>0</v>
      </c>
      <c r="E37" s="3">
        <v>1</v>
      </c>
      <c r="F37" s="19">
        <v>1</v>
      </c>
    </row>
    <row r="38" spans="1:9" ht="24.75" customHeight="1">
      <c r="A38" t="s">
        <v>97</v>
      </c>
      <c r="B38" s="18">
        <f>SUM(C38:F38)</f>
        <v>53</v>
      </c>
      <c r="C38" s="3">
        <v>14</v>
      </c>
      <c r="D38" s="18">
        <v>11</v>
      </c>
      <c r="E38" s="3">
        <v>19</v>
      </c>
      <c r="F38" s="19">
        <v>9</v>
      </c>
      <c r="I38" t="s">
        <v>15</v>
      </c>
    </row>
    <row r="39" spans="1:6" ht="24.75" customHeight="1">
      <c r="A39" s="14" t="s">
        <v>18</v>
      </c>
      <c r="B39" s="18">
        <f>SUM(C39:F39)</f>
        <v>84</v>
      </c>
      <c r="C39" s="3">
        <v>15</v>
      </c>
      <c r="D39" s="18">
        <v>27</v>
      </c>
      <c r="E39" s="3">
        <v>29</v>
      </c>
      <c r="F39" s="19">
        <v>13</v>
      </c>
    </row>
    <row r="40" spans="1:6" ht="12.75">
      <c r="A40" s="4"/>
      <c r="B40" s="21"/>
      <c r="C40" s="22"/>
      <c r="D40" s="21"/>
      <c r="E40" s="22"/>
      <c r="F40" s="23"/>
    </row>
    <row r="42" ht="12.75">
      <c r="A42" s="67"/>
    </row>
  </sheetData>
  <mergeCells count="6">
    <mergeCell ref="C30:F30"/>
    <mergeCell ref="A27:F27"/>
    <mergeCell ref="A4:F4"/>
    <mergeCell ref="A5:F5"/>
    <mergeCell ref="C8:F8"/>
    <mergeCell ref="A26:F26"/>
  </mergeCells>
  <printOptions horizontalCentered="1" verticalCentered="1"/>
  <pageMargins left="0.984251968503937" right="0.984251968503937" top="1.37" bottom="0.984251968503937" header="0" footer="0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21" sqref="A21"/>
    </sheetView>
  </sheetViews>
  <sheetFormatPr defaultColWidth="11.421875" defaultRowHeight="12.75"/>
  <cols>
    <col min="1" max="1" width="30.28125" style="0" customWidth="1"/>
    <col min="2" max="4" width="14.28125" style="0" bestFit="1" customWidth="1"/>
    <col min="5" max="5" width="14.140625" style="0" customWidth="1"/>
  </cols>
  <sheetData>
    <row r="1" spans="1:6" ht="12.75">
      <c r="A1" s="1" t="s">
        <v>185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70" t="s">
        <v>22</v>
      </c>
      <c r="B4" s="70"/>
      <c r="C4" s="70"/>
      <c r="D4" s="70"/>
      <c r="E4" s="70"/>
      <c r="F4" s="1"/>
    </row>
    <row r="5" spans="1:6" ht="12.75">
      <c r="A5" s="70" t="s">
        <v>165</v>
      </c>
      <c r="B5" s="70"/>
      <c r="C5" s="70"/>
      <c r="D5" s="70"/>
      <c r="E5" s="70"/>
      <c r="F5" s="1"/>
    </row>
    <row r="6" spans="1:6" ht="12.75">
      <c r="A6" s="70" t="s">
        <v>175</v>
      </c>
      <c r="B6" s="70"/>
      <c r="C6" s="70"/>
      <c r="D6" s="70"/>
      <c r="E6" s="70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26"/>
      <c r="B8" s="26"/>
      <c r="C8" s="26"/>
      <c r="D8" s="26"/>
      <c r="E8" s="26"/>
      <c r="F8" s="1"/>
    </row>
    <row r="9" spans="1:6" ht="12.75">
      <c r="A9" s="2"/>
      <c r="B9" s="10"/>
      <c r="C9" s="69" t="s">
        <v>164</v>
      </c>
      <c r="D9" s="69"/>
      <c r="E9" s="6" t="s">
        <v>161</v>
      </c>
      <c r="F9" s="1"/>
    </row>
    <row r="10" spans="1:6" ht="12.75">
      <c r="A10" s="5" t="s">
        <v>162</v>
      </c>
      <c r="B10" s="12" t="s">
        <v>1</v>
      </c>
      <c r="C10" s="5" t="s">
        <v>23</v>
      </c>
      <c r="D10" s="16" t="s">
        <v>24</v>
      </c>
      <c r="E10" s="8" t="s">
        <v>25</v>
      </c>
      <c r="F10" s="1"/>
    </row>
    <row r="11" spans="2:5" ht="12.75">
      <c r="B11" s="13"/>
      <c r="D11" s="9"/>
      <c r="E11" s="39"/>
    </row>
    <row r="12" spans="1:6" ht="12.75">
      <c r="A12" s="24" t="s">
        <v>1</v>
      </c>
      <c r="B12" s="11">
        <f>+B15+B30+B16+B31</f>
        <v>1237</v>
      </c>
      <c r="C12" s="11">
        <f>+C15+C30+C16</f>
        <v>889</v>
      </c>
      <c r="D12" s="11">
        <f>+D15+D30+D16</f>
        <v>313</v>
      </c>
      <c r="E12" s="7">
        <f>E31</f>
        <v>35</v>
      </c>
      <c r="F12" s="14"/>
    </row>
    <row r="13" spans="2:5" ht="9" customHeight="1">
      <c r="B13" s="37"/>
      <c r="C13" s="37"/>
      <c r="D13" s="37"/>
      <c r="E13" s="40"/>
    </row>
    <row r="14" spans="2:5" ht="9" customHeight="1">
      <c r="B14" s="37"/>
      <c r="C14" s="38"/>
      <c r="D14" s="19"/>
      <c r="E14" s="19"/>
    </row>
    <row r="15" spans="1:5" s="1" customFormat="1" ht="12.75">
      <c r="A15" s="1" t="s">
        <v>90</v>
      </c>
      <c r="B15" s="11">
        <f>SUM(C15:E15)</f>
        <v>71</v>
      </c>
      <c r="C15" s="2">
        <v>53</v>
      </c>
      <c r="D15" s="7">
        <v>18</v>
      </c>
      <c r="E15" s="7">
        <v>0</v>
      </c>
    </row>
    <row r="16" spans="1:5" s="1" customFormat="1" ht="12.75">
      <c r="A16" s="1" t="s">
        <v>56</v>
      </c>
      <c r="B16" s="11">
        <f>SUM(C16:E16)</f>
        <v>1023</v>
      </c>
      <c r="C16" s="11">
        <f>SUM(C17:C29)</f>
        <v>730</v>
      </c>
      <c r="D16" s="2">
        <f>SUM(D17:D29)</f>
        <v>293</v>
      </c>
      <c r="E16" s="7">
        <v>0</v>
      </c>
    </row>
    <row r="17" spans="1:5" ht="12.75">
      <c r="A17" s="49" t="s">
        <v>158</v>
      </c>
      <c r="B17" s="63">
        <f>SUM(C17:E17)</f>
        <v>8</v>
      </c>
      <c r="C17" s="64">
        <v>6</v>
      </c>
      <c r="D17" s="65">
        <v>2</v>
      </c>
      <c r="E17" s="19">
        <v>0</v>
      </c>
    </row>
    <row r="18" spans="1:5" ht="12.75">
      <c r="A18" s="49" t="s">
        <v>163</v>
      </c>
      <c r="B18" s="63">
        <f aca="true" t="shared" si="0" ref="B18:B28">SUM(C18:E18)</f>
        <v>66</v>
      </c>
      <c r="C18" s="64">
        <v>41</v>
      </c>
      <c r="D18" s="65">
        <v>25</v>
      </c>
      <c r="E18" s="19">
        <v>0</v>
      </c>
    </row>
    <row r="19" spans="1:5" ht="12.75">
      <c r="A19" s="49" t="s">
        <v>99</v>
      </c>
      <c r="B19" s="63">
        <f t="shared" si="0"/>
        <v>18</v>
      </c>
      <c r="C19" s="64">
        <v>18</v>
      </c>
      <c r="D19" s="65">
        <v>0</v>
      </c>
      <c r="E19" s="19">
        <v>0</v>
      </c>
    </row>
    <row r="20" spans="1:5" ht="12.75">
      <c r="A20" s="49" t="s">
        <v>100</v>
      </c>
      <c r="B20" s="63">
        <f t="shared" si="0"/>
        <v>1</v>
      </c>
      <c r="C20" s="64">
        <v>0</v>
      </c>
      <c r="D20" s="65">
        <v>1</v>
      </c>
      <c r="E20" s="19">
        <v>0</v>
      </c>
    </row>
    <row r="21" spans="1:5" ht="12.75">
      <c r="A21" s="49" t="s">
        <v>101</v>
      </c>
      <c r="B21" s="63">
        <f t="shared" si="0"/>
        <v>4</v>
      </c>
      <c r="C21" s="64">
        <v>3</v>
      </c>
      <c r="D21" s="65">
        <v>1</v>
      </c>
      <c r="E21" s="19">
        <v>0</v>
      </c>
    </row>
    <row r="22" spans="1:5" ht="12.75">
      <c r="A22" s="49" t="s">
        <v>159</v>
      </c>
      <c r="B22" s="63">
        <f t="shared" si="0"/>
        <v>50</v>
      </c>
      <c r="C22" s="64">
        <v>41</v>
      </c>
      <c r="D22" s="65">
        <v>9</v>
      </c>
      <c r="E22" s="19">
        <v>0</v>
      </c>
    </row>
    <row r="23" spans="1:5" ht="12.75">
      <c r="A23" s="49" t="s">
        <v>160</v>
      </c>
      <c r="B23" s="63">
        <f t="shared" si="0"/>
        <v>12</v>
      </c>
      <c r="C23" s="64">
        <v>9</v>
      </c>
      <c r="D23" s="65">
        <v>3</v>
      </c>
      <c r="E23" s="19">
        <v>0</v>
      </c>
    </row>
    <row r="24" spans="1:5" ht="12.75">
      <c r="A24" s="49" t="s">
        <v>102</v>
      </c>
      <c r="B24" s="63">
        <f t="shared" si="0"/>
        <v>117</v>
      </c>
      <c r="C24" s="64">
        <v>98</v>
      </c>
      <c r="D24" s="65">
        <v>19</v>
      </c>
      <c r="E24" s="19">
        <v>0</v>
      </c>
    </row>
    <row r="25" spans="1:5" ht="12.75">
      <c r="A25" s="49" t="s">
        <v>103</v>
      </c>
      <c r="B25" s="63">
        <f t="shared" si="0"/>
        <v>119</v>
      </c>
      <c r="C25" s="64">
        <v>88</v>
      </c>
      <c r="D25" s="65">
        <v>31</v>
      </c>
      <c r="E25" s="19">
        <v>0</v>
      </c>
    </row>
    <row r="26" spans="1:5" ht="12.75">
      <c r="A26" s="49" t="s">
        <v>104</v>
      </c>
      <c r="B26" s="63">
        <f t="shared" si="0"/>
        <v>243</v>
      </c>
      <c r="C26" s="64">
        <v>184</v>
      </c>
      <c r="D26" s="65">
        <v>59</v>
      </c>
      <c r="E26" s="19">
        <v>0</v>
      </c>
    </row>
    <row r="27" spans="1:5" ht="12.75">
      <c r="A27" s="49" t="s">
        <v>105</v>
      </c>
      <c r="B27" s="63">
        <f t="shared" si="0"/>
        <v>275</v>
      </c>
      <c r="C27" s="64">
        <v>175</v>
      </c>
      <c r="D27" s="65">
        <v>100</v>
      </c>
      <c r="E27" s="19">
        <v>0</v>
      </c>
    </row>
    <row r="28" spans="1:5" ht="12.75">
      <c r="A28" s="49" t="s">
        <v>106</v>
      </c>
      <c r="B28" s="63">
        <f t="shared" si="0"/>
        <v>21</v>
      </c>
      <c r="C28" s="64">
        <v>18</v>
      </c>
      <c r="D28" s="65">
        <v>3</v>
      </c>
      <c r="E28" s="19">
        <v>0</v>
      </c>
    </row>
    <row r="29" spans="1:5" ht="12.75">
      <c r="A29" s="49" t="s">
        <v>107</v>
      </c>
      <c r="B29" s="63">
        <f>SUM(C29:E29)</f>
        <v>89</v>
      </c>
      <c r="C29" s="64">
        <v>49</v>
      </c>
      <c r="D29" s="65">
        <v>40</v>
      </c>
      <c r="E29" s="19">
        <v>0</v>
      </c>
    </row>
    <row r="30" spans="1:5" s="1" customFormat="1" ht="12.75">
      <c r="A30" s="1" t="s">
        <v>26</v>
      </c>
      <c r="B30" s="11">
        <f>SUM(C30:E30)</f>
        <v>108</v>
      </c>
      <c r="C30" s="2">
        <v>106</v>
      </c>
      <c r="D30" s="7">
        <v>2</v>
      </c>
      <c r="E30" s="7">
        <v>0</v>
      </c>
    </row>
    <row r="31" spans="1:5" s="1" customFormat="1" ht="12.75">
      <c r="A31" s="1" t="s">
        <v>172</v>
      </c>
      <c r="B31" s="11">
        <v>35</v>
      </c>
      <c r="C31" s="2">
        <v>0</v>
      </c>
      <c r="D31" s="7">
        <v>0</v>
      </c>
      <c r="E31" s="7">
        <v>35</v>
      </c>
    </row>
    <row r="32" spans="1:5" ht="12.75">
      <c r="A32" s="4" t="s">
        <v>15</v>
      </c>
      <c r="B32" s="21"/>
      <c r="C32" s="22"/>
      <c r="D32" s="23"/>
      <c r="E32" s="23"/>
    </row>
    <row r="33" ht="12.75">
      <c r="A33" t="s">
        <v>15</v>
      </c>
    </row>
  </sheetData>
  <mergeCells count="4">
    <mergeCell ref="C9:D9"/>
    <mergeCell ref="A4:E4"/>
    <mergeCell ref="A5:E5"/>
    <mergeCell ref="A6:E6"/>
  </mergeCells>
  <printOptions horizontalCentered="1" verticalCentered="1"/>
  <pageMargins left="0.984251968503937" right="0.984251968503937" top="0.984251968503937" bottom="0.984251968503937" header="0" footer="0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0" sqref="A10"/>
    </sheetView>
  </sheetViews>
  <sheetFormatPr defaultColWidth="11.421875" defaultRowHeight="12.75"/>
  <cols>
    <col min="1" max="1" width="33.8515625" style="0" customWidth="1"/>
  </cols>
  <sheetData>
    <row r="1" spans="1:5" ht="12.75">
      <c r="A1" s="1" t="s">
        <v>186</v>
      </c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70" t="s">
        <v>146</v>
      </c>
      <c r="B4" s="70"/>
      <c r="C4" s="70"/>
      <c r="D4" s="70"/>
      <c r="E4" s="70"/>
    </row>
    <row r="5" spans="1:5" ht="12.75">
      <c r="A5" s="70" t="s">
        <v>176</v>
      </c>
      <c r="B5" s="70"/>
      <c r="C5" s="70"/>
      <c r="D5" s="70"/>
      <c r="E5" s="70"/>
    </row>
    <row r="6" spans="1:5" ht="12.75">
      <c r="A6" s="1"/>
      <c r="B6" s="1"/>
      <c r="C6" s="1"/>
      <c r="D6" s="1"/>
      <c r="E6" s="1"/>
    </row>
    <row r="7" spans="1:5" ht="12.75">
      <c r="A7" s="26"/>
      <c r="B7" s="26"/>
      <c r="C7" s="26"/>
      <c r="D7" s="26"/>
      <c r="E7" s="26"/>
    </row>
    <row r="8" spans="1:6" ht="12.75">
      <c r="A8" s="1"/>
      <c r="B8" s="28"/>
      <c r="C8" s="69" t="s">
        <v>147</v>
      </c>
      <c r="D8" s="69"/>
      <c r="E8" s="69"/>
      <c r="F8" s="14"/>
    </row>
    <row r="9" spans="1:6" ht="12.75">
      <c r="A9" s="2" t="s">
        <v>53</v>
      </c>
      <c r="B9" s="11" t="s">
        <v>1</v>
      </c>
      <c r="C9" s="2" t="s">
        <v>54</v>
      </c>
      <c r="D9" s="10" t="s">
        <v>56</v>
      </c>
      <c r="E9" s="2" t="s">
        <v>57</v>
      </c>
      <c r="F9" s="20"/>
    </row>
    <row r="10" spans="1:6" ht="12.75">
      <c r="A10" s="26"/>
      <c r="B10" s="12"/>
      <c r="C10" s="5" t="s">
        <v>55</v>
      </c>
      <c r="D10" s="12"/>
      <c r="E10" s="5" t="s">
        <v>58</v>
      </c>
      <c r="F10" s="20"/>
    </row>
    <row r="11" spans="2:6" ht="12.75">
      <c r="B11" s="13"/>
      <c r="D11" s="13"/>
      <c r="F11" s="14"/>
    </row>
    <row r="12" spans="1:6" ht="12.75">
      <c r="A12" s="24" t="s">
        <v>1</v>
      </c>
      <c r="B12" s="11">
        <f>SUM(B15:B33)</f>
        <v>1237</v>
      </c>
      <c r="C12" s="11">
        <f>SUM(C15:C33)</f>
        <v>77</v>
      </c>
      <c r="D12" s="11">
        <f>SUM(D15:D33)</f>
        <v>1056</v>
      </c>
      <c r="E12" s="7">
        <f>SUM(E15:E33)</f>
        <v>104</v>
      </c>
      <c r="F12" s="14"/>
    </row>
    <row r="13" spans="1:6" ht="9" customHeight="1">
      <c r="A13" s="24"/>
      <c r="B13" s="41" t="s">
        <v>91</v>
      </c>
      <c r="C13" s="43" t="s">
        <v>93</v>
      </c>
      <c r="D13" s="41" t="s">
        <v>91</v>
      </c>
      <c r="E13" s="43" t="s">
        <v>93</v>
      </c>
      <c r="F13" s="14"/>
    </row>
    <row r="14" spans="2:6" ht="12.75">
      <c r="B14" s="18"/>
      <c r="C14" s="3"/>
      <c r="D14" s="18"/>
      <c r="E14" s="3"/>
      <c r="F14" s="14"/>
    </row>
    <row r="15" spans="1:6" ht="12.75">
      <c r="A15" t="s">
        <v>108</v>
      </c>
      <c r="B15" s="18">
        <f aca="true" t="shared" si="0" ref="B15:B33">SUM(C15:E15)</f>
        <v>29</v>
      </c>
      <c r="C15" s="3">
        <v>6</v>
      </c>
      <c r="D15" s="18">
        <v>7</v>
      </c>
      <c r="E15" s="3">
        <v>16</v>
      </c>
      <c r="F15" s="14"/>
    </row>
    <row r="16" spans="1:6" ht="12.75">
      <c r="A16" t="s">
        <v>148</v>
      </c>
      <c r="B16" s="18">
        <f t="shared" si="0"/>
        <v>3</v>
      </c>
      <c r="C16" s="3">
        <v>0</v>
      </c>
      <c r="D16" s="18">
        <v>2</v>
      </c>
      <c r="E16" s="3">
        <v>1</v>
      </c>
      <c r="F16" s="14"/>
    </row>
    <row r="17" spans="1:6" ht="12.75">
      <c r="A17" t="s">
        <v>109</v>
      </c>
      <c r="B17" s="18">
        <f t="shared" si="0"/>
        <v>3</v>
      </c>
      <c r="C17" s="3">
        <v>0</v>
      </c>
      <c r="D17" s="18">
        <v>2</v>
      </c>
      <c r="E17" s="3">
        <v>1</v>
      </c>
      <c r="F17" s="14"/>
    </row>
    <row r="18" spans="1:6" ht="12.75">
      <c r="A18" t="s">
        <v>110</v>
      </c>
      <c r="B18" s="18">
        <f t="shared" si="0"/>
        <v>30</v>
      </c>
      <c r="C18" s="3">
        <v>4</v>
      </c>
      <c r="D18" s="18">
        <v>20</v>
      </c>
      <c r="E18" s="3">
        <v>6</v>
      </c>
      <c r="F18" s="14"/>
    </row>
    <row r="19" spans="1:5" ht="12.75">
      <c r="A19" t="s">
        <v>59</v>
      </c>
      <c r="B19" s="18">
        <f t="shared" si="0"/>
        <v>0</v>
      </c>
      <c r="C19" s="3">
        <v>0</v>
      </c>
      <c r="D19" s="18">
        <v>0</v>
      </c>
      <c r="E19" s="3">
        <v>0</v>
      </c>
    </row>
    <row r="20" spans="1:5" ht="12.75">
      <c r="A20" t="s">
        <v>149</v>
      </c>
      <c r="B20" s="18">
        <f t="shared" si="0"/>
        <v>20</v>
      </c>
      <c r="C20" s="3">
        <v>2</v>
      </c>
      <c r="D20" s="18">
        <v>18</v>
      </c>
      <c r="E20" s="3">
        <v>0</v>
      </c>
    </row>
    <row r="21" spans="1:5" ht="12.75">
      <c r="A21" t="s">
        <v>150</v>
      </c>
      <c r="B21" s="18">
        <f t="shared" si="0"/>
        <v>13</v>
      </c>
      <c r="C21" s="3">
        <v>0</v>
      </c>
      <c r="D21" s="18">
        <v>13</v>
      </c>
      <c r="E21" s="3">
        <v>0</v>
      </c>
    </row>
    <row r="22" spans="1:5" ht="12.75">
      <c r="A22" t="s">
        <v>151</v>
      </c>
      <c r="B22" s="18">
        <f t="shared" si="0"/>
        <v>13</v>
      </c>
      <c r="C22" s="3">
        <v>3</v>
      </c>
      <c r="D22" s="18">
        <v>8</v>
      </c>
      <c r="E22" s="3">
        <v>2</v>
      </c>
    </row>
    <row r="23" spans="1:5" ht="12.75">
      <c r="A23" t="s">
        <v>60</v>
      </c>
      <c r="B23" s="18">
        <f t="shared" si="0"/>
        <v>324</v>
      </c>
      <c r="C23" s="3">
        <v>12</v>
      </c>
      <c r="D23" s="18">
        <v>298</v>
      </c>
      <c r="E23" s="3">
        <v>14</v>
      </c>
    </row>
    <row r="24" spans="1:5" ht="12.75">
      <c r="A24" t="s">
        <v>61</v>
      </c>
      <c r="B24" s="18">
        <f t="shared" si="0"/>
        <v>238</v>
      </c>
      <c r="C24" s="3">
        <v>16</v>
      </c>
      <c r="D24" s="18">
        <v>211</v>
      </c>
      <c r="E24" s="3">
        <v>11</v>
      </c>
    </row>
    <row r="25" spans="1:5" ht="12.75">
      <c r="A25" t="s">
        <v>144</v>
      </c>
      <c r="B25" s="18">
        <f t="shared" si="0"/>
        <v>0</v>
      </c>
      <c r="C25" s="3">
        <v>0</v>
      </c>
      <c r="D25" s="18">
        <v>0</v>
      </c>
      <c r="E25" s="3">
        <v>0</v>
      </c>
    </row>
    <row r="26" spans="1:5" ht="12.75">
      <c r="A26" t="s">
        <v>62</v>
      </c>
      <c r="B26" s="18">
        <f t="shared" si="0"/>
        <v>280</v>
      </c>
      <c r="C26" s="3">
        <v>0</v>
      </c>
      <c r="D26" s="18">
        <v>279</v>
      </c>
      <c r="E26" s="3">
        <v>1</v>
      </c>
    </row>
    <row r="27" spans="1:5" ht="12.75">
      <c r="A27" t="s">
        <v>63</v>
      </c>
      <c r="B27" s="18">
        <f t="shared" si="0"/>
        <v>4</v>
      </c>
      <c r="C27" s="3">
        <v>3</v>
      </c>
      <c r="D27" s="18">
        <v>1</v>
      </c>
      <c r="E27" s="3">
        <v>0</v>
      </c>
    </row>
    <row r="28" spans="1:5" ht="12.75">
      <c r="A28" t="s">
        <v>64</v>
      </c>
      <c r="B28" s="18">
        <f t="shared" si="0"/>
        <v>23</v>
      </c>
      <c r="C28" s="3">
        <v>1</v>
      </c>
      <c r="D28" s="18">
        <v>22</v>
      </c>
      <c r="E28" s="3">
        <v>0</v>
      </c>
    </row>
    <row r="29" spans="1:5" ht="12.75">
      <c r="A29" t="s">
        <v>65</v>
      </c>
      <c r="B29" s="18">
        <f t="shared" si="0"/>
        <v>3</v>
      </c>
      <c r="C29" s="3">
        <v>2</v>
      </c>
      <c r="D29" s="18">
        <v>0</v>
      </c>
      <c r="E29" s="3">
        <v>1</v>
      </c>
    </row>
    <row r="30" spans="1:5" ht="12.75">
      <c r="A30" t="s">
        <v>66</v>
      </c>
      <c r="B30" s="18">
        <f t="shared" si="0"/>
        <v>6</v>
      </c>
      <c r="C30" s="3">
        <v>0</v>
      </c>
      <c r="D30" s="18">
        <v>6</v>
      </c>
      <c r="E30" s="3">
        <v>0</v>
      </c>
    </row>
    <row r="31" spans="1:5" ht="12.75">
      <c r="A31" t="s">
        <v>67</v>
      </c>
      <c r="B31" s="18">
        <f t="shared" si="0"/>
        <v>30</v>
      </c>
      <c r="C31" s="3">
        <v>4</v>
      </c>
      <c r="D31" s="18">
        <v>14</v>
      </c>
      <c r="E31" s="3">
        <v>12</v>
      </c>
    </row>
    <row r="32" spans="1:5" ht="12.75">
      <c r="A32" t="s">
        <v>111</v>
      </c>
      <c r="B32" s="18">
        <f t="shared" si="0"/>
        <v>12</v>
      </c>
      <c r="C32" s="3">
        <v>0</v>
      </c>
      <c r="D32" s="18">
        <v>12</v>
      </c>
      <c r="E32" s="3">
        <v>0</v>
      </c>
    </row>
    <row r="33" spans="1:5" ht="12.75">
      <c r="A33" t="s">
        <v>112</v>
      </c>
      <c r="B33" s="18">
        <f t="shared" si="0"/>
        <v>206</v>
      </c>
      <c r="C33" s="3">
        <v>24</v>
      </c>
      <c r="D33" s="18">
        <v>143</v>
      </c>
      <c r="E33" s="3">
        <v>39</v>
      </c>
    </row>
    <row r="34" spans="1:5" ht="12.75">
      <c r="A34" s="4"/>
      <c r="B34" s="15"/>
      <c r="C34" s="4"/>
      <c r="D34" s="15"/>
      <c r="E34" s="4"/>
    </row>
  </sheetData>
  <mergeCells count="3">
    <mergeCell ref="A4:E4"/>
    <mergeCell ref="A5:E5"/>
    <mergeCell ref="C8:E8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A4" sqref="A4:F4"/>
    </sheetView>
  </sheetViews>
  <sheetFormatPr defaultColWidth="11.421875" defaultRowHeight="12.75"/>
  <cols>
    <col min="1" max="1" width="33.8515625" style="0" customWidth="1"/>
  </cols>
  <sheetData>
    <row r="1" spans="1:6" ht="12.75">
      <c r="A1" s="1" t="s">
        <v>187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70" t="s">
        <v>27</v>
      </c>
      <c r="B4" s="70"/>
      <c r="C4" s="70"/>
      <c r="D4" s="70"/>
      <c r="E4" s="70"/>
      <c r="F4" s="70"/>
    </row>
    <row r="5" spans="1:6" ht="12.75">
      <c r="A5" s="70" t="s">
        <v>177</v>
      </c>
      <c r="B5" s="70"/>
      <c r="C5" s="70"/>
      <c r="D5" s="70"/>
      <c r="E5" s="70"/>
      <c r="F5" s="70"/>
    </row>
    <row r="6" spans="1:6" ht="12.75">
      <c r="A6" s="1"/>
      <c r="B6" s="1"/>
      <c r="C6" s="1"/>
      <c r="D6" s="1"/>
      <c r="E6" s="1"/>
      <c r="F6" s="1"/>
    </row>
    <row r="7" spans="1:6" ht="12.75">
      <c r="A7" s="26"/>
      <c r="B7" s="26"/>
      <c r="C7" s="26"/>
      <c r="D7" s="26"/>
      <c r="E7" s="26"/>
      <c r="F7" s="26"/>
    </row>
    <row r="8" spans="1:7" ht="12.75">
      <c r="A8" s="1"/>
      <c r="B8" s="28"/>
      <c r="C8" s="69" t="s">
        <v>2</v>
      </c>
      <c r="D8" s="69"/>
      <c r="E8" s="69"/>
      <c r="F8" s="69"/>
      <c r="G8" s="14"/>
    </row>
    <row r="9" spans="1:7" ht="12.75">
      <c r="A9" s="2" t="s">
        <v>28</v>
      </c>
      <c r="B9" s="11" t="s">
        <v>1</v>
      </c>
      <c r="C9" s="2" t="s">
        <v>3</v>
      </c>
      <c r="D9" s="10" t="s">
        <v>5</v>
      </c>
      <c r="E9" s="2" t="s">
        <v>7</v>
      </c>
      <c r="F9" s="6" t="s">
        <v>9</v>
      </c>
      <c r="G9" s="20"/>
    </row>
    <row r="10" spans="1:7" ht="12.75">
      <c r="A10" s="26"/>
      <c r="B10" s="12"/>
      <c r="C10" s="5" t="s">
        <v>4</v>
      </c>
      <c r="D10" s="12" t="s">
        <v>6</v>
      </c>
      <c r="E10" s="5" t="s">
        <v>8</v>
      </c>
      <c r="F10" s="8" t="s">
        <v>10</v>
      </c>
      <c r="G10" s="20"/>
    </row>
    <row r="11" spans="2:7" ht="12.75">
      <c r="B11" s="13"/>
      <c r="D11" s="13"/>
      <c r="F11" s="9"/>
      <c r="G11" s="14"/>
    </row>
    <row r="12" spans="1:7" ht="12.75">
      <c r="A12" s="24" t="s">
        <v>1</v>
      </c>
      <c r="B12" s="11">
        <f>SUM(B15:B22)</f>
        <v>1055</v>
      </c>
      <c r="C12" s="11">
        <f>SUM(C15:C22)</f>
        <v>265</v>
      </c>
      <c r="D12" s="11">
        <f>SUM(D15:D22)</f>
        <v>255</v>
      </c>
      <c r="E12" s="11">
        <f>SUM(E15:E22)</f>
        <v>260</v>
      </c>
      <c r="F12" s="7">
        <f>SUM(F15:F22)</f>
        <v>275</v>
      </c>
      <c r="G12" s="14"/>
    </row>
    <row r="13" spans="1:7" ht="6.75" customHeight="1">
      <c r="A13" s="24"/>
      <c r="B13" s="41" t="s">
        <v>92</v>
      </c>
      <c r="C13" s="41" t="s">
        <v>21</v>
      </c>
      <c r="D13" s="41" t="s">
        <v>21</v>
      </c>
      <c r="E13" s="41" t="s">
        <v>21</v>
      </c>
      <c r="F13" s="42" t="s">
        <v>21</v>
      </c>
      <c r="G13" s="14"/>
    </row>
    <row r="14" spans="2:7" ht="12.75">
      <c r="B14" s="18"/>
      <c r="C14" s="3"/>
      <c r="D14" s="18"/>
      <c r="E14" s="3"/>
      <c r="F14" s="19"/>
      <c r="G14" s="14"/>
    </row>
    <row r="15" spans="1:7" ht="12.75">
      <c r="A15" t="s">
        <v>29</v>
      </c>
      <c r="B15" s="18">
        <f>SUM(C15:F15)</f>
        <v>166</v>
      </c>
      <c r="C15" s="3">
        <v>36</v>
      </c>
      <c r="D15" s="18">
        <v>47</v>
      </c>
      <c r="E15" s="3">
        <v>53</v>
      </c>
      <c r="F15" s="19">
        <v>30</v>
      </c>
      <c r="G15" s="14"/>
    </row>
    <row r="16" spans="1:7" ht="12.75">
      <c r="A16" t="s">
        <v>30</v>
      </c>
      <c r="B16" s="18">
        <f aca="true" t="shared" si="0" ref="B16:B22">SUM(C16:F16)</f>
        <v>139</v>
      </c>
      <c r="C16" s="3">
        <v>30</v>
      </c>
      <c r="D16" s="18">
        <v>35</v>
      </c>
      <c r="E16" s="3">
        <v>32</v>
      </c>
      <c r="F16" s="19">
        <v>42</v>
      </c>
      <c r="G16" s="14"/>
    </row>
    <row r="17" spans="1:7" ht="12.75">
      <c r="A17" t="s">
        <v>31</v>
      </c>
      <c r="B17" s="18">
        <f t="shared" si="0"/>
        <v>55</v>
      </c>
      <c r="C17" s="3">
        <v>15</v>
      </c>
      <c r="D17" s="18">
        <v>14</v>
      </c>
      <c r="E17" s="3">
        <v>12</v>
      </c>
      <c r="F17" s="19">
        <v>14</v>
      </c>
      <c r="G17" s="14"/>
    </row>
    <row r="18" spans="1:7" ht="12.75">
      <c r="A18" t="s">
        <v>32</v>
      </c>
      <c r="B18" s="18">
        <f t="shared" si="0"/>
        <v>53</v>
      </c>
      <c r="C18" s="3">
        <v>7</v>
      </c>
      <c r="D18" s="18">
        <v>10</v>
      </c>
      <c r="E18" s="3">
        <v>22</v>
      </c>
      <c r="F18" s="19">
        <v>14</v>
      </c>
      <c r="G18" s="14"/>
    </row>
    <row r="19" spans="1:6" ht="12.75">
      <c r="A19" t="s">
        <v>33</v>
      </c>
      <c r="B19" s="18">
        <f t="shared" si="0"/>
        <v>25</v>
      </c>
      <c r="C19" s="3">
        <v>6</v>
      </c>
      <c r="D19" s="18">
        <v>12</v>
      </c>
      <c r="E19" s="3">
        <v>3</v>
      </c>
      <c r="F19" s="19">
        <v>4</v>
      </c>
    </row>
    <row r="20" spans="1:6" ht="12.75">
      <c r="A20" t="s">
        <v>34</v>
      </c>
      <c r="B20" s="18">
        <f t="shared" si="0"/>
        <v>0</v>
      </c>
      <c r="C20" s="3">
        <v>0</v>
      </c>
      <c r="D20" s="18">
        <v>0</v>
      </c>
      <c r="E20" s="3">
        <v>0</v>
      </c>
      <c r="F20" s="19">
        <v>0</v>
      </c>
    </row>
    <row r="21" spans="1:6" ht="12.75">
      <c r="A21" t="s">
        <v>35</v>
      </c>
      <c r="B21" s="18">
        <f t="shared" si="0"/>
        <v>544</v>
      </c>
      <c r="C21" s="3">
        <v>159</v>
      </c>
      <c r="D21" s="18">
        <v>121</v>
      </c>
      <c r="E21" s="3">
        <v>111</v>
      </c>
      <c r="F21" s="19">
        <v>153</v>
      </c>
    </row>
    <row r="22" spans="1:6" ht="12.75">
      <c r="A22" t="s">
        <v>36</v>
      </c>
      <c r="B22" s="18">
        <f t="shared" si="0"/>
        <v>73</v>
      </c>
      <c r="C22" s="3">
        <v>12</v>
      </c>
      <c r="D22" s="18">
        <v>16</v>
      </c>
      <c r="E22" s="3">
        <v>27</v>
      </c>
      <c r="F22" s="19">
        <v>18</v>
      </c>
    </row>
    <row r="23" spans="1:6" ht="12.75">
      <c r="A23" s="4"/>
      <c r="B23" s="15"/>
      <c r="C23" s="4"/>
      <c r="D23" s="15"/>
      <c r="E23" s="4"/>
      <c r="F23" s="17"/>
    </row>
  </sheetData>
  <mergeCells count="3">
    <mergeCell ref="A4:F4"/>
    <mergeCell ref="A5:F5"/>
    <mergeCell ref="C8:F8"/>
  </mergeCells>
  <printOptions horizontalCentered="1" verticalCentered="1"/>
  <pageMargins left="0.984251968503937" right="0.984251968503937" top="0.984251968503937" bottom="1.9" header="0" footer="0"/>
  <pageSetup fitToHeight="1" fitToWidth="1" horizontalDpi="300" verticalDpi="3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2" sqref="A2"/>
    </sheetView>
  </sheetViews>
  <sheetFormatPr defaultColWidth="11.421875" defaultRowHeight="12.75"/>
  <cols>
    <col min="1" max="1" width="29.140625" style="0" customWidth="1"/>
    <col min="2" max="2" width="11.421875" style="3" customWidth="1"/>
    <col min="3" max="3" width="12.140625" style="3" customWidth="1"/>
    <col min="4" max="5" width="11.421875" style="3" customWidth="1"/>
    <col min="6" max="6" width="13.8515625" style="3" customWidth="1"/>
    <col min="7" max="8" width="11.421875" style="3" customWidth="1"/>
  </cols>
  <sheetData>
    <row r="1" spans="1:8" ht="12.75">
      <c r="A1" s="1" t="s">
        <v>188</v>
      </c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1"/>
      <c r="B3" s="2"/>
      <c r="C3" s="2"/>
      <c r="D3" s="2"/>
      <c r="E3" s="2"/>
      <c r="F3" s="2"/>
      <c r="G3" s="2"/>
      <c r="H3" s="2"/>
    </row>
    <row r="4" spans="1:8" ht="12.75">
      <c r="A4" s="70" t="s">
        <v>152</v>
      </c>
      <c r="B4" s="70"/>
      <c r="C4" s="70"/>
      <c r="D4" s="70"/>
      <c r="E4" s="70"/>
      <c r="F4" s="70"/>
      <c r="G4" s="70"/>
      <c r="H4" s="70"/>
    </row>
    <row r="5" spans="1:8" ht="12.75">
      <c r="A5" s="70" t="s">
        <v>178</v>
      </c>
      <c r="B5" s="70"/>
      <c r="C5" s="70"/>
      <c r="D5" s="70"/>
      <c r="E5" s="70"/>
      <c r="F5" s="70"/>
      <c r="G5" s="70"/>
      <c r="H5" s="70"/>
    </row>
    <row r="6" spans="1:8" ht="12.75">
      <c r="A6" s="1"/>
      <c r="B6" s="2"/>
      <c r="C6" s="2"/>
      <c r="D6" s="2"/>
      <c r="E6" s="2"/>
      <c r="F6" s="2"/>
      <c r="G6" s="2"/>
      <c r="H6" s="2"/>
    </row>
    <row r="7" spans="1:8" ht="12.75">
      <c r="A7" s="26"/>
      <c r="B7" s="5"/>
      <c r="C7" s="5"/>
      <c r="D7" s="5"/>
      <c r="E7" s="5"/>
      <c r="F7" s="5"/>
      <c r="G7" s="5"/>
      <c r="H7" s="5"/>
    </row>
    <row r="8" spans="1:8" ht="12.75">
      <c r="A8" s="1"/>
      <c r="B8" s="10"/>
      <c r="C8" s="69" t="s">
        <v>164</v>
      </c>
      <c r="D8" s="69"/>
      <c r="E8" s="68" t="s">
        <v>153</v>
      </c>
      <c r="F8" s="69"/>
      <c r="G8" s="69"/>
      <c r="H8" s="69"/>
    </row>
    <row r="9" spans="1:8" ht="12.75">
      <c r="A9" s="5" t="s">
        <v>37</v>
      </c>
      <c r="B9" s="12" t="s">
        <v>1</v>
      </c>
      <c r="C9" s="5" t="s">
        <v>166</v>
      </c>
      <c r="D9" s="29" t="s">
        <v>167</v>
      </c>
      <c r="E9" s="5" t="s">
        <v>39</v>
      </c>
      <c r="F9" s="29" t="s">
        <v>40</v>
      </c>
      <c r="G9" s="58" t="s">
        <v>41</v>
      </c>
      <c r="H9" s="16" t="s">
        <v>42</v>
      </c>
    </row>
    <row r="10" spans="2:8" ht="12.75">
      <c r="B10" s="18"/>
      <c r="D10" s="57"/>
      <c r="F10" s="20"/>
      <c r="G10" s="20"/>
      <c r="H10" s="20"/>
    </row>
    <row r="11" spans="1:8" s="25" customFormat="1" ht="12.75">
      <c r="A11" s="24" t="s">
        <v>1</v>
      </c>
      <c r="B11" s="11">
        <f>SUM(B13:B50)</f>
        <v>152</v>
      </c>
      <c r="C11" s="2">
        <f>SUM(C13:C49)</f>
        <v>110</v>
      </c>
      <c r="D11" s="55">
        <f>SUM(D13:D50)</f>
        <v>42</v>
      </c>
      <c r="E11" s="2">
        <f>SUM(E13:E50)</f>
        <v>43</v>
      </c>
      <c r="F11" s="45">
        <f>SUM(F13:F50)</f>
        <v>34</v>
      </c>
      <c r="G11" s="45">
        <f>SUM(G13:G50)</f>
        <v>47</v>
      </c>
      <c r="H11" s="45">
        <f>SUM(H13:H50)</f>
        <v>28</v>
      </c>
    </row>
    <row r="12" spans="1:8" s="53" customFormat="1" ht="21.75" customHeight="1">
      <c r="A12" s="50"/>
      <c r="B12" s="51" t="s">
        <v>21</v>
      </c>
      <c r="C12" s="52" t="s">
        <v>21</v>
      </c>
      <c r="D12" s="56" t="s">
        <v>20</v>
      </c>
      <c r="E12" s="54" t="s">
        <v>20</v>
      </c>
      <c r="F12" s="54" t="s">
        <v>20</v>
      </c>
      <c r="G12" s="54" t="s">
        <v>20</v>
      </c>
      <c r="H12" s="54" t="s">
        <v>20</v>
      </c>
    </row>
    <row r="13" spans="1:8" ht="12.75">
      <c r="A13" s="14" t="s">
        <v>113</v>
      </c>
      <c r="B13" s="7">
        <f>SUM(C13:D13)</f>
        <v>1</v>
      </c>
      <c r="C13" s="19">
        <v>1</v>
      </c>
      <c r="D13" s="60"/>
      <c r="E13" s="61"/>
      <c r="F13" s="20">
        <v>1</v>
      </c>
      <c r="G13" s="20"/>
      <c r="H13" s="61"/>
    </row>
    <row r="14" spans="1:8" ht="12.75">
      <c r="A14" s="14" t="s">
        <v>114</v>
      </c>
      <c r="B14" s="11">
        <f aca="true" t="shared" si="0" ref="B14:B49">SUM(C14:D14)</f>
        <v>2</v>
      </c>
      <c r="C14" s="3">
        <v>2</v>
      </c>
      <c r="D14" s="60"/>
      <c r="E14" s="61"/>
      <c r="F14" s="20"/>
      <c r="G14" s="20">
        <v>1</v>
      </c>
      <c r="H14" s="61">
        <v>1</v>
      </c>
    </row>
    <row r="15" spans="1:8" ht="12.75">
      <c r="A15" s="14" t="s">
        <v>115</v>
      </c>
      <c r="B15" s="11">
        <f t="shared" si="0"/>
        <v>1</v>
      </c>
      <c r="D15" s="60">
        <v>1</v>
      </c>
      <c r="E15" s="61"/>
      <c r="F15" s="20"/>
      <c r="G15" s="20"/>
      <c r="H15" s="61">
        <v>1</v>
      </c>
    </row>
    <row r="16" spans="1:8" ht="12.75">
      <c r="A16" s="14" t="s">
        <v>116</v>
      </c>
      <c r="B16" s="11">
        <f t="shared" si="0"/>
        <v>1</v>
      </c>
      <c r="C16" s="3">
        <v>1</v>
      </c>
      <c r="D16" s="60"/>
      <c r="E16" s="61">
        <v>1</v>
      </c>
      <c r="F16" s="20"/>
      <c r="G16" s="20"/>
      <c r="H16" s="61"/>
    </row>
    <row r="17" spans="1:8" ht="12.75">
      <c r="A17" s="14" t="s">
        <v>117</v>
      </c>
      <c r="B17" s="11">
        <f t="shared" si="0"/>
        <v>1</v>
      </c>
      <c r="C17" s="3">
        <v>1</v>
      </c>
      <c r="D17" s="60"/>
      <c r="E17" s="61"/>
      <c r="F17" s="20"/>
      <c r="G17" s="20">
        <v>1</v>
      </c>
      <c r="H17" s="61"/>
    </row>
    <row r="18" spans="1:8" ht="12.75">
      <c r="A18" s="14" t="s">
        <v>118</v>
      </c>
      <c r="B18" s="11">
        <f t="shared" si="0"/>
        <v>1</v>
      </c>
      <c r="C18" s="3">
        <v>1</v>
      </c>
      <c r="D18" s="60"/>
      <c r="E18" s="61"/>
      <c r="F18" s="20"/>
      <c r="G18" s="20">
        <v>1</v>
      </c>
      <c r="H18" s="61"/>
    </row>
    <row r="19" spans="1:8" ht="12.75">
      <c r="A19" s="14" t="s">
        <v>119</v>
      </c>
      <c r="B19" s="11">
        <f t="shared" si="0"/>
        <v>12</v>
      </c>
      <c r="C19" s="3">
        <v>12</v>
      </c>
      <c r="D19" s="60"/>
      <c r="E19" s="61">
        <v>1</v>
      </c>
      <c r="F19" s="20">
        <v>1</v>
      </c>
      <c r="G19" s="20">
        <v>2</v>
      </c>
      <c r="H19" s="61">
        <v>8</v>
      </c>
    </row>
    <row r="20" spans="1:8" ht="12.75">
      <c r="A20" s="14" t="s">
        <v>48</v>
      </c>
      <c r="B20" s="11">
        <f t="shared" si="0"/>
        <v>30</v>
      </c>
      <c r="C20" s="3">
        <v>16</v>
      </c>
      <c r="D20" s="60">
        <v>14</v>
      </c>
      <c r="E20" s="61">
        <v>3</v>
      </c>
      <c r="F20" s="20">
        <v>7</v>
      </c>
      <c r="G20" s="20">
        <v>11</v>
      </c>
      <c r="H20" s="61">
        <v>9</v>
      </c>
    </row>
    <row r="21" spans="1:8" ht="12.75">
      <c r="A21" s="14" t="s">
        <v>120</v>
      </c>
      <c r="B21" s="11">
        <f t="shared" si="0"/>
        <v>3</v>
      </c>
      <c r="C21" s="3">
        <v>3</v>
      </c>
      <c r="D21" s="60"/>
      <c r="E21" s="61"/>
      <c r="F21" s="20">
        <v>2</v>
      </c>
      <c r="G21" s="20"/>
      <c r="H21" s="61">
        <v>1</v>
      </c>
    </row>
    <row r="22" spans="1:8" ht="12.75">
      <c r="A22" s="14" t="s">
        <v>49</v>
      </c>
      <c r="B22" s="11">
        <f t="shared" si="0"/>
        <v>1</v>
      </c>
      <c r="D22" s="60">
        <v>1</v>
      </c>
      <c r="E22" s="61"/>
      <c r="F22" s="20">
        <v>1</v>
      </c>
      <c r="G22" s="20"/>
      <c r="H22" s="61"/>
    </row>
    <row r="23" spans="1:8" ht="12.75">
      <c r="A23" s="14" t="s">
        <v>121</v>
      </c>
      <c r="B23" s="11">
        <f t="shared" si="0"/>
        <v>1</v>
      </c>
      <c r="C23" s="3">
        <v>1</v>
      </c>
      <c r="D23" s="60"/>
      <c r="E23" s="61"/>
      <c r="F23" s="20"/>
      <c r="G23" s="20">
        <v>1</v>
      </c>
      <c r="H23" s="61"/>
    </row>
    <row r="24" spans="1:8" ht="12.75">
      <c r="A24" s="14" t="s">
        <v>51</v>
      </c>
      <c r="B24" s="11">
        <f t="shared" si="0"/>
        <v>2</v>
      </c>
      <c r="C24" s="3">
        <v>2</v>
      </c>
      <c r="D24" s="60"/>
      <c r="E24" s="61">
        <v>1</v>
      </c>
      <c r="F24" s="20"/>
      <c r="G24" s="20">
        <v>1</v>
      </c>
      <c r="H24" s="61"/>
    </row>
    <row r="25" spans="1:8" ht="12.75">
      <c r="A25" s="14" t="s">
        <v>122</v>
      </c>
      <c r="B25" s="11">
        <f t="shared" si="0"/>
        <v>1</v>
      </c>
      <c r="C25" s="3">
        <v>1</v>
      </c>
      <c r="D25" s="60"/>
      <c r="E25" s="61"/>
      <c r="F25" s="20"/>
      <c r="G25" s="20"/>
      <c r="H25" s="61">
        <v>1</v>
      </c>
    </row>
    <row r="26" spans="1:8" ht="12.75">
      <c r="A26" s="14" t="s">
        <v>123</v>
      </c>
      <c r="B26" s="11">
        <f>SUM(C26:D26)</f>
        <v>1</v>
      </c>
      <c r="C26" s="3">
        <v>1</v>
      </c>
      <c r="D26" s="60"/>
      <c r="E26" s="61"/>
      <c r="F26" s="20"/>
      <c r="G26" s="20"/>
      <c r="H26" s="61">
        <v>1</v>
      </c>
    </row>
    <row r="27" spans="1:8" ht="12.75">
      <c r="A27" s="14" t="s">
        <v>124</v>
      </c>
      <c r="B27" s="11">
        <f t="shared" si="0"/>
        <v>2</v>
      </c>
      <c r="C27" s="3">
        <v>2</v>
      </c>
      <c r="D27" s="60"/>
      <c r="E27" s="61"/>
      <c r="F27" s="20"/>
      <c r="G27" s="20"/>
      <c r="H27" s="61">
        <v>2</v>
      </c>
    </row>
    <row r="28" spans="1:8" ht="12.75">
      <c r="A28" s="14" t="s">
        <v>154</v>
      </c>
      <c r="B28" s="11">
        <f>SUM(C28:D28)</f>
        <v>2</v>
      </c>
      <c r="D28" s="60">
        <v>2</v>
      </c>
      <c r="E28" s="61">
        <v>2</v>
      </c>
      <c r="F28" s="20"/>
      <c r="G28" s="20"/>
      <c r="H28" s="61"/>
    </row>
    <row r="29" spans="1:8" ht="12.75">
      <c r="A29" s="14" t="s">
        <v>46</v>
      </c>
      <c r="B29" s="11">
        <f t="shared" si="0"/>
        <v>8</v>
      </c>
      <c r="C29" s="3">
        <v>7</v>
      </c>
      <c r="D29" s="60">
        <v>1</v>
      </c>
      <c r="E29" s="61">
        <v>1</v>
      </c>
      <c r="F29" s="20">
        <v>2</v>
      </c>
      <c r="G29" s="20">
        <v>4</v>
      </c>
      <c r="H29" s="61">
        <v>1</v>
      </c>
    </row>
    <row r="30" spans="1:8" ht="12.75">
      <c r="A30" s="14" t="s">
        <v>50</v>
      </c>
      <c r="B30" s="11">
        <f t="shared" si="0"/>
        <v>2</v>
      </c>
      <c r="C30" s="3">
        <v>2</v>
      </c>
      <c r="D30" s="60"/>
      <c r="E30" s="61"/>
      <c r="F30" s="20"/>
      <c r="G30" s="20">
        <v>1</v>
      </c>
      <c r="H30" s="61">
        <v>1</v>
      </c>
    </row>
    <row r="31" spans="1:8" ht="12.75">
      <c r="A31" s="14" t="s">
        <v>125</v>
      </c>
      <c r="B31" s="11">
        <f t="shared" si="0"/>
        <v>1</v>
      </c>
      <c r="D31" s="60">
        <v>1</v>
      </c>
      <c r="E31" s="61"/>
      <c r="F31" s="20"/>
      <c r="G31" s="20">
        <v>1</v>
      </c>
      <c r="H31" s="61"/>
    </row>
    <row r="32" spans="1:8" ht="12.75">
      <c r="A32" s="14" t="s">
        <v>155</v>
      </c>
      <c r="B32" s="11">
        <f>SUM(C32:D32)</f>
        <v>1</v>
      </c>
      <c r="C32" s="3">
        <v>1</v>
      </c>
      <c r="D32" s="60"/>
      <c r="E32" s="61">
        <v>1</v>
      </c>
      <c r="F32" s="20"/>
      <c r="G32" s="20"/>
      <c r="H32" s="61"/>
    </row>
    <row r="33" spans="1:8" ht="12.75">
      <c r="A33" s="14" t="s">
        <v>156</v>
      </c>
      <c r="B33" s="11">
        <f t="shared" si="0"/>
        <v>2</v>
      </c>
      <c r="C33" s="3">
        <v>2</v>
      </c>
      <c r="D33" s="60"/>
      <c r="E33" s="61"/>
      <c r="F33" s="20"/>
      <c r="G33" s="20">
        <v>2</v>
      </c>
      <c r="H33" s="61"/>
    </row>
    <row r="34" spans="1:8" ht="12.75">
      <c r="A34" s="14" t="s">
        <v>126</v>
      </c>
      <c r="B34" s="11">
        <f>SUM(C34:D34)</f>
        <v>4</v>
      </c>
      <c r="C34" s="3">
        <v>2</v>
      </c>
      <c r="D34" s="60">
        <v>2</v>
      </c>
      <c r="E34" s="61">
        <v>2</v>
      </c>
      <c r="F34" s="20">
        <v>1</v>
      </c>
      <c r="G34" s="20">
        <v>1</v>
      </c>
      <c r="H34" s="61"/>
    </row>
    <row r="35" spans="1:8" ht="12.75">
      <c r="A35" s="14" t="s">
        <v>44</v>
      </c>
      <c r="B35" s="11">
        <f t="shared" si="0"/>
        <v>11</v>
      </c>
      <c r="C35" s="3">
        <v>5</v>
      </c>
      <c r="D35" s="60">
        <v>6</v>
      </c>
      <c r="E35" s="61">
        <v>6</v>
      </c>
      <c r="F35" s="20">
        <v>4</v>
      </c>
      <c r="G35" s="20">
        <v>1</v>
      </c>
      <c r="H35" s="61"/>
    </row>
    <row r="36" spans="1:8" ht="12.75">
      <c r="A36" s="14" t="s">
        <v>45</v>
      </c>
      <c r="B36" s="11">
        <f t="shared" si="0"/>
        <v>16</v>
      </c>
      <c r="C36" s="3">
        <v>12</v>
      </c>
      <c r="D36" s="60">
        <v>4</v>
      </c>
      <c r="E36" s="61">
        <v>10</v>
      </c>
      <c r="F36" s="20">
        <v>4</v>
      </c>
      <c r="G36" s="20">
        <v>2</v>
      </c>
      <c r="H36" s="61"/>
    </row>
    <row r="37" spans="1:8" ht="12.75">
      <c r="A37" s="14" t="s">
        <v>127</v>
      </c>
      <c r="B37" s="11">
        <f t="shared" si="0"/>
        <v>8</v>
      </c>
      <c r="C37" s="3">
        <v>5</v>
      </c>
      <c r="D37" s="60">
        <v>3</v>
      </c>
      <c r="E37" s="61">
        <v>5</v>
      </c>
      <c r="F37" s="20">
        <v>2</v>
      </c>
      <c r="G37" s="20">
        <v>1</v>
      </c>
      <c r="H37" s="61"/>
    </row>
    <row r="38" spans="1:8" ht="12.75">
      <c r="A38" s="14" t="s">
        <v>128</v>
      </c>
      <c r="B38" s="11">
        <f t="shared" si="0"/>
        <v>1</v>
      </c>
      <c r="D38" s="60">
        <v>1</v>
      </c>
      <c r="E38" s="61"/>
      <c r="F38" s="20"/>
      <c r="G38" s="20">
        <v>1</v>
      </c>
      <c r="H38" s="61"/>
    </row>
    <row r="39" spans="1:8" ht="12.75">
      <c r="A39" s="14" t="s">
        <v>157</v>
      </c>
      <c r="B39" s="11">
        <f t="shared" si="0"/>
        <v>1</v>
      </c>
      <c r="C39" s="3">
        <v>1</v>
      </c>
      <c r="D39" s="60"/>
      <c r="E39" s="61">
        <v>1</v>
      </c>
      <c r="F39" s="20"/>
      <c r="G39" s="20"/>
      <c r="H39" s="61"/>
    </row>
    <row r="40" spans="1:8" ht="12.75">
      <c r="A40" s="14" t="s">
        <v>43</v>
      </c>
      <c r="B40" s="11">
        <f t="shared" si="0"/>
        <v>15</v>
      </c>
      <c r="C40" s="3">
        <v>11</v>
      </c>
      <c r="D40" s="60">
        <v>4</v>
      </c>
      <c r="E40" s="61">
        <v>6</v>
      </c>
      <c r="F40" s="20">
        <v>7</v>
      </c>
      <c r="G40" s="20">
        <v>2</v>
      </c>
      <c r="H40" s="61"/>
    </row>
    <row r="41" spans="1:8" ht="12.75">
      <c r="A41" s="14" t="s">
        <v>129</v>
      </c>
      <c r="B41" s="11">
        <f t="shared" si="0"/>
        <v>2</v>
      </c>
      <c r="C41" s="3">
        <v>1</v>
      </c>
      <c r="D41" s="60">
        <v>1</v>
      </c>
      <c r="E41" s="61">
        <v>1</v>
      </c>
      <c r="F41" s="20"/>
      <c r="G41" s="20">
        <v>1</v>
      </c>
      <c r="H41" s="61"/>
    </row>
    <row r="42" spans="1:8" ht="12.75">
      <c r="A42" s="14" t="s">
        <v>47</v>
      </c>
      <c r="B42" s="11">
        <f t="shared" si="0"/>
        <v>3</v>
      </c>
      <c r="C42" s="3">
        <v>3</v>
      </c>
      <c r="D42" s="60"/>
      <c r="E42" s="61"/>
      <c r="F42" s="20"/>
      <c r="G42" s="20">
        <v>3</v>
      </c>
      <c r="H42" s="61"/>
    </row>
    <row r="43" spans="1:8" ht="12.75">
      <c r="A43" s="14" t="s">
        <v>130</v>
      </c>
      <c r="B43" s="11">
        <f t="shared" si="0"/>
        <v>2</v>
      </c>
      <c r="C43" s="3">
        <v>2</v>
      </c>
      <c r="D43" s="60"/>
      <c r="E43" s="61"/>
      <c r="F43" s="20">
        <v>1</v>
      </c>
      <c r="G43" s="20"/>
      <c r="H43" s="61">
        <v>1</v>
      </c>
    </row>
    <row r="44" spans="1:8" ht="12.75">
      <c r="A44" s="14" t="s">
        <v>131</v>
      </c>
      <c r="B44" s="11">
        <f t="shared" si="0"/>
        <v>1</v>
      </c>
      <c r="D44" s="60">
        <v>1</v>
      </c>
      <c r="E44" s="61"/>
      <c r="F44" s="20"/>
      <c r="G44" s="20">
        <v>1</v>
      </c>
      <c r="H44" s="61"/>
    </row>
    <row r="45" spans="1:8" ht="12.75">
      <c r="A45" s="14" t="s">
        <v>132</v>
      </c>
      <c r="B45" s="11">
        <f>SUM(C45:D45)</f>
        <v>4</v>
      </c>
      <c r="C45" s="3">
        <v>4</v>
      </c>
      <c r="D45" s="60"/>
      <c r="E45" s="61">
        <v>1</v>
      </c>
      <c r="F45" s="20"/>
      <c r="G45" s="20">
        <v>3</v>
      </c>
      <c r="H45" s="61"/>
    </row>
    <row r="46" spans="1:8" ht="12.75">
      <c r="A46" s="14" t="s">
        <v>133</v>
      </c>
      <c r="B46" s="11">
        <f t="shared" si="0"/>
        <v>1</v>
      </c>
      <c r="C46" s="3">
        <v>1</v>
      </c>
      <c r="D46" s="60"/>
      <c r="E46" s="61"/>
      <c r="F46" s="20"/>
      <c r="G46" s="20">
        <v>1</v>
      </c>
      <c r="H46" s="61"/>
    </row>
    <row r="47" spans="1:8" ht="12.75">
      <c r="A47" s="14" t="s">
        <v>134</v>
      </c>
      <c r="B47" s="11">
        <f t="shared" si="0"/>
        <v>4</v>
      </c>
      <c r="C47" s="3">
        <v>4</v>
      </c>
      <c r="D47" s="60"/>
      <c r="E47" s="61"/>
      <c r="F47" s="20"/>
      <c r="G47" s="20">
        <v>3</v>
      </c>
      <c r="H47" s="61">
        <v>1</v>
      </c>
    </row>
    <row r="48" spans="1:8" ht="12.75">
      <c r="A48" s="14" t="s">
        <v>135</v>
      </c>
      <c r="B48" s="11">
        <f t="shared" si="0"/>
        <v>1</v>
      </c>
      <c r="C48" s="3">
        <v>1</v>
      </c>
      <c r="D48" s="60"/>
      <c r="E48" s="61"/>
      <c r="F48" s="20">
        <v>1</v>
      </c>
      <c r="G48" s="20"/>
      <c r="H48" s="61"/>
    </row>
    <row r="49" spans="1:8" ht="12.75">
      <c r="A49" s="14" t="s">
        <v>136</v>
      </c>
      <c r="B49" s="11">
        <f t="shared" si="0"/>
        <v>2</v>
      </c>
      <c r="C49" s="3">
        <v>2</v>
      </c>
      <c r="D49" s="60"/>
      <c r="E49" s="61">
        <v>1</v>
      </c>
      <c r="F49" s="20"/>
      <c r="G49" s="20">
        <v>1</v>
      </c>
      <c r="H49" s="61"/>
    </row>
    <row r="50" spans="1:8" ht="12.75">
      <c r="A50" s="4"/>
      <c r="B50" s="21"/>
      <c r="C50" s="22"/>
      <c r="D50" s="59"/>
      <c r="E50" s="22"/>
      <c r="F50" s="22"/>
      <c r="G50" s="22"/>
      <c r="H50" s="22"/>
    </row>
  </sheetData>
  <mergeCells count="4">
    <mergeCell ref="E8:H8"/>
    <mergeCell ref="C8:D8"/>
    <mergeCell ref="A4:H4"/>
    <mergeCell ref="A5:H5"/>
  </mergeCells>
  <printOptions horizontalCentered="1" verticalCentered="1"/>
  <pageMargins left="0.984251968503937" right="0.984251968503937" top="0.984251968503937" bottom="0.984251968503937" header="0" footer="0"/>
  <pageSetup horizontalDpi="300" verticalDpi="3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A5" sqref="A5:D5"/>
    </sheetView>
  </sheetViews>
  <sheetFormatPr defaultColWidth="11.421875" defaultRowHeight="12.75"/>
  <cols>
    <col min="1" max="1" width="29.00390625" style="0" customWidth="1"/>
    <col min="2" max="2" width="14.00390625" style="0" customWidth="1"/>
    <col min="3" max="3" width="15.140625" style="0" customWidth="1"/>
    <col min="4" max="4" width="16.421875" style="0" customWidth="1"/>
  </cols>
  <sheetData>
    <row r="1" spans="1:5" ht="12.75">
      <c r="A1" s="30" t="s">
        <v>189</v>
      </c>
      <c r="B1" s="30"/>
      <c r="C1" s="30"/>
      <c r="D1" s="30"/>
      <c r="E1" s="30"/>
    </row>
    <row r="2" spans="1:5" ht="12.75">
      <c r="A2" s="30"/>
      <c r="B2" s="30"/>
      <c r="C2" s="30"/>
      <c r="D2" s="30"/>
      <c r="E2" s="30"/>
    </row>
    <row r="3" spans="1:5" ht="12.75">
      <c r="A3" s="30"/>
      <c r="B3" s="30"/>
      <c r="C3" s="30"/>
      <c r="D3" s="30"/>
      <c r="E3" s="30"/>
    </row>
    <row r="4" spans="1:5" ht="12.75">
      <c r="A4" s="70" t="s">
        <v>52</v>
      </c>
      <c r="B4" s="70"/>
      <c r="C4" s="70"/>
      <c r="D4" s="70"/>
      <c r="E4" s="30"/>
    </row>
    <row r="5" spans="1:5" ht="12.75">
      <c r="A5" s="70" t="s">
        <v>168</v>
      </c>
      <c r="B5" s="70"/>
      <c r="C5" s="70"/>
      <c r="D5" s="70"/>
      <c r="E5" s="30"/>
    </row>
    <row r="6" spans="1:5" ht="12.75">
      <c r="A6" s="70" t="s">
        <v>179</v>
      </c>
      <c r="B6" s="70"/>
      <c r="C6" s="70"/>
      <c r="D6" s="70"/>
      <c r="E6" s="30"/>
    </row>
    <row r="7" spans="1:5" ht="12.75">
      <c r="A7" s="30"/>
      <c r="B7" s="30"/>
      <c r="C7" s="30"/>
      <c r="D7" s="30"/>
      <c r="E7" s="30"/>
    </row>
    <row r="8" spans="1:5" ht="12.75">
      <c r="A8" s="31"/>
      <c r="B8" s="31"/>
      <c r="C8" s="31"/>
      <c r="D8" s="31"/>
      <c r="E8" s="30"/>
    </row>
    <row r="9" spans="1:5" ht="12.75">
      <c r="A9" s="30"/>
      <c r="B9" s="32"/>
      <c r="C9" s="69" t="s">
        <v>164</v>
      </c>
      <c r="D9" s="69"/>
      <c r="E9" s="33"/>
    </row>
    <row r="10" spans="1:5" ht="12.75">
      <c r="A10" s="5" t="s">
        <v>38</v>
      </c>
      <c r="B10" s="12" t="s">
        <v>1</v>
      </c>
      <c r="C10" s="5" t="s">
        <v>166</v>
      </c>
      <c r="D10" s="16" t="s">
        <v>167</v>
      </c>
      <c r="E10" s="33"/>
    </row>
    <row r="11" spans="2:5" ht="12.75">
      <c r="B11" s="13"/>
      <c r="D11" s="14"/>
      <c r="E11" s="14"/>
    </row>
    <row r="12" spans="1:5" ht="12.75">
      <c r="A12" s="24" t="s">
        <v>1</v>
      </c>
      <c r="B12" s="11">
        <f>SUM(B15:B18)</f>
        <v>152</v>
      </c>
      <c r="C12" s="7">
        <f>SUM(C15:C18)</f>
        <v>110</v>
      </c>
      <c r="D12" s="45">
        <f>SUM(D15:D18)</f>
        <v>42</v>
      </c>
      <c r="E12" s="14"/>
    </row>
    <row r="13" spans="1:5" ht="6.75" customHeight="1">
      <c r="A13" s="24"/>
      <c r="B13" s="41" t="s">
        <v>21</v>
      </c>
      <c r="C13" s="42" t="s">
        <v>21</v>
      </c>
      <c r="D13" s="43" t="s">
        <v>93</v>
      </c>
      <c r="E13" s="14"/>
    </row>
    <row r="14" spans="2:5" ht="12.75">
      <c r="B14" s="18"/>
      <c r="C14" s="3"/>
      <c r="D14" s="20"/>
      <c r="E14" s="14"/>
    </row>
    <row r="15" spans="1:5" ht="26.25" customHeight="1">
      <c r="A15" t="s">
        <v>39</v>
      </c>
      <c r="B15" s="18">
        <f>SUM(C15:D15)</f>
        <v>43</v>
      </c>
      <c r="C15" s="3">
        <v>28</v>
      </c>
      <c r="D15" s="20">
        <v>15</v>
      </c>
      <c r="E15" s="14"/>
    </row>
    <row r="16" spans="1:5" ht="26.25" customHeight="1">
      <c r="A16" t="s">
        <v>137</v>
      </c>
      <c r="B16" s="18">
        <f>SUM(C16:D16)</f>
        <v>34</v>
      </c>
      <c r="C16" s="3">
        <v>23</v>
      </c>
      <c r="D16" s="20">
        <v>11</v>
      </c>
      <c r="E16" s="14"/>
    </row>
    <row r="17" spans="1:5" ht="26.25" customHeight="1">
      <c r="A17" t="s">
        <v>138</v>
      </c>
      <c r="B17" s="18">
        <f>SUM(C17:D17)</f>
        <v>28</v>
      </c>
      <c r="C17" s="3">
        <v>23</v>
      </c>
      <c r="D17" s="20">
        <v>5</v>
      </c>
      <c r="E17" s="14"/>
    </row>
    <row r="18" spans="1:5" ht="26.25" customHeight="1">
      <c r="A18" t="s">
        <v>41</v>
      </c>
      <c r="B18" s="18">
        <f>SUM(C18:D18)</f>
        <v>47</v>
      </c>
      <c r="C18" s="3">
        <v>36</v>
      </c>
      <c r="D18" s="20">
        <v>11</v>
      </c>
      <c r="E18" s="14"/>
    </row>
    <row r="19" spans="1:5" ht="12.75">
      <c r="A19" s="4"/>
      <c r="B19" s="15"/>
      <c r="C19" s="4"/>
      <c r="D19" s="4"/>
      <c r="E19" s="14"/>
    </row>
    <row r="20" ht="12.75">
      <c r="E20" s="14"/>
    </row>
  </sheetData>
  <mergeCells count="4">
    <mergeCell ref="C9:D9"/>
    <mergeCell ref="A4:D4"/>
    <mergeCell ref="A5:D5"/>
    <mergeCell ref="A6:D6"/>
  </mergeCells>
  <printOptions horizontalCentered="1" verticalCentered="1"/>
  <pageMargins left="0.984251968503937" right="0.984251968503937" top="0.984251968503937" bottom="0.984251968503937" header="0" footer="0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workbookViewId="0" topLeftCell="A1">
      <selection activeCell="A16" sqref="A16"/>
    </sheetView>
  </sheetViews>
  <sheetFormatPr defaultColWidth="11.421875" defaultRowHeight="12.75"/>
  <cols>
    <col min="1" max="1" width="32.28125" style="0" customWidth="1"/>
    <col min="2" max="2" width="20.28125" style="0" customWidth="1"/>
    <col min="3" max="3" width="19.28125" style="0" customWidth="1"/>
  </cols>
  <sheetData>
    <row r="1" spans="1:3" ht="12.75">
      <c r="A1" s="1" t="s">
        <v>190</v>
      </c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70" t="s">
        <v>98</v>
      </c>
      <c r="B4" s="70"/>
      <c r="C4" s="70"/>
    </row>
    <row r="5" spans="1:3" ht="12.75">
      <c r="A5" s="70" t="s">
        <v>68</v>
      </c>
      <c r="B5" s="70"/>
      <c r="C5" s="70"/>
    </row>
    <row r="6" spans="1:3" ht="12.75">
      <c r="A6" s="70" t="s">
        <v>180</v>
      </c>
      <c r="B6" s="70"/>
      <c r="C6" s="70"/>
    </row>
    <row r="7" spans="1:3" ht="12.75">
      <c r="A7" s="70" t="s">
        <v>169</v>
      </c>
      <c r="B7" s="70"/>
      <c r="C7" s="70"/>
    </row>
    <row r="8" spans="1:3" ht="12.75">
      <c r="A8" s="26"/>
      <c r="B8" s="26"/>
      <c r="C8" s="26"/>
    </row>
    <row r="9" spans="1:3" ht="12.75">
      <c r="A9" s="2" t="s">
        <v>69</v>
      </c>
      <c r="B9" s="10" t="s">
        <v>70</v>
      </c>
      <c r="C9" s="2" t="s">
        <v>72</v>
      </c>
    </row>
    <row r="10" spans="1:3" ht="12.75">
      <c r="A10" s="5"/>
      <c r="B10" s="12" t="s">
        <v>71</v>
      </c>
      <c r="C10" s="5"/>
    </row>
    <row r="11" ht="12.75">
      <c r="B11" s="13"/>
    </row>
    <row r="12" spans="1:4" ht="12.75">
      <c r="A12" s="24" t="s">
        <v>73</v>
      </c>
      <c r="B12" s="11">
        <f>SUM(B15:B25)</f>
        <v>1237</v>
      </c>
      <c r="C12" s="62">
        <f>SUM(C15:C25)</f>
        <v>1.0000000000000002</v>
      </c>
      <c r="D12" s="20"/>
    </row>
    <row r="13" spans="1:4" ht="7.5" customHeight="1">
      <c r="A13" s="24"/>
      <c r="B13" s="41" t="s">
        <v>91</v>
      </c>
      <c r="C13" s="44" t="s">
        <v>92</v>
      </c>
      <c r="D13" s="3"/>
    </row>
    <row r="14" spans="1:4" ht="12.75">
      <c r="A14" s="1"/>
      <c r="B14" s="11"/>
      <c r="C14" s="2"/>
      <c r="D14" s="3"/>
    </row>
    <row r="15" spans="1:4" ht="12.75">
      <c r="A15" t="s">
        <v>74</v>
      </c>
      <c r="B15" s="18">
        <v>478</v>
      </c>
      <c r="C15" s="48">
        <f>B15/$B$12</f>
        <v>0.38641875505254647</v>
      </c>
      <c r="D15" s="3"/>
    </row>
    <row r="16" spans="1:4" ht="12.75">
      <c r="A16" t="s">
        <v>75</v>
      </c>
      <c r="B16" s="18">
        <v>184</v>
      </c>
      <c r="C16" s="48">
        <f aca="true" t="shared" si="0" ref="C16:C25">B16/$B$12</f>
        <v>0.14874696847210994</v>
      </c>
      <c r="D16" s="3"/>
    </row>
    <row r="17" spans="1:4" ht="12.75">
      <c r="A17" t="s">
        <v>76</v>
      </c>
      <c r="B17" s="18">
        <v>93</v>
      </c>
      <c r="C17" s="48">
        <f t="shared" si="0"/>
        <v>0.07518189167340339</v>
      </c>
      <c r="D17" s="3"/>
    </row>
    <row r="18" spans="1:4" ht="12.75">
      <c r="A18" t="s">
        <v>77</v>
      </c>
      <c r="B18" s="18">
        <v>20</v>
      </c>
      <c r="C18" s="48">
        <f t="shared" si="0"/>
        <v>0.016168148746968473</v>
      </c>
      <c r="D18" s="3"/>
    </row>
    <row r="19" spans="1:4" ht="12.75">
      <c r="A19" t="s">
        <v>78</v>
      </c>
      <c r="B19" s="18">
        <v>68</v>
      </c>
      <c r="C19" s="48">
        <f t="shared" si="0"/>
        <v>0.0549717057396928</v>
      </c>
      <c r="D19" s="3"/>
    </row>
    <row r="20" spans="1:4" ht="12.75">
      <c r="A20" t="s">
        <v>79</v>
      </c>
      <c r="B20" s="18">
        <v>87</v>
      </c>
      <c r="C20" s="48">
        <f t="shared" si="0"/>
        <v>0.07033144704931285</v>
      </c>
      <c r="D20" s="3"/>
    </row>
    <row r="21" spans="1:4" ht="12.75">
      <c r="A21" t="s">
        <v>80</v>
      </c>
      <c r="B21" s="18">
        <v>81</v>
      </c>
      <c r="C21" s="48">
        <f t="shared" si="0"/>
        <v>0.06548100242522231</v>
      </c>
      <c r="D21" s="3"/>
    </row>
    <row r="22" spans="1:4" ht="12.75">
      <c r="A22" t="s">
        <v>81</v>
      </c>
      <c r="B22" s="18">
        <v>71</v>
      </c>
      <c r="C22" s="48">
        <f t="shared" si="0"/>
        <v>0.05739692805173808</v>
      </c>
      <c r="D22" s="3"/>
    </row>
    <row r="23" spans="1:4" ht="12.75">
      <c r="A23" t="s">
        <v>82</v>
      </c>
      <c r="B23" s="18">
        <v>70</v>
      </c>
      <c r="C23" s="48">
        <f t="shared" si="0"/>
        <v>0.056588520614389654</v>
      </c>
      <c r="D23" s="3"/>
    </row>
    <row r="24" spans="1:4" ht="12.75">
      <c r="A24" t="s">
        <v>83</v>
      </c>
      <c r="B24" s="18">
        <v>46</v>
      </c>
      <c r="C24" s="48">
        <f t="shared" si="0"/>
        <v>0.037186742118027485</v>
      </c>
      <c r="D24" s="3"/>
    </row>
    <row r="25" spans="1:4" ht="12.75">
      <c r="A25" t="s">
        <v>84</v>
      </c>
      <c r="B25" s="18">
        <v>39</v>
      </c>
      <c r="C25" s="48">
        <f t="shared" si="0"/>
        <v>0.03152789005658852</v>
      </c>
      <c r="D25" s="3"/>
    </row>
    <row r="26" spans="1:4" ht="12.75">
      <c r="A26" s="4"/>
      <c r="B26" s="34"/>
      <c r="C26" s="35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</sheetData>
  <mergeCells count="4">
    <mergeCell ref="A4:C4"/>
    <mergeCell ref="A5:C5"/>
    <mergeCell ref="A6:C6"/>
    <mergeCell ref="A7:C7"/>
  </mergeCells>
  <printOptions horizontalCentered="1" verticalCentered="1"/>
  <pageMargins left="0.984251968503937" right="0.984251968503937" top="0.984251968503937" bottom="1.39" header="0" footer="0"/>
  <pageSetup fitToHeight="1" fitToWidth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workbookViewId="0" topLeftCell="A1">
      <selection activeCell="A7" sqref="A7"/>
    </sheetView>
  </sheetViews>
  <sheetFormatPr defaultColWidth="11.421875" defaultRowHeight="12.75"/>
  <cols>
    <col min="1" max="1" width="38.7109375" style="0" customWidth="1"/>
    <col min="2" max="2" width="14.140625" style="0" customWidth="1"/>
    <col min="3" max="3" width="13.7109375" style="0" customWidth="1"/>
  </cols>
  <sheetData>
    <row r="1" spans="1:3" ht="12.75">
      <c r="A1" s="1" t="s">
        <v>191</v>
      </c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70" t="s">
        <v>85</v>
      </c>
      <c r="B4" s="70"/>
      <c r="C4" s="70"/>
    </row>
    <row r="5" spans="1:3" ht="12.75">
      <c r="A5" s="70" t="s">
        <v>181</v>
      </c>
      <c r="B5" s="70"/>
      <c r="C5" s="70"/>
    </row>
    <row r="6" spans="1:3" ht="12.75">
      <c r="A6" s="1"/>
      <c r="B6" s="1"/>
      <c r="C6" s="1"/>
    </row>
    <row r="7" spans="1:3" ht="12.75">
      <c r="A7" s="1"/>
      <c r="B7" s="1"/>
      <c r="C7" s="1"/>
    </row>
    <row r="8" spans="1:3" ht="12.75">
      <c r="A8" s="30" t="s">
        <v>89</v>
      </c>
      <c r="B8" s="27" t="s">
        <v>19</v>
      </c>
      <c r="C8" s="1"/>
    </row>
    <row r="10" spans="1:2" ht="12.75">
      <c r="A10" t="s">
        <v>94</v>
      </c>
      <c r="B10" s="3">
        <v>16</v>
      </c>
    </row>
    <row r="11" ht="12.75">
      <c r="B11" s="3" t="s">
        <v>15</v>
      </c>
    </row>
    <row r="12" spans="1:2" ht="12.75">
      <c r="A12" t="s">
        <v>86</v>
      </c>
      <c r="B12" s="3">
        <v>112</v>
      </c>
    </row>
    <row r="13" ht="12.75">
      <c r="B13" s="3"/>
    </row>
    <row r="14" spans="1:2" ht="12.75">
      <c r="A14" t="s">
        <v>87</v>
      </c>
      <c r="B14" s="3">
        <v>108</v>
      </c>
    </row>
    <row r="15" ht="12.75">
      <c r="B15" s="3"/>
    </row>
    <row r="16" spans="1:2" ht="12.75">
      <c r="A16" t="s">
        <v>95</v>
      </c>
      <c r="B16" s="3">
        <v>20</v>
      </c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3" spans="1:3" ht="12.75">
      <c r="A23" s="1" t="s">
        <v>192</v>
      </c>
      <c r="B23" s="1"/>
      <c r="C23" s="1"/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.75">
      <c r="A26" s="70" t="s">
        <v>88</v>
      </c>
      <c r="B26" s="70"/>
      <c r="C26" s="70"/>
    </row>
    <row r="27" spans="1:3" ht="12.75">
      <c r="A27" s="70" t="s">
        <v>182</v>
      </c>
      <c r="B27" s="70"/>
      <c r="C27" s="70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27" t="s">
        <v>145</v>
      </c>
      <c r="B30" s="27" t="s">
        <v>19</v>
      </c>
      <c r="C30" s="1"/>
    </row>
    <row r="32" spans="1:2" ht="12.75">
      <c r="A32" s="3" t="s">
        <v>139</v>
      </c>
      <c r="B32" s="3">
        <v>60</v>
      </c>
    </row>
    <row r="33" spans="1:2" ht="12.75">
      <c r="A33" s="3" t="s">
        <v>140</v>
      </c>
      <c r="B33" s="3">
        <v>17</v>
      </c>
    </row>
    <row r="34" spans="1:2" ht="12.75">
      <c r="A34" s="3" t="s">
        <v>141</v>
      </c>
      <c r="B34" s="3">
        <v>18</v>
      </c>
    </row>
    <row r="35" spans="1:2" ht="12.75">
      <c r="A35" s="3" t="s">
        <v>142</v>
      </c>
      <c r="B35" s="3">
        <v>3</v>
      </c>
    </row>
    <row r="36" spans="1:2" ht="12.75">
      <c r="A36" s="3" t="s">
        <v>143</v>
      </c>
      <c r="B36" s="3">
        <v>1</v>
      </c>
    </row>
    <row r="37" spans="1:2" ht="12.75">
      <c r="A37" s="3" t="s">
        <v>36</v>
      </c>
      <c r="B37" s="3">
        <v>13</v>
      </c>
    </row>
    <row r="38" ht="12.75">
      <c r="B38" s="36" t="s">
        <v>20</v>
      </c>
    </row>
    <row r="39" spans="1:2" ht="12.75">
      <c r="A39" s="2" t="s">
        <v>1</v>
      </c>
      <c r="B39" s="3">
        <f>SUM(B32:B38)</f>
        <v>112</v>
      </c>
    </row>
  </sheetData>
  <mergeCells count="4">
    <mergeCell ref="A5:C5"/>
    <mergeCell ref="A27:C27"/>
    <mergeCell ref="A4:C4"/>
    <mergeCell ref="A26:C26"/>
  </mergeCells>
  <printOptions horizontalCentered="1" verticalCentered="1"/>
  <pageMargins left="0.984251968503937" right="0.984251968503937" top="0.984251968503937" bottom="0.984251968503937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Planificación</dc:creator>
  <cp:keywords/>
  <dc:description/>
  <cp:lastModifiedBy>g:raulfigura.</cp:lastModifiedBy>
  <cp:lastPrinted>2003-12-19T21:24:44Z</cp:lastPrinted>
  <dcterms:created xsi:type="dcterms:W3CDTF">2001-02-08T13:58:27Z</dcterms:created>
  <dcterms:modified xsi:type="dcterms:W3CDTF">2003-12-19T21:26:14Z</dcterms:modified>
  <cp:category/>
  <cp:version/>
  <cp:contentType/>
  <cp:contentStatus/>
</cp:coreProperties>
</file>