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075" windowHeight="5415" activeTab="0"/>
  </bookViews>
  <sheets>
    <sheet name="C64-65" sheetId="1" r:id="rId1"/>
    <sheet name="C66" sheetId="2" r:id="rId2"/>
    <sheet name="C67" sheetId="3" r:id="rId3"/>
    <sheet name="C68" sheetId="4" r:id="rId4"/>
    <sheet name="C69" sheetId="5" r:id="rId5"/>
    <sheet name="C70" sheetId="6" r:id="rId6"/>
    <sheet name="C71" sheetId="7" r:id="rId7"/>
  </sheets>
  <definedNames>
    <definedName name="_xlnm.Print_Area" localSheetId="0">'C64-65'!$A$1:$F$46</definedName>
    <definedName name="_xlnm.Print_Area" localSheetId="1">'C66'!$A$1:$F$28</definedName>
    <definedName name="_xlnm.Print_Area" localSheetId="2">'C67'!$A$1:$C$25</definedName>
    <definedName name="_xlnm.Print_Area" localSheetId="3">'C68'!$A$1:$G$54</definedName>
    <definedName name="_xlnm.Print_Area" localSheetId="4">'C69'!$A$1:$F$33</definedName>
    <definedName name="_xlnm.Print_Area" localSheetId="5">'C70'!$A$1:$D$40</definedName>
    <definedName name="_xlnm.Print_Area" localSheetId="6">'C71'!$A$1:$F$23</definedName>
  </definedNames>
  <calcPr fullCalcOnLoad="1"/>
</workbook>
</file>

<file path=xl/sharedStrings.xml><?xml version="1.0" encoding="utf-8"?>
<sst xmlns="http://schemas.openxmlformats.org/spreadsheetml/2006/main" count="388" uniqueCount="216">
  <si>
    <t>MOVIMIENTO OCURRIDO EN EL TRIBUNAL AGRARIO</t>
  </si>
  <si>
    <t>VARIABLE</t>
  </si>
  <si>
    <t>TOTAL</t>
  </si>
  <si>
    <t xml:space="preserve"> </t>
  </si>
  <si>
    <t>RESOLUCIONES DICTADAS POR EL TRIBUNAL AGRARIO</t>
  </si>
  <si>
    <t>TIPO DE RESOLUCION</t>
  </si>
  <si>
    <t>TIPO DE CASO</t>
  </si>
  <si>
    <t>OFICINA</t>
  </si>
  <si>
    <t>RESOLUCION REVOCADA</t>
  </si>
  <si>
    <t xml:space="preserve">NUMERO DE VOTOS Y DURACION PROMEDIO DE LOS CASOS VOTADOS  </t>
  </si>
  <si>
    <t xml:space="preserve">SOBRE EL FONDO EN EL TRIBUNAL  AGRARIO  </t>
  </si>
  <si>
    <t>(Incluye las anulaciones)</t>
  </si>
  <si>
    <t>TRIMESTRE</t>
  </si>
  <si>
    <t>VOTOS DE</t>
  </si>
  <si>
    <t>DURACION PROMEDIO</t>
  </si>
  <si>
    <t>FONDO</t>
  </si>
  <si>
    <t>DURACION EN MESES DE LOS CASOS VOTADOS SOBRE EL FONDO POR</t>
  </si>
  <si>
    <t>DURACION</t>
  </si>
  <si>
    <t>CASOS ENTRADOS EN EL TRIBUNAL  AGRARIO SEGUN OFICINA DE PROCEDENCIA</t>
  </si>
  <si>
    <t>Enero-Marzo</t>
  </si>
  <si>
    <t>Abril-Junio</t>
  </si>
  <si>
    <t>Julio-Setiembre</t>
  </si>
  <si>
    <t>Octubre-Diciembre</t>
  </si>
  <si>
    <t>1 mes</t>
  </si>
  <si>
    <t>2 meses</t>
  </si>
  <si>
    <t>3 meses</t>
  </si>
  <si>
    <t>4 meses</t>
  </si>
  <si>
    <t>5 meses</t>
  </si>
  <si>
    <t>6 meses</t>
  </si>
  <si>
    <t>7 meses</t>
  </si>
  <si>
    <t>8 meses</t>
  </si>
  <si>
    <t>9 meses</t>
  </si>
  <si>
    <t>11 meses</t>
  </si>
  <si>
    <t>12 meses</t>
  </si>
  <si>
    <t>18 meses</t>
  </si>
  <si>
    <t>19 meses</t>
  </si>
  <si>
    <t>14 meses</t>
  </si>
  <si>
    <t>15 meses</t>
  </si>
  <si>
    <t>16 meses</t>
  </si>
  <si>
    <t>17 meses</t>
  </si>
  <si>
    <t>Juzgado Agrario San Carlos</t>
  </si>
  <si>
    <t>Juzgado Agrario de Liberia</t>
  </si>
  <si>
    <t>Juzgado Agrario Nicoya</t>
  </si>
  <si>
    <t>Juzgado Agrario Corredores</t>
  </si>
  <si>
    <t>Juzgado Agrario Limón</t>
  </si>
  <si>
    <t>Juzgado II Civil de San José</t>
  </si>
  <si>
    <t>Juzgado Civil y Trab Pérez Zeledón</t>
  </si>
  <si>
    <t>Juzgado Civil de Alajuela</t>
  </si>
  <si>
    <t>Juzgado Civil de Cartago</t>
  </si>
  <si>
    <t>Juzgado Civil de Heredia</t>
  </si>
  <si>
    <t>Otras oficinas</t>
  </si>
  <si>
    <t>Juzgado Agrario de San Carlos</t>
  </si>
  <si>
    <t>Juzgado Agrario de Nicoya</t>
  </si>
  <si>
    <t>Juzgado Agrario de Corredores</t>
  </si>
  <si>
    <t>Juzgado Agrario de Limón</t>
  </si>
  <si>
    <t>Juzgado Agrario de Pococí</t>
  </si>
  <si>
    <t>Juzgado I Civil de San José</t>
  </si>
  <si>
    <t>Juzgado Civil II Circ Jud San José</t>
  </si>
  <si>
    <t>Juzgado Civil y Trab de Pérez Zeledón</t>
  </si>
  <si>
    <t>Juzgado Civil y Trab  Grecia</t>
  </si>
  <si>
    <t>Juzgado Civil y Trab  San Ramón</t>
  </si>
  <si>
    <t>Juzgado Civil y Trabajo Turrialba</t>
  </si>
  <si>
    <t>Juzgado Civil de Puntarenas</t>
  </si>
  <si>
    <t>Juzgado Civil y Trabajo Aguirre</t>
  </si>
  <si>
    <t>Juzgado Menor Cuantía Jicaral</t>
  </si>
  <si>
    <t>Tribunal Agrario</t>
  </si>
  <si>
    <t>Otros</t>
  </si>
  <si>
    <t>Apelación por inadmisión</t>
  </si>
  <si>
    <t>Desahucios</t>
  </si>
  <si>
    <t>Ejecutivos hipotecarios</t>
  </si>
  <si>
    <t>Ejecutivos prendarios</t>
  </si>
  <si>
    <t>Ejecutivos simples</t>
  </si>
  <si>
    <t>Información posesoria</t>
  </si>
  <si>
    <t>Interdictos</t>
  </si>
  <si>
    <t>Localización de derechos</t>
  </si>
  <si>
    <t>Ordinarios</t>
  </si>
  <si>
    <t>Sucesiones</t>
  </si>
  <si>
    <t>Otros asuntos</t>
  </si>
  <si>
    <t xml:space="preserve">CASOS ENTRADOS EN EL TRIBUNAL  AGRARIO </t>
  </si>
  <si>
    <t>Mal admitida</t>
  </si>
  <si>
    <t>Confirmatorias</t>
  </si>
  <si>
    <t>Revocatorias</t>
  </si>
  <si>
    <t>Resolver competencia</t>
  </si>
  <si>
    <t>Con lugar (apelación por inadmisión)</t>
  </si>
  <si>
    <t>Sin lugar (apelación por inadmisión)</t>
  </si>
  <si>
    <t>Otro tipo resolución</t>
  </si>
  <si>
    <t xml:space="preserve">Casos entrados </t>
  </si>
  <si>
    <t>Rechazo de plano</t>
  </si>
  <si>
    <t>22 meses</t>
  </si>
  <si>
    <t>49 meses</t>
  </si>
  <si>
    <t>25 meses</t>
  </si>
  <si>
    <t>24 meses</t>
  </si>
  <si>
    <t>13 meses</t>
  </si>
  <si>
    <t>Juzgado Agrario de Alajuela</t>
  </si>
  <si>
    <t>Juzgado Menor Cuantía Turrubares</t>
  </si>
  <si>
    <t>Juzgado Menor Cuantía Osa</t>
  </si>
  <si>
    <t>Juzgado Menor Cuantía Perez Zeledón</t>
  </si>
  <si>
    <t>Juzgado Menor Cuantía Tilarán</t>
  </si>
  <si>
    <t>Juzgado Menor Cuantía Los Chiles</t>
  </si>
  <si>
    <t>Juzgado Menor Cuantía Orotina</t>
  </si>
  <si>
    <t>Juzgado Agrario de Puntarenas</t>
  </si>
  <si>
    <t>Juzgado Agrario de II Circ. Jud. De San José</t>
  </si>
  <si>
    <t>Anulaciones</t>
  </si>
  <si>
    <t>Juzgado Agrario I Circ. Jud. Alajuela</t>
  </si>
  <si>
    <t>Juzgado Agrario II Circ. Jud. del Atlántico</t>
  </si>
  <si>
    <t>Juzgado Agrario de Pérez Zeledón</t>
  </si>
  <si>
    <t>Juzgado Agrario Turrialba</t>
  </si>
  <si>
    <t>Revocatoria</t>
  </si>
  <si>
    <t>ENE</t>
  </si>
  <si>
    <t>FEB</t>
  </si>
  <si>
    <t>MAR</t>
  </si>
  <si>
    <t>ABR</t>
  </si>
  <si>
    <t>MAY</t>
  </si>
  <si>
    <t xml:space="preserve">JUN </t>
  </si>
  <si>
    <t>JUL</t>
  </si>
  <si>
    <t>AGO</t>
  </si>
  <si>
    <t>SET</t>
  </si>
  <si>
    <t>OCT</t>
  </si>
  <si>
    <t>NOV</t>
  </si>
  <si>
    <t>DIC</t>
  </si>
  <si>
    <t>DURANTE EL  2003</t>
  </si>
  <si>
    <t>Existencia al iniciar</t>
  </si>
  <si>
    <t>Casos terminados</t>
  </si>
  <si>
    <t>Existencia al concluir</t>
  </si>
  <si>
    <t>POR TIPO DE RESOLUCION DURANTE EL  2003</t>
  </si>
  <si>
    <t>Enero-</t>
  </si>
  <si>
    <t>Abril-</t>
  </si>
  <si>
    <t>Julio</t>
  </si>
  <si>
    <t>Octubre-</t>
  </si>
  <si>
    <t>Marzo</t>
  </si>
  <si>
    <t>Junio</t>
  </si>
  <si>
    <t>Septiembre</t>
  </si>
  <si>
    <t>Diciembre</t>
  </si>
  <si>
    <t>SEGUN TRIMESTRE DURANTE EL  2003</t>
  </si>
  <si>
    <t xml:space="preserve"> SEGUN TIPO DE CASO DURANTE EL  2003</t>
  </si>
  <si>
    <t>EL TRIBUNAL AGRARIO SEGUN TRIMESTRE DURANTE EL  2003</t>
  </si>
  <si>
    <t>DEL TRIBUNAL AGRARIO SEGÚN OFICINA DE PROCEDENCIA DURANTE EL  2003</t>
  </si>
  <si>
    <t>Juzgado Civil I Circuito Judicial de Alajuela</t>
  </si>
  <si>
    <t>Juzgado Agrario II Circuito de Alajuela</t>
  </si>
  <si>
    <t xml:space="preserve">Juzgado Agrario de la Zona Sur (Pérez Zeledón) </t>
  </si>
  <si>
    <t>Juzgado I Civil de Puntarenas</t>
  </si>
  <si>
    <t>Juzgado II Civil de Puntarenas</t>
  </si>
  <si>
    <t>Juzgado Agrario de de Turrialba</t>
  </si>
  <si>
    <t>Juzgado Agrario de Santa Cruz</t>
  </si>
  <si>
    <t>Juzgado Civil y Trabajo II Circ. Jud Zona Atlán.</t>
  </si>
  <si>
    <t>Juzgado Civil y Trabajo I Circ. Jud Zona Atlán.</t>
  </si>
  <si>
    <t>Juzgado V Civil de San José</t>
  </si>
  <si>
    <t>Juzgado Menor Cuantía Desamparados</t>
  </si>
  <si>
    <t>Juzgado Civil II Circuito Judicial de San José</t>
  </si>
  <si>
    <t>Tribunal Agrario de II Circ. Jud. De San José</t>
  </si>
  <si>
    <t>Juzgado VI Civil de San José</t>
  </si>
  <si>
    <t>Juzgado Civil y Trab  Desamparados</t>
  </si>
  <si>
    <t>Juzgado Civil y Trabajo de Liberia</t>
  </si>
  <si>
    <t>Juzgado Civil y Trabajo de Nicoya</t>
  </si>
  <si>
    <t>Juzgado Civil y Trabajo de Santa Cruz</t>
  </si>
  <si>
    <t>Juzgado Civil y Trabajo de Puriscal</t>
  </si>
  <si>
    <t>Juzgado Civil y Trabajo de Hatillo</t>
  </si>
  <si>
    <t>Juzgado Menor Cuantía de Mora</t>
  </si>
  <si>
    <t>Juzgado Menor Cuantía de La Unión</t>
  </si>
  <si>
    <t>Juzgado IV Civil de San José</t>
  </si>
  <si>
    <t>IDA</t>
  </si>
  <si>
    <t>Juzgado Civil y Trab Cartago……</t>
  </si>
  <si>
    <t>Juzgado Agrario II Circ. Judicial San José</t>
  </si>
  <si>
    <t>Juzgado Civil Cartago</t>
  </si>
  <si>
    <t>Juzgado Civil y Trab Cartago</t>
  </si>
  <si>
    <t>Juzgado Civil Cartago.....</t>
  </si>
  <si>
    <t>ANULACIONES</t>
  </si>
  <si>
    <t>REVOCATORIAS</t>
  </si>
  <si>
    <t>Juzgado Agrario Cartago</t>
  </si>
  <si>
    <t>Juzgado Civil de Mayor Cuantía de Heredia</t>
  </si>
  <si>
    <t>Juzgado Agrario Puntarenas</t>
  </si>
  <si>
    <t>Juzgado Agrario Santa Cruz</t>
  </si>
  <si>
    <t>Juzgado II Civil y Trab Alajuela</t>
  </si>
  <si>
    <t>Juzgado Civil y Trab Santa Cruz</t>
  </si>
  <si>
    <t>Juzgado Civil de Mayor Cuantía de Alajuela</t>
  </si>
  <si>
    <t>De 1 a 7 días</t>
  </si>
  <si>
    <t>De 15 a 21 días</t>
  </si>
  <si>
    <t>De 8 a 14 días</t>
  </si>
  <si>
    <t>De 22 a 29 días</t>
  </si>
  <si>
    <t>10 meses</t>
  </si>
  <si>
    <t>45 meses</t>
  </si>
  <si>
    <t>37 meses</t>
  </si>
  <si>
    <t>27 meses</t>
  </si>
  <si>
    <t>26 meses</t>
  </si>
  <si>
    <t>28 meses</t>
  </si>
  <si>
    <t>29 meses</t>
  </si>
  <si>
    <t>30 meses</t>
  </si>
  <si>
    <t>58 meses</t>
  </si>
  <si>
    <t>65 meses</t>
  </si>
  <si>
    <t>44 meses</t>
  </si>
  <si>
    <t>Casos reentrados</t>
  </si>
  <si>
    <t>Julio-</t>
  </si>
  <si>
    <t>Setiembre</t>
  </si>
  <si>
    <t>23 meses</t>
  </si>
  <si>
    <t>7 meses 2 semanas</t>
  </si>
  <si>
    <t>5 meses 3 semanas</t>
  </si>
  <si>
    <t>4 meses 2 semanas</t>
  </si>
  <si>
    <t>11 meses 0 semanas</t>
  </si>
  <si>
    <t>9 meses 2 semanas</t>
  </si>
  <si>
    <t>Apelación de auto</t>
  </si>
  <si>
    <t>Apelación de sentencia</t>
  </si>
  <si>
    <t>Apelación de auto sentencia</t>
  </si>
  <si>
    <t>Conflicto de competencia</t>
  </si>
  <si>
    <t>Otro</t>
  </si>
  <si>
    <t xml:space="preserve">CASOS ENTRADOS EN EL TRIBUNAL AGRARIO SEGÚN TIPO </t>
  </si>
  <si>
    <t>DE RESOLUCIÓN APELADA O CONSULTADA DURANTE EL  2003</t>
  </si>
  <si>
    <t xml:space="preserve">CLASIFICACION  DE LOS VOTOS EN QUE SE ANULÓ LA RESOLUCION APELADA POR PARTE </t>
  </si>
  <si>
    <t>CUADRO N° 64</t>
  </si>
  <si>
    <t>Fuente: Sección de Estadística, Departamento de Planificación</t>
  </si>
  <si>
    <t>CUADRO N° 65</t>
  </si>
  <si>
    <t>CUADRO N° 66</t>
  </si>
  <si>
    <t>CUADRO N° 67</t>
  </si>
  <si>
    <t>CUADRO N° 68</t>
  </si>
  <si>
    <t>CUADRO N° 69</t>
  </si>
  <si>
    <t>CUADRO N° 70</t>
  </si>
  <si>
    <t>CUADRO N° 71</t>
  </si>
</sst>
</file>

<file path=xl/styles.xml><?xml version="1.0" encoding="utf-8"?>
<styleSheet xmlns="http://schemas.openxmlformats.org/spreadsheetml/2006/main">
  <numFmts count="6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  <numFmt numFmtId="178" formatCode="&quot;¢&quot;#,##0_);\(&quot;¢&quot;#,##0\)"/>
    <numFmt numFmtId="179" formatCode="&quot;¢&quot;#,##0_);[Red]\(&quot;¢&quot;#,##0\)"/>
    <numFmt numFmtId="180" formatCode="&quot;¢&quot;#,##0.00_);\(&quot;¢&quot;#,##0.00\)"/>
    <numFmt numFmtId="181" formatCode="&quot;¢&quot;#,##0.00_);[Red]\(&quot;¢&quot;#,##0.00\)"/>
    <numFmt numFmtId="182" formatCode="_(&quot;¢&quot;* #,##0_);_(&quot;¢&quot;* \(#,##0\);_(&quot;¢&quot;* &quot;-&quot;_);_(@_)"/>
    <numFmt numFmtId="183" formatCode="_(&quot;¢&quot;* #,##0.00_);_(&quot;¢&quot;* \(#,##0.00\);_(&quot;¢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_-* #,##0\ _P_t_a_-;\-* #,##0\ _P_t_a_-;_-* &quot;-&quot;\ _P_t_a_-;_-@_-"/>
    <numFmt numFmtId="199" formatCode="_-* #,##0.00\ _P_t_a_-;\-* #,##0.00\ _P_t_a_-;_-* &quot;-&quot;??\ _P_t_a_-;_-@_-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0.000"/>
    <numFmt numFmtId="212" formatCode="0.0"/>
    <numFmt numFmtId="213" formatCode="0.00000000"/>
    <numFmt numFmtId="214" formatCode="0.0000000"/>
    <numFmt numFmtId="215" formatCode="0.000000"/>
    <numFmt numFmtId="216" formatCode="0.00000"/>
    <numFmt numFmtId="217" formatCode="0.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212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 quotePrefix="1">
      <alignment horizontal="center"/>
    </xf>
    <xf numFmtId="0" fontId="8" fillId="0" borderId="0" xfId="0" applyFont="1" applyAlignment="1">
      <alignment horizontal="centerContinuous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Continuous"/>
    </xf>
    <xf numFmtId="0" fontId="8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="75" zoomScaleNormal="75" workbookViewId="0" topLeftCell="A1">
      <selection activeCell="E20" sqref="E20"/>
    </sheetView>
  </sheetViews>
  <sheetFormatPr defaultColWidth="11.421875" defaultRowHeight="12.75"/>
  <cols>
    <col min="1" max="1" width="33.8515625" style="5" customWidth="1"/>
    <col min="2" max="2" width="12.7109375" style="5" customWidth="1"/>
    <col min="3" max="4" width="10.7109375" style="5" customWidth="1"/>
    <col min="5" max="5" width="11.140625" style="5" customWidth="1"/>
    <col min="6" max="6" width="10.7109375" style="5" customWidth="1"/>
    <col min="7" max="7" width="40.57421875" style="5" customWidth="1"/>
    <col min="8" max="8" width="11.421875" style="5" customWidth="1"/>
    <col min="9" max="20" width="5.7109375" style="5" customWidth="1"/>
    <col min="21" max="16384" width="11.421875" style="5" customWidth="1"/>
  </cols>
  <sheetData>
    <row r="1" spans="1:7" ht="15">
      <c r="A1" s="26" t="s">
        <v>207</v>
      </c>
      <c r="B1" s="27"/>
      <c r="C1" s="27"/>
      <c r="D1" s="27"/>
      <c r="E1" s="27"/>
      <c r="F1" s="27"/>
      <c r="G1" s="27"/>
    </row>
    <row r="2" spans="1:7" ht="15">
      <c r="A2" s="27"/>
      <c r="B2" s="27"/>
      <c r="C2" s="27"/>
      <c r="D2" s="27"/>
      <c r="E2" s="27"/>
      <c r="F2" s="27"/>
      <c r="G2" s="27"/>
    </row>
    <row r="3" spans="1:7" ht="14.25">
      <c r="A3" s="66" t="s">
        <v>0</v>
      </c>
      <c r="B3" s="66"/>
      <c r="C3" s="66"/>
      <c r="D3" s="66"/>
      <c r="E3" s="66"/>
      <c r="F3" s="66"/>
      <c r="G3" s="28"/>
    </row>
    <row r="4" spans="1:7" ht="14.25">
      <c r="A4" s="66" t="s">
        <v>120</v>
      </c>
      <c r="B4" s="66"/>
      <c r="C4" s="66"/>
      <c r="D4" s="66"/>
      <c r="E4" s="66"/>
      <c r="F4" s="66"/>
      <c r="G4" s="28"/>
    </row>
    <row r="5" spans="1:7" ht="15">
      <c r="A5" s="27"/>
      <c r="B5" s="27"/>
      <c r="C5" s="27"/>
      <c r="D5" s="27"/>
      <c r="E5" s="27"/>
      <c r="F5" s="27"/>
      <c r="G5" s="27"/>
    </row>
    <row r="6" spans="1:7" ht="15">
      <c r="A6" s="27"/>
      <c r="B6" s="27"/>
      <c r="C6" s="27"/>
      <c r="D6" s="27"/>
      <c r="E6" s="27"/>
      <c r="F6" s="27"/>
      <c r="G6" s="27"/>
    </row>
    <row r="7" spans="1:7" ht="15">
      <c r="A7" s="29"/>
      <c r="B7" s="29"/>
      <c r="C7" s="65" t="s">
        <v>12</v>
      </c>
      <c r="D7" s="65"/>
      <c r="E7" s="65"/>
      <c r="F7" s="65"/>
      <c r="G7" s="31"/>
    </row>
    <row r="8" spans="1:20" ht="14.25">
      <c r="A8" s="31" t="s">
        <v>1</v>
      </c>
      <c r="B8" s="31" t="s">
        <v>2</v>
      </c>
      <c r="C8" s="32" t="s">
        <v>125</v>
      </c>
      <c r="D8" s="33" t="s">
        <v>126</v>
      </c>
      <c r="E8" s="33" t="s">
        <v>127</v>
      </c>
      <c r="F8" s="33" t="s">
        <v>128</v>
      </c>
      <c r="G8" s="31"/>
      <c r="I8" s="15" t="s">
        <v>108</v>
      </c>
      <c r="J8" s="15" t="s">
        <v>109</v>
      </c>
      <c r="K8" s="15" t="s">
        <v>110</v>
      </c>
      <c r="L8" s="15" t="s">
        <v>111</v>
      </c>
      <c r="M8" s="15" t="s">
        <v>112</v>
      </c>
      <c r="N8" s="15" t="s">
        <v>113</v>
      </c>
      <c r="O8" s="15" t="s">
        <v>114</v>
      </c>
      <c r="P8" s="15" t="s">
        <v>115</v>
      </c>
      <c r="Q8" s="15" t="s">
        <v>116</v>
      </c>
      <c r="R8" s="15" t="s">
        <v>117</v>
      </c>
      <c r="S8" s="15" t="s">
        <v>118</v>
      </c>
      <c r="T8" s="15" t="s">
        <v>119</v>
      </c>
    </row>
    <row r="9" spans="1:7" ht="15">
      <c r="A9" s="34"/>
      <c r="B9" s="34"/>
      <c r="C9" s="35" t="s">
        <v>129</v>
      </c>
      <c r="D9" s="36" t="s">
        <v>130</v>
      </c>
      <c r="E9" s="36" t="s">
        <v>131</v>
      </c>
      <c r="F9" s="36" t="s">
        <v>132</v>
      </c>
      <c r="G9" s="31"/>
    </row>
    <row r="10" spans="1:20" ht="15">
      <c r="A10" s="37"/>
      <c r="B10" s="37"/>
      <c r="C10" s="31"/>
      <c r="D10" s="31"/>
      <c r="E10" s="31"/>
      <c r="F10" s="31"/>
      <c r="G10" s="31"/>
      <c r="Q10" s="5">
        <v>73</v>
      </c>
      <c r="R10" s="5">
        <v>75</v>
      </c>
      <c r="S10" s="5">
        <v>74</v>
      </c>
      <c r="T10" s="5">
        <v>30</v>
      </c>
    </row>
    <row r="11" spans="1:20" ht="20.25" customHeight="1">
      <c r="A11" s="27" t="s">
        <v>121</v>
      </c>
      <c r="B11" s="38">
        <f>I11</f>
        <v>323</v>
      </c>
      <c r="C11" s="38">
        <f>I11</f>
        <v>323</v>
      </c>
      <c r="D11" s="38">
        <f>C15</f>
        <v>412</v>
      </c>
      <c r="E11" s="38">
        <f>D15</f>
        <v>406</v>
      </c>
      <c r="F11" s="38">
        <f>E15</f>
        <v>449</v>
      </c>
      <c r="G11" s="38"/>
      <c r="I11" s="5">
        <v>323</v>
      </c>
      <c r="J11" s="5">
        <f aca="true" t="shared" si="0" ref="J11:S11">I17</f>
        <v>370</v>
      </c>
      <c r="K11" s="5">
        <f t="shared" si="0"/>
        <v>371</v>
      </c>
      <c r="L11" s="5">
        <f t="shared" si="0"/>
        <v>412</v>
      </c>
      <c r="M11" s="5">
        <f t="shared" si="0"/>
        <v>411</v>
      </c>
      <c r="N11" s="5">
        <f t="shared" si="0"/>
        <v>395</v>
      </c>
      <c r="O11" s="5">
        <f t="shared" si="0"/>
        <v>406</v>
      </c>
      <c r="P11" s="5">
        <f t="shared" si="0"/>
        <v>414</v>
      </c>
      <c r="Q11" s="5">
        <f t="shared" si="0"/>
        <v>434</v>
      </c>
      <c r="R11" s="5">
        <f t="shared" si="0"/>
        <v>449</v>
      </c>
      <c r="S11" s="5">
        <f t="shared" si="0"/>
        <v>467</v>
      </c>
      <c r="T11" s="5">
        <v>461</v>
      </c>
    </row>
    <row r="12" spans="1:20" ht="20.25" customHeight="1">
      <c r="A12" s="27" t="s">
        <v>86</v>
      </c>
      <c r="B12" s="38">
        <f>SUM(C12:F12)</f>
        <v>942</v>
      </c>
      <c r="C12" s="38">
        <f>SUM(I12:K12)</f>
        <v>244</v>
      </c>
      <c r="D12" s="38">
        <f>SUM(L12:N12)</f>
        <v>227</v>
      </c>
      <c r="E12" s="38">
        <f>SUM(O12:Q12)</f>
        <v>267</v>
      </c>
      <c r="F12" s="38">
        <f>SUM(R12:T12)</f>
        <v>204</v>
      </c>
      <c r="G12" s="38"/>
      <c r="H12" s="5">
        <f>SUM(I12:T12)</f>
        <v>942</v>
      </c>
      <c r="I12" s="5">
        <v>77</v>
      </c>
      <c r="J12" s="5">
        <v>63</v>
      </c>
      <c r="K12" s="5">
        <v>104</v>
      </c>
      <c r="L12" s="5">
        <v>66</v>
      </c>
      <c r="M12" s="5">
        <v>63</v>
      </c>
      <c r="N12" s="5">
        <v>98</v>
      </c>
      <c r="O12" s="5">
        <v>82</v>
      </c>
      <c r="P12" s="5">
        <v>98</v>
      </c>
      <c r="Q12" s="5">
        <v>87</v>
      </c>
      <c r="R12" s="5">
        <v>93</v>
      </c>
      <c r="S12" s="5">
        <v>68</v>
      </c>
      <c r="T12" s="5">
        <v>43</v>
      </c>
    </row>
    <row r="13" spans="1:17" ht="20.25" customHeight="1">
      <c r="A13" s="27" t="s">
        <v>190</v>
      </c>
      <c r="B13" s="38">
        <f>SUM(C13:F13)</f>
        <v>6</v>
      </c>
      <c r="C13" s="38">
        <f>SUM(I13:K13)</f>
        <v>5</v>
      </c>
      <c r="D13" s="38">
        <f>SUM(L13:N13)</f>
        <v>0</v>
      </c>
      <c r="E13" s="38">
        <f>SUM(O13:Q13)</f>
        <v>1</v>
      </c>
      <c r="F13" s="38">
        <f>SUM(R13:T13)</f>
        <v>0</v>
      </c>
      <c r="G13" s="38"/>
      <c r="I13" s="5">
        <v>5</v>
      </c>
      <c r="Q13" s="5">
        <v>1</v>
      </c>
    </row>
    <row r="14" spans="1:20" ht="20.25" customHeight="1">
      <c r="A14" s="27" t="s">
        <v>122</v>
      </c>
      <c r="B14" s="38">
        <f>SUM(C14:F14)</f>
        <v>797</v>
      </c>
      <c r="C14" s="38">
        <f>SUM(I14:K14)</f>
        <v>160</v>
      </c>
      <c r="D14" s="38">
        <f>SUM(L14:N14)</f>
        <v>233</v>
      </c>
      <c r="E14" s="38">
        <f>SUM(O14:Q14)</f>
        <v>225</v>
      </c>
      <c r="F14" s="38">
        <f>SUM(R14:T14)</f>
        <v>179</v>
      </c>
      <c r="G14" s="38"/>
      <c r="H14" s="5">
        <f>SUM(I14:T14)</f>
        <v>797</v>
      </c>
      <c r="I14" s="5">
        <v>35</v>
      </c>
      <c r="J14" s="5">
        <v>62</v>
      </c>
      <c r="K14" s="5">
        <v>63</v>
      </c>
      <c r="L14" s="5">
        <v>67</v>
      </c>
      <c r="M14" s="5">
        <v>79</v>
      </c>
      <c r="N14" s="5">
        <v>87</v>
      </c>
      <c r="O14" s="5">
        <v>74</v>
      </c>
      <c r="P14" s="5">
        <v>78</v>
      </c>
      <c r="Q14" s="5">
        <v>73</v>
      </c>
      <c r="R14" s="5">
        <v>75</v>
      </c>
      <c r="S14" s="5">
        <v>74</v>
      </c>
      <c r="T14" s="5">
        <v>30</v>
      </c>
    </row>
    <row r="15" spans="1:20" ht="20.25" customHeight="1">
      <c r="A15" s="37" t="s">
        <v>123</v>
      </c>
      <c r="B15" s="39">
        <v>474</v>
      </c>
      <c r="C15" s="39">
        <f>C11+C13+C12-C14</f>
        <v>412</v>
      </c>
      <c r="D15" s="39">
        <f>D11+D13+D12-D14</f>
        <v>406</v>
      </c>
      <c r="E15" s="39">
        <f>E11+E13+E12-E14</f>
        <v>449</v>
      </c>
      <c r="F15" s="39">
        <f>F11+F13+F12-F14</f>
        <v>474</v>
      </c>
      <c r="G15" s="39"/>
      <c r="I15" s="5">
        <v>370</v>
      </c>
      <c r="J15" s="5">
        <v>371</v>
      </c>
      <c r="K15" s="5">
        <v>412</v>
      </c>
      <c r="L15" s="5">
        <v>411</v>
      </c>
      <c r="M15" s="5">
        <v>395</v>
      </c>
      <c r="N15" s="5">
        <v>406</v>
      </c>
      <c r="O15" s="5">
        <v>414</v>
      </c>
      <c r="P15" s="5">
        <v>434</v>
      </c>
      <c r="Q15" s="5">
        <v>449</v>
      </c>
      <c r="R15" s="5">
        <v>467</v>
      </c>
      <c r="S15" s="5">
        <v>461</v>
      </c>
      <c r="T15" s="5">
        <v>474</v>
      </c>
    </row>
    <row r="16" spans="1:7" ht="15">
      <c r="A16" s="34"/>
      <c r="B16" s="34"/>
      <c r="C16" s="34"/>
      <c r="D16" s="34"/>
      <c r="E16" s="34"/>
      <c r="F16" s="34"/>
      <c r="G16" s="37"/>
    </row>
    <row r="17" spans="1:20" ht="14.25" customHeight="1">
      <c r="A17" s="24" t="s">
        <v>208</v>
      </c>
      <c r="B17" s="6"/>
      <c r="C17" s="6"/>
      <c r="D17" s="6"/>
      <c r="E17" s="6"/>
      <c r="I17" s="5">
        <f>I11+I13+I12-I14</f>
        <v>370</v>
      </c>
      <c r="J17" s="5">
        <f aca="true" t="shared" si="1" ref="J17:P17">J11+J12-J14</f>
        <v>371</v>
      </c>
      <c r="K17" s="5">
        <f t="shared" si="1"/>
        <v>412</v>
      </c>
      <c r="L17" s="5">
        <f t="shared" si="1"/>
        <v>411</v>
      </c>
      <c r="M17" s="5">
        <f t="shared" si="1"/>
        <v>395</v>
      </c>
      <c r="N17" s="5">
        <f t="shared" si="1"/>
        <v>406</v>
      </c>
      <c r="O17" s="5">
        <f t="shared" si="1"/>
        <v>414</v>
      </c>
      <c r="P17" s="5">
        <f t="shared" si="1"/>
        <v>434</v>
      </c>
      <c r="Q17" s="5">
        <f>Q11+Q13+Q12-Q14</f>
        <v>449</v>
      </c>
      <c r="R17" s="5">
        <f>R11+R12-R14</f>
        <v>467</v>
      </c>
      <c r="S17" s="5">
        <f>S11+S12-S14</f>
        <v>461</v>
      </c>
      <c r="T17" s="5">
        <f>T11+T12-T14</f>
        <v>474</v>
      </c>
    </row>
    <row r="18" spans="2:7" ht="20.25" customHeight="1">
      <c r="B18" s="6"/>
      <c r="C18" s="6"/>
      <c r="D18" s="6"/>
      <c r="E18" s="6"/>
      <c r="F18" s="6"/>
      <c r="G18" s="6"/>
    </row>
    <row r="19" ht="12.75">
      <c r="A19" s="5" t="s">
        <v>3</v>
      </c>
    </row>
    <row r="24" spans="1:7" ht="15">
      <c r="A24" s="26" t="s">
        <v>209</v>
      </c>
      <c r="B24" s="26"/>
      <c r="C24" s="26"/>
      <c r="D24" s="26"/>
      <c r="E24" s="26"/>
      <c r="F24" s="27"/>
      <c r="G24" s="27"/>
    </row>
    <row r="25" spans="1:7" ht="15">
      <c r="A25" s="26"/>
      <c r="B25" s="26"/>
      <c r="C25" s="26"/>
      <c r="D25" s="26"/>
      <c r="E25" s="26"/>
      <c r="F25" s="27"/>
      <c r="G25" s="27"/>
    </row>
    <row r="26" spans="1:7" ht="14.25">
      <c r="A26" s="66" t="s">
        <v>4</v>
      </c>
      <c r="B26" s="66"/>
      <c r="C26" s="66"/>
      <c r="D26" s="66"/>
      <c r="E26" s="66"/>
      <c r="F26" s="66"/>
      <c r="G26" s="28"/>
    </row>
    <row r="27" spans="1:7" ht="14.25">
      <c r="A27" s="66" t="s">
        <v>124</v>
      </c>
      <c r="B27" s="66"/>
      <c r="C27" s="66"/>
      <c r="D27" s="66"/>
      <c r="E27" s="66"/>
      <c r="F27" s="66"/>
      <c r="G27" s="28"/>
    </row>
    <row r="28" spans="1:7" ht="15">
      <c r="A28" s="27"/>
      <c r="B28" s="27"/>
      <c r="C28" s="27"/>
      <c r="D28" s="27"/>
      <c r="E28" s="27"/>
      <c r="F28" s="27"/>
      <c r="G28" s="27"/>
    </row>
    <row r="29" spans="1:7" ht="15">
      <c r="A29" s="27"/>
      <c r="B29" s="27"/>
      <c r="C29" s="27"/>
      <c r="D29" s="27"/>
      <c r="E29" s="27"/>
      <c r="F29" s="27"/>
      <c r="G29" s="27"/>
    </row>
    <row r="30" spans="1:7" ht="15">
      <c r="A30" s="29"/>
      <c r="B30" s="29"/>
      <c r="C30" s="65" t="s">
        <v>12</v>
      </c>
      <c r="D30" s="65"/>
      <c r="E30" s="65"/>
      <c r="F30" s="65"/>
      <c r="G30" s="31"/>
    </row>
    <row r="31" spans="1:20" ht="14.25">
      <c r="A31" s="31" t="s">
        <v>5</v>
      </c>
      <c r="B31" s="31" t="s">
        <v>2</v>
      </c>
      <c r="C31" s="32" t="s">
        <v>125</v>
      </c>
      <c r="D31" s="33" t="s">
        <v>126</v>
      </c>
      <c r="E31" s="33" t="s">
        <v>127</v>
      </c>
      <c r="F31" s="33" t="s">
        <v>128</v>
      </c>
      <c r="G31" s="31"/>
      <c r="I31" s="15" t="s">
        <v>108</v>
      </c>
      <c r="J31" s="15" t="s">
        <v>109</v>
      </c>
      <c r="K31" s="15" t="s">
        <v>110</v>
      </c>
      <c r="L31" s="15" t="s">
        <v>111</v>
      </c>
      <c r="M31" s="15" t="s">
        <v>112</v>
      </c>
      <c r="N31" s="15" t="s">
        <v>113</v>
      </c>
      <c r="O31" s="15" t="s">
        <v>114</v>
      </c>
      <c r="P31" s="15" t="s">
        <v>115</v>
      </c>
      <c r="Q31" s="15" t="s">
        <v>116</v>
      </c>
      <c r="R31" s="15" t="s">
        <v>117</v>
      </c>
      <c r="S31" s="15" t="s">
        <v>118</v>
      </c>
      <c r="T31" s="15" t="s">
        <v>119</v>
      </c>
    </row>
    <row r="32" spans="1:20" ht="14.25">
      <c r="A32" s="40"/>
      <c r="B32" s="40"/>
      <c r="C32" s="35" t="s">
        <v>129</v>
      </c>
      <c r="D32" s="36" t="s">
        <v>130</v>
      </c>
      <c r="E32" s="36" t="s">
        <v>131</v>
      </c>
      <c r="F32" s="36" t="s">
        <v>132</v>
      </c>
      <c r="G32" s="31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4.25">
      <c r="A33" s="41"/>
      <c r="B33" s="41"/>
      <c r="C33" s="31"/>
      <c r="D33" s="31"/>
      <c r="E33" s="31"/>
      <c r="F33" s="31"/>
      <c r="G33" s="31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1" ht="14.25">
      <c r="A34" s="28" t="s">
        <v>2</v>
      </c>
      <c r="B34" s="28">
        <f>SUM(B36:B44)</f>
        <v>797</v>
      </c>
      <c r="C34" s="28">
        <f>SUM(C36:C44)</f>
        <v>160</v>
      </c>
      <c r="D34" s="28">
        <f>SUM(D36:D44)</f>
        <v>233</v>
      </c>
      <c r="E34" s="28">
        <f>SUM(E36:E44)</f>
        <v>225</v>
      </c>
      <c r="F34" s="28">
        <f>SUM(F36:F44)</f>
        <v>179</v>
      </c>
      <c r="G34" s="28"/>
      <c r="I34" s="5">
        <f aca="true" t="shared" si="2" ref="I34:T34">SUM(I36:I45)</f>
        <v>35</v>
      </c>
      <c r="J34" s="5">
        <f t="shared" si="2"/>
        <v>62</v>
      </c>
      <c r="K34" s="5">
        <f t="shared" si="2"/>
        <v>63</v>
      </c>
      <c r="L34" s="5">
        <f t="shared" si="2"/>
        <v>67</v>
      </c>
      <c r="M34" s="5">
        <f t="shared" si="2"/>
        <v>79</v>
      </c>
      <c r="N34" s="5">
        <f t="shared" si="2"/>
        <v>87</v>
      </c>
      <c r="O34" s="5">
        <f t="shared" si="2"/>
        <v>74</v>
      </c>
      <c r="P34" s="5">
        <f t="shared" si="2"/>
        <v>78</v>
      </c>
      <c r="Q34" s="5">
        <f t="shared" si="2"/>
        <v>73</v>
      </c>
      <c r="R34" s="5">
        <f t="shared" si="2"/>
        <v>75</v>
      </c>
      <c r="S34" s="5">
        <f t="shared" si="2"/>
        <v>74</v>
      </c>
      <c r="T34" s="5">
        <f t="shared" si="2"/>
        <v>30</v>
      </c>
      <c r="U34" s="5">
        <f>SUM(I34:T34)</f>
        <v>797</v>
      </c>
    </row>
    <row r="35" spans="1:7" ht="14.25">
      <c r="A35" s="28"/>
      <c r="B35" s="28"/>
      <c r="C35" s="28"/>
      <c r="D35" s="28"/>
      <c r="E35" s="28"/>
      <c r="F35" s="28"/>
      <c r="G35" s="28"/>
    </row>
    <row r="36" spans="1:20" ht="19.5" customHeight="1">
      <c r="A36" s="27" t="s">
        <v>80</v>
      </c>
      <c r="B36" s="38">
        <f>SUM(C36:F36)</f>
        <v>283</v>
      </c>
      <c r="C36" s="38">
        <f>SUM(I36:K36)</f>
        <v>66</v>
      </c>
      <c r="D36" s="38">
        <f>SUM(L36:N36)</f>
        <v>72</v>
      </c>
      <c r="E36" s="38">
        <f>SUM(O36:Q36)</f>
        <v>70</v>
      </c>
      <c r="F36" s="38">
        <f>SUM(R36:T36)</f>
        <v>75</v>
      </c>
      <c r="G36" s="38"/>
      <c r="I36" s="5">
        <v>20</v>
      </c>
      <c r="J36" s="5">
        <v>18</v>
      </c>
      <c r="K36" s="5">
        <v>28</v>
      </c>
      <c r="L36" s="5">
        <v>17</v>
      </c>
      <c r="M36" s="5">
        <v>20</v>
      </c>
      <c r="N36" s="5">
        <v>35</v>
      </c>
      <c r="O36" s="5">
        <v>26</v>
      </c>
      <c r="P36" s="5">
        <v>23</v>
      </c>
      <c r="Q36" s="5">
        <v>21</v>
      </c>
      <c r="R36" s="5">
        <v>33</v>
      </c>
      <c r="S36" s="5">
        <v>26</v>
      </c>
      <c r="T36" s="5">
        <v>16</v>
      </c>
    </row>
    <row r="37" spans="1:20" ht="19.5" customHeight="1">
      <c r="A37" s="27" t="s">
        <v>81</v>
      </c>
      <c r="B37" s="38">
        <f aca="true" t="shared" si="3" ref="B37:B44">SUM(C37:F37)</f>
        <v>144</v>
      </c>
      <c r="C37" s="38">
        <f aca="true" t="shared" si="4" ref="C37:C44">SUM(I37:K37)</f>
        <v>35</v>
      </c>
      <c r="D37" s="38">
        <f aca="true" t="shared" si="5" ref="D37:D44">SUM(L37:N37)</f>
        <v>54</v>
      </c>
      <c r="E37" s="38">
        <f aca="true" t="shared" si="6" ref="E37:E43">SUM(O37:Q37)</f>
        <v>21</v>
      </c>
      <c r="F37" s="38">
        <f aca="true" t="shared" si="7" ref="F37:F43">SUM(R37:T37)</f>
        <v>34</v>
      </c>
      <c r="G37" s="38"/>
      <c r="I37" s="5">
        <v>9</v>
      </c>
      <c r="J37" s="5">
        <v>8</v>
      </c>
      <c r="K37" s="5">
        <v>18</v>
      </c>
      <c r="L37" s="5">
        <v>13</v>
      </c>
      <c r="M37" s="5">
        <v>23</v>
      </c>
      <c r="N37" s="5">
        <v>18</v>
      </c>
      <c r="O37" s="5">
        <v>7</v>
      </c>
      <c r="P37" s="5">
        <v>11</v>
      </c>
      <c r="Q37" s="5">
        <v>3</v>
      </c>
      <c r="R37" s="5">
        <v>11</v>
      </c>
      <c r="S37" s="5">
        <v>13</v>
      </c>
      <c r="T37" s="5">
        <v>10</v>
      </c>
    </row>
    <row r="38" spans="1:20" ht="19.5" customHeight="1">
      <c r="A38" s="27" t="s">
        <v>102</v>
      </c>
      <c r="B38" s="38">
        <f t="shared" si="3"/>
        <v>27</v>
      </c>
      <c r="C38" s="38">
        <f t="shared" si="4"/>
        <v>4</v>
      </c>
      <c r="D38" s="38">
        <f t="shared" si="5"/>
        <v>7</v>
      </c>
      <c r="E38" s="38">
        <f t="shared" si="6"/>
        <v>8</v>
      </c>
      <c r="F38" s="38">
        <f t="shared" si="7"/>
        <v>8</v>
      </c>
      <c r="G38" s="38"/>
      <c r="I38" s="5">
        <v>1</v>
      </c>
      <c r="J38" s="5">
        <v>2</v>
      </c>
      <c r="K38" s="5">
        <v>1</v>
      </c>
      <c r="L38" s="5">
        <v>1</v>
      </c>
      <c r="M38" s="5">
        <v>6</v>
      </c>
      <c r="N38" s="5">
        <v>0</v>
      </c>
      <c r="O38" s="5">
        <v>2</v>
      </c>
      <c r="P38" s="5">
        <v>3</v>
      </c>
      <c r="Q38" s="5">
        <v>3</v>
      </c>
      <c r="R38" s="5">
        <v>4</v>
      </c>
      <c r="S38" s="5">
        <v>4</v>
      </c>
      <c r="T38" s="5">
        <v>0</v>
      </c>
    </row>
    <row r="39" spans="1:20" ht="19.5" customHeight="1">
      <c r="A39" s="27" t="s">
        <v>82</v>
      </c>
      <c r="B39" s="38">
        <f t="shared" si="3"/>
        <v>210</v>
      </c>
      <c r="C39" s="38">
        <f t="shared" si="4"/>
        <v>36</v>
      </c>
      <c r="D39" s="38">
        <f t="shared" si="5"/>
        <v>60</v>
      </c>
      <c r="E39" s="38">
        <f t="shared" si="6"/>
        <v>83</v>
      </c>
      <c r="F39" s="38">
        <f t="shared" si="7"/>
        <v>31</v>
      </c>
      <c r="G39" s="38"/>
      <c r="I39" s="5">
        <v>2</v>
      </c>
      <c r="J39" s="5">
        <v>26</v>
      </c>
      <c r="K39" s="5">
        <v>8</v>
      </c>
      <c r="L39" s="5">
        <v>25</v>
      </c>
      <c r="M39" s="5">
        <v>14</v>
      </c>
      <c r="N39" s="5">
        <v>21</v>
      </c>
      <c r="O39" s="5">
        <v>25</v>
      </c>
      <c r="P39" s="5">
        <v>25</v>
      </c>
      <c r="Q39" s="5">
        <v>33</v>
      </c>
      <c r="R39" s="5">
        <v>14</v>
      </c>
      <c r="S39" s="5">
        <v>17</v>
      </c>
      <c r="T39" s="5">
        <v>0</v>
      </c>
    </row>
    <row r="40" spans="1:20" ht="19.5" customHeight="1">
      <c r="A40" s="27" t="s">
        <v>83</v>
      </c>
      <c r="B40" s="38">
        <f t="shared" si="3"/>
        <v>9</v>
      </c>
      <c r="C40" s="38">
        <f t="shared" si="4"/>
        <v>0</v>
      </c>
      <c r="D40" s="38">
        <f t="shared" si="5"/>
        <v>4</v>
      </c>
      <c r="E40" s="38">
        <f t="shared" si="6"/>
        <v>3</v>
      </c>
      <c r="F40" s="38">
        <f t="shared" si="7"/>
        <v>2</v>
      </c>
      <c r="G40" s="38"/>
      <c r="I40" s="5">
        <v>0</v>
      </c>
      <c r="J40" s="5">
        <v>0</v>
      </c>
      <c r="K40" s="5">
        <v>0</v>
      </c>
      <c r="L40" s="5">
        <v>2</v>
      </c>
      <c r="M40" s="5">
        <v>1</v>
      </c>
      <c r="N40" s="5">
        <v>1</v>
      </c>
      <c r="O40" s="5">
        <v>0</v>
      </c>
      <c r="P40" s="5">
        <v>3</v>
      </c>
      <c r="Q40" s="5">
        <v>0</v>
      </c>
      <c r="R40" s="5">
        <v>2</v>
      </c>
      <c r="S40" s="5">
        <v>0</v>
      </c>
      <c r="T40" s="5">
        <v>0</v>
      </c>
    </row>
    <row r="41" spans="1:20" ht="19.5" customHeight="1">
      <c r="A41" s="27" t="s">
        <v>84</v>
      </c>
      <c r="B41" s="38">
        <f t="shared" si="3"/>
        <v>27</v>
      </c>
      <c r="C41" s="38">
        <f t="shared" si="4"/>
        <v>2</v>
      </c>
      <c r="D41" s="38">
        <f t="shared" si="5"/>
        <v>10</v>
      </c>
      <c r="E41" s="38">
        <f t="shared" si="6"/>
        <v>9</v>
      </c>
      <c r="F41" s="38">
        <f t="shared" si="7"/>
        <v>6</v>
      </c>
      <c r="G41" s="38"/>
      <c r="I41" s="5">
        <v>1</v>
      </c>
      <c r="J41" s="5">
        <v>1</v>
      </c>
      <c r="K41" s="5">
        <v>0</v>
      </c>
      <c r="L41" s="5">
        <v>2</v>
      </c>
      <c r="M41" s="5">
        <v>4</v>
      </c>
      <c r="N41" s="5">
        <v>4</v>
      </c>
      <c r="O41" s="5">
        <v>1</v>
      </c>
      <c r="P41" s="5">
        <v>5</v>
      </c>
      <c r="Q41" s="5">
        <v>3</v>
      </c>
      <c r="R41" s="5">
        <v>1</v>
      </c>
      <c r="S41" s="5">
        <v>5</v>
      </c>
      <c r="T41" s="5">
        <v>0</v>
      </c>
    </row>
    <row r="42" spans="1:20" ht="19.5" customHeight="1">
      <c r="A42" s="27" t="s">
        <v>87</v>
      </c>
      <c r="B42" s="38">
        <f t="shared" si="3"/>
        <v>9</v>
      </c>
      <c r="C42" s="38">
        <f t="shared" si="4"/>
        <v>1</v>
      </c>
      <c r="D42" s="38">
        <f t="shared" si="5"/>
        <v>3</v>
      </c>
      <c r="E42" s="38">
        <f t="shared" si="6"/>
        <v>4</v>
      </c>
      <c r="F42" s="38">
        <f t="shared" si="7"/>
        <v>1</v>
      </c>
      <c r="G42" s="38"/>
      <c r="I42" s="5">
        <v>0</v>
      </c>
      <c r="J42" s="5">
        <v>0</v>
      </c>
      <c r="K42" s="5">
        <v>1</v>
      </c>
      <c r="L42" s="5">
        <v>2</v>
      </c>
      <c r="M42" s="5">
        <v>0</v>
      </c>
      <c r="N42" s="5">
        <v>1</v>
      </c>
      <c r="O42" s="5">
        <v>2</v>
      </c>
      <c r="P42" s="5">
        <v>2</v>
      </c>
      <c r="Q42" s="5">
        <v>0</v>
      </c>
      <c r="R42" s="5">
        <v>0</v>
      </c>
      <c r="S42" s="5">
        <v>1</v>
      </c>
      <c r="T42" s="5">
        <v>0</v>
      </c>
    </row>
    <row r="43" spans="1:20" ht="19.5" customHeight="1">
      <c r="A43" s="27" t="s">
        <v>79</v>
      </c>
      <c r="B43" s="38">
        <f t="shared" si="3"/>
        <v>15</v>
      </c>
      <c r="C43" s="38">
        <f t="shared" si="4"/>
        <v>5</v>
      </c>
      <c r="D43" s="38">
        <f t="shared" si="5"/>
        <v>8</v>
      </c>
      <c r="E43" s="38">
        <f t="shared" si="6"/>
        <v>2</v>
      </c>
      <c r="F43" s="38">
        <f t="shared" si="7"/>
        <v>0</v>
      </c>
      <c r="G43" s="38"/>
      <c r="I43" s="5">
        <v>2</v>
      </c>
      <c r="J43" s="5">
        <v>3</v>
      </c>
      <c r="K43" s="5">
        <v>0</v>
      </c>
      <c r="L43" s="5">
        <v>1</v>
      </c>
      <c r="M43" s="5">
        <v>5</v>
      </c>
      <c r="N43" s="5">
        <v>2</v>
      </c>
      <c r="O43" s="5">
        <v>1</v>
      </c>
      <c r="P43" s="5">
        <v>0</v>
      </c>
      <c r="Q43" s="5">
        <v>1</v>
      </c>
      <c r="R43" s="5">
        <v>0</v>
      </c>
      <c r="S43" s="5">
        <v>0</v>
      </c>
      <c r="T43" s="5">
        <v>0</v>
      </c>
    </row>
    <row r="44" spans="1:20" ht="19.5" customHeight="1">
      <c r="A44" s="27" t="s">
        <v>85</v>
      </c>
      <c r="B44" s="38">
        <f t="shared" si="3"/>
        <v>73</v>
      </c>
      <c r="C44" s="38">
        <f t="shared" si="4"/>
        <v>11</v>
      </c>
      <c r="D44" s="38">
        <f t="shared" si="5"/>
        <v>15</v>
      </c>
      <c r="E44" s="38">
        <f>SUM(O44:Q44)</f>
        <v>25</v>
      </c>
      <c r="F44" s="38">
        <f>SUM(R44:T44)</f>
        <v>22</v>
      </c>
      <c r="G44" s="38"/>
      <c r="I44" s="5">
        <v>0</v>
      </c>
      <c r="J44" s="5">
        <v>4</v>
      </c>
      <c r="K44" s="5">
        <v>7</v>
      </c>
      <c r="L44" s="5">
        <v>4</v>
      </c>
      <c r="M44" s="5">
        <v>6</v>
      </c>
      <c r="N44" s="5">
        <v>5</v>
      </c>
      <c r="O44" s="5">
        <v>10</v>
      </c>
      <c r="P44" s="5">
        <v>6</v>
      </c>
      <c r="Q44" s="5">
        <v>9</v>
      </c>
      <c r="R44" s="5">
        <v>10</v>
      </c>
      <c r="S44" s="5">
        <v>8</v>
      </c>
      <c r="T44" s="5">
        <v>4</v>
      </c>
    </row>
    <row r="45" spans="1:7" ht="12.75">
      <c r="A45" s="22"/>
      <c r="B45" s="22"/>
      <c r="C45" s="22"/>
      <c r="D45" s="22"/>
      <c r="E45" s="22"/>
      <c r="F45" s="22"/>
      <c r="G45" s="67"/>
    </row>
    <row r="46" ht="12.75">
      <c r="A46" s="24" t="s">
        <v>208</v>
      </c>
    </row>
    <row r="48" ht="12.75">
      <c r="A48" s="25"/>
    </row>
  </sheetData>
  <mergeCells count="6">
    <mergeCell ref="C7:F7"/>
    <mergeCell ref="C30:F30"/>
    <mergeCell ref="A3:F3"/>
    <mergeCell ref="A4:F4"/>
    <mergeCell ref="A26:F26"/>
    <mergeCell ref="A27:F27"/>
  </mergeCells>
  <printOptions horizontalCentered="1" verticalCentered="1"/>
  <pageMargins left="0.75" right="0.75" top="1" bottom="0.99" header="0" footer="0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="75" zoomScaleNormal="75" workbookViewId="0" topLeftCell="A1">
      <selection activeCell="G24" sqref="G24"/>
    </sheetView>
  </sheetViews>
  <sheetFormatPr defaultColWidth="11.421875" defaultRowHeight="12.75"/>
  <cols>
    <col min="1" max="1" width="24.28125" style="5" customWidth="1"/>
    <col min="2" max="2" width="12.140625" style="5" customWidth="1"/>
    <col min="3" max="4" width="11.421875" style="5" customWidth="1"/>
    <col min="5" max="5" width="12.140625" style="5" customWidth="1"/>
    <col min="6" max="6" width="11.421875" style="5" customWidth="1"/>
    <col min="7" max="7" width="52.7109375" style="5" customWidth="1"/>
    <col min="8" max="8" width="2.421875" style="5" customWidth="1"/>
    <col min="9" max="20" width="4.7109375" style="5" customWidth="1"/>
    <col min="21" max="16384" width="11.421875" style="5" customWidth="1"/>
  </cols>
  <sheetData>
    <row r="1" spans="1:6" ht="12" customHeight="1">
      <c r="A1" s="26" t="s">
        <v>210</v>
      </c>
      <c r="B1" s="26"/>
      <c r="C1" s="27"/>
      <c r="D1" s="27"/>
      <c r="E1" s="27"/>
      <c r="F1" s="27"/>
    </row>
    <row r="2" spans="1:6" ht="12" customHeight="1">
      <c r="A2" s="26"/>
      <c r="B2" s="26"/>
      <c r="C2" s="27"/>
      <c r="D2" s="27"/>
      <c r="E2" s="27"/>
      <c r="F2" s="27"/>
    </row>
    <row r="3" spans="1:6" ht="12" customHeight="1">
      <c r="A3" s="26"/>
      <c r="B3" s="26"/>
      <c r="C3" s="27"/>
      <c r="D3" s="27"/>
      <c r="E3" s="27"/>
      <c r="F3" s="27"/>
    </row>
    <row r="4" spans="1:6" ht="12" customHeight="1">
      <c r="A4" s="66" t="s">
        <v>78</v>
      </c>
      <c r="B4" s="66"/>
      <c r="C4" s="66"/>
      <c r="D4" s="66"/>
      <c r="E4" s="66"/>
      <c r="F4" s="66"/>
    </row>
    <row r="5" spans="1:6" ht="12" customHeight="1">
      <c r="A5" s="66" t="s">
        <v>134</v>
      </c>
      <c r="B5" s="66"/>
      <c r="C5" s="66"/>
      <c r="D5" s="66"/>
      <c r="E5" s="66"/>
      <c r="F5" s="66"/>
    </row>
    <row r="6" spans="1:6" ht="12" customHeight="1">
      <c r="A6" s="26"/>
      <c r="B6" s="26"/>
      <c r="C6" s="27"/>
      <c r="D6" s="27"/>
      <c r="E6" s="27"/>
      <c r="F6" s="27"/>
    </row>
    <row r="7" spans="1:6" ht="12" customHeight="1">
      <c r="A7" s="42"/>
      <c r="B7" s="42"/>
      <c r="C7" s="65" t="s">
        <v>12</v>
      </c>
      <c r="D7" s="65"/>
      <c r="E7" s="65"/>
      <c r="F7" s="65"/>
    </row>
    <row r="8" spans="1:20" ht="12" customHeight="1">
      <c r="A8" s="31" t="s">
        <v>6</v>
      </c>
      <c r="B8" s="31" t="s">
        <v>2</v>
      </c>
      <c r="C8" s="32" t="s">
        <v>125</v>
      </c>
      <c r="D8" s="33" t="s">
        <v>126</v>
      </c>
      <c r="E8" s="33" t="s">
        <v>127</v>
      </c>
      <c r="F8" s="33" t="s">
        <v>128</v>
      </c>
      <c r="I8" s="15" t="s">
        <v>108</v>
      </c>
      <c r="J8" s="15" t="s">
        <v>109</v>
      </c>
      <c r="K8" s="15" t="s">
        <v>110</v>
      </c>
      <c r="L8" s="15" t="s">
        <v>111</v>
      </c>
      <c r="M8" s="15" t="s">
        <v>112</v>
      </c>
      <c r="N8" s="15" t="s">
        <v>113</v>
      </c>
      <c r="O8" s="15" t="s">
        <v>114</v>
      </c>
      <c r="P8" s="15" t="s">
        <v>115</v>
      </c>
      <c r="Q8" s="15" t="s">
        <v>116</v>
      </c>
      <c r="R8" s="15" t="s">
        <v>117</v>
      </c>
      <c r="S8" s="15" t="s">
        <v>118</v>
      </c>
      <c r="T8" s="15" t="s">
        <v>119</v>
      </c>
    </row>
    <row r="9" spans="1:6" ht="12" customHeight="1">
      <c r="A9" s="43"/>
      <c r="B9" s="43"/>
      <c r="C9" s="35" t="s">
        <v>129</v>
      </c>
      <c r="D9" s="36" t="s">
        <v>130</v>
      </c>
      <c r="E9" s="36" t="s">
        <v>131</v>
      </c>
      <c r="F9" s="36" t="s">
        <v>132</v>
      </c>
    </row>
    <row r="10" spans="1:6" ht="12" customHeight="1">
      <c r="A10" s="44"/>
      <c r="B10" s="44"/>
      <c r="C10" s="31"/>
      <c r="D10" s="31"/>
      <c r="E10" s="31"/>
      <c r="F10" s="31"/>
    </row>
    <row r="11" spans="1:6" ht="12" customHeight="1">
      <c r="A11" s="28" t="s">
        <v>2</v>
      </c>
      <c r="B11" s="28">
        <f>SUM(B13:B23)</f>
        <v>942</v>
      </c>
      <c r="C11" s="28">
        <f>SUM(C13:C23)</f>
        <v>244</v>
      </c>
      <c r="D11" s="28">
        <f>SUM(D13:D23)</f>
        <v>227</v>
      </c>
      <c r="E11" s="28">
        <f>SUM(E13:E23)</f>
        <v>267</v>
      </c>
      <c r="F11" s="28">
        <f>SUM(F13:F23)</f>
        <v>204</v>
      </c>
    </row>
    <row r="12" spans="1:6" ht="12" customHeight="1">
      <c r="A12" s="26"/>
      <c r="B12" s="26"/>
      <c r="C12" s="31"/>
      <c r="D12" s="31"/>
      <c r="E12" s="31"/>
      <c r="F12" s="31"/>
    </row>
    <row r="13" spans="1:20" ht="17.25" customHeight="1">
      <c r="A13" s="27" t="s">
        <v>67</v>
      </c>
      <c r="B13" s="38">
        <f>SUM(C13:F13)</f>
        <v>34</v>
      </c>
      <c r="C13" s="38">
        <f>SUM(I13:K13)</f>
        <v>7</v>
      </c>
      <c r="D13" s="38">
        <f>SUM(L13:N13)</f>
        <v>10</v>
      </c>
      <c r="E13" s="38">
        <f>SUM(O13:Q13)</f>
        <v>6</v>
      </c>
      <c r="F13" s="38">
        <f>SUM(R13:T13)</f>
        <v>11</v>
      </c>
      <c r="I13" s="5">
        <v>1</v>
      </c>
      <c r="J13" s="5">
        <v>4</v>
      </c>
      <c r="K13" s="5">
        <v>2</v>
      </c>
      <c r="L13" s="5">
        <v>3</v>
      </c>
      <c r="M13" s="5">
        <v>1</v>
      </c>
      <c r="N13" s="5">
        <v>6</v>
      </c>
      <c r="O13" s="5">
        <v>4</v>
      </c>
      <c r="P13" s="5">
        <v>2</v>
      </c>
      <c r="Q13" s="5">
        <v>0</v>
      </c>
      <c r="R13" s="5">
        <v>5</v>
      </c>
      <c r="S13" s="5">
        <v>2</v>
      </c>
      <c r="T13" s="5">
        <v>4</v>
      </c>
    </row>
    <row r="14" spans="1:20" ht="17.25" customHeight="1">
      <c r="A14" s="27" t="s">
        <v>68</v>
      </c>
      <c r="B14" s="38">
        <f aca="true" t="shared" si="0" ref="B14:B23">SUM(C14:F14)</f>
        <v>18</v>
      </c>
      <c r="C14" s="38">
        <f aca="true" t="shared" si="1" ref="C14:C23">SUM(I14:K14)</f>
        <v>3</v>
      </c>
      <c r="D14" s="38">
        <f aca="true" t="shared" si="2" ref="D14:D23">SUM(L14:N14)</f>
        <v>11</v>
      </c>
      <c r="E14" s="38">
        <f aca="true" t="shared" si="3" ref="E14:E23">SUM(O14:Q14)</f>
        <v>2</v>
      </c>
      <c r="F14" s="38">
        <f aca="true" t="shared" si="4" ref="F14:F23">SUM(R14:T14)</f>
        <v>2</v>
      </c>
      <c r="I14" s="5">
        <v>1</v>
      </c>
      <c r="J14" s="5">
        <v>2</v>
      </c>
      <c r="K14" s="5">
        <v>0</v>
      </c>
      <c r="L14" s="5">
        <v>3</v>
      </c>
      <c r="M14" s="5">
        <v>5</v>
      </c>
      <c r="N14" s="5">
        <v>3</v>
      </c>
      <c r="O14" s="5">
        <v>1</v>
      </c>
      <c r="P14" s="5">
        <v>0</v>
      </c>
      <c r="Q14" s="5">
        <v>1</v>
      </c>
      <c r="R14" s="5">
        <v>1</v>
      </c>
      <c r="S14" s="5">
        <v>1</v>
      </c>
      <c r="T14" s="5">
        <v>0</v>
      </c>
    </row>
    <row r="15" spans="1:20" ht="17.25" customHeight="1">
      <c r="A15" s="27" t="s">
        <v>69</v>
      </c>
      <c r="B15" s="38">
        <f t="shared" si="0"/>
        <v>59</v>
      </c>
      <c r="C15" s="38">
        <f t="shared" si="1"/>
        <v>7</v>
      </c>
      <c r="D15" s="38">
        <f t="shared" si="2"/>
        <v>16</v>
      </c>
      <c r="E15" s="38">
        <f t="shared" si="3"/>
        <v>23</v>
      </c>
      <c r="F15" s="38">
        <f t="shared" si="4"/>
        <v>13</v>
      </c>
      <c r="I15" s="5">
        <v>1</v>
      </c>
      <c r="J15" s="5">
        <v>2</v>
      </c>
      <c r="K15" s="5">
        <v>4</v>
      </c>
      <c r="L15" s="5">
        <v>7</v>
      </c>
      <c r="M15" s="5">
        <v>3</v>
      </c>
      <c r="N15" s="5">
        <v>6</v>
      </c>
      <c r="O15" s="5">
        <v>11</v>
      </c>
      <c r="P15" s="5">
        <v>7</v>
      </c>
      <c r="Q15" s="5">
        <v>5</v>
      </c>
      <c r="R15" s="5">
        <v>6</v>
      </c>
      <c r="S15" s="5">
        <v>5</v>
      </c>
      <c r="T15" s="5">
        <v>2</v>
      </c>
    </row>
    <row r="16" spans="1:20" ht="17.25" customHeight="1">
      <c r="A16" s="27" t="s">
        <v>70</v>
      </c>
      <c r="B16" s="38">
        <f t="shared" si="0"/>
        <v>28</v>
      </c>
      <c r="C16" s="38">
        <f t="shared" si="1"/>
        <v>7</v>
      </c>
      <c r="D16" s="38">
        <f t="shared" si="2"/>
        <v>7</v>
      </c>
      <c r="E16" s="38">
        <f t="shared" si="3"/>
        <v>7</v>
      </c>
      <c r="F16" s="38">
        <f t="shared" si="4"/>
        <v>7</v>
      </c>
      <c r="I16" s="5">
        <v>1</v>
      </c>
      <c r="J16" s="5">
        <v>3</v>
      </c>
      <c r="K16" s="5">
        <v>3</v>
      </c>
      <c r="L16" s="5">
        <v>1</v>
      </c>
      <c r="M16" s="5">
        <v>2</v>
      </c>
      <c r="N16" s="5">
        <v>4</v>
      </c>
      <c r="O16" s="5">
        <v>3</v>
      </c>
      <c r="P16" s="5">
        <v>2</v>
      </c>
      <c r="Q16" s="5">
        <v>2</v>
      </c>
      <c r="R16" s="5">
        <v>1</v>
      </c>
      <c r="S16" s="5">
        <v>5</v>
      </c>
      <c r="T16" s="5">
        <v>1</v>
      </c>
    </row>
    <row r="17" spans="1:20" ht="17.25" customHeight="1">
      <c r="A17" s="27" t="s">
        <v>71</v>
      </c>
      <c r="B17" s="38">
        <f t="shared" si="0"/>
        <v>81</v>
      </c>
      <c r="C17" s="38">
        <f t="shared" si="1"/>
        <v>22</v>
      </c>
      <c r="D17" s="38">
        <f t="shared" si="2"/>
        <v>17</v>
      </c>
      <c r="E17" s="38">
        <f t="shared" si="3"/>
        <v>25</v>
      </c>
      <c r="F17" s="38">
        <f t="shared" si="4"/>
        <v>17</v>
      </c>
      <c r="I17" s="5">
        <v>5</v>
      </c>
      <c r="J17" s="5">
        <v>5</v>
      </c>
      <c r="K17" s="5">
        <v>12</v>
      </c>
      <c r="L17" s="5">
        <v>6</v>
      </c>
      <c r="M17" s="5">
        <v>4</v>
      </c>
      <c r="N17" s="5">
        <v>7</v>
      </c>
      <c r="O17" s="5">
        <v>4</v>
      </c>
      <c r="P17" s="5">
        <v>12</v>
      </c>
      <c r="Q17" s="5">
        <v>9</v>
      </c>
      <c r="R17" s="5">
        <v>11</v>
      </c>
      <c r="S17" s="5">
        <v>3</v>
      </c>
      <c r="T17" s="5">
        <v>3</v>
      </c>
    </row>
    <row r="18" spans="1:20" ht="17.25" customHeight="1">
      <c r="A18" s="27" t="s">
        <v>72</v>
      </c>
      <c r="B18" s="38">
        <f t="shared" si="0"/>
        <v>147</v>
      </c>
      <c r="C18" s="38">
        <f t="shared" si="1"/>
        <v>39</v>
      </c>
      <c r="D18" s="38">
        <f t="shared" si="2"/>
        <v>32</v>
      </c>
      <c r="E18" s="38">
        <f t="shared" si="3"/>
        <v>49</v>
      </c>
      <c r="F18" s="38">
        <f t="shared" si="4"/>
        <v>27</v>
      </c>
      <c r="I18" s="5">
        <v>21</v>
      </c>
      <c r="J18" s="5">
        <v>7</v>
      </c>
      <c r="K18" s="5">
        <v>11</v>
      </c>
      <c r="L18" s="5">
        <v>4</v>
      </c>
      <c r="M18" s="5">
        <v>7</v>
      </c>
      <c r="N18" s="5">
        <v>21</v>
      </c>
      <c r="O18" s="5">
        <v>14</v>
      </c>
      <c r="P18" s="5">
        <v>19</v>
      </c>
      <c r="Q18" s="5">
        <v>16</v>
      </c>
      <c r="R18" s="5">
        <v>17</v>
      </c>
      <c r="S18" s="5">
        <v>7</v>
      </c>
      <c r="T18" s="5">
        <v>3</v>
      </c>
    </row>
    <row r="19" spans="1:20" ht="17.25" customHeight="1">
      <c r="A19" s="27" t="s">
        <v>73</v>
      </c>
      <c r="B19" s="38">
        <f t="shared" si="0"/>
        <v>181</v>
      </c>
      <c r="C19" s="38">
        <f t="shared" si="1"/>
        <v>50</v>
      </c>
      <c r="D19" s="38">
        <f t="shared" si="2"/>
        <v>41</v>
      </c>
      <c r="E19" s="38">
        <f t="shared" si="3"/>
        <v>43</v>
      </c>
      <c r="F19" s="38">
        <f t="shared" si="4"/>
        <v>47</v>
      </c>
      <c r="I19" s="5">
        <v>14</v>
      </c>
      <c r="J19" s="5">
        <v>11</v>
      </c>
      <c r="K19" s="5">
        <v>25</v>
      </c>
      <c r="L19" s="5">
        <v>16</v>
      </c>
      <c r="M19" s="5">
        <v>3</v>
      </c>
      <c r="N19" s="5">
        <v>22</v>
      </c>
      <c r="O19" s="5">
        <v>12</v>
      </c>
      <c r="P19" s="5">
        <v>8</v>
      </c>
      <c r="Q19" s="5">
        <v>23</v>
      </c>
      <c r="R19" s="5">
        <v>17</v>
      </c>
      <c r="S19" s="5">
        <v>20</v>
      </c>
      <c r="T19" s="5">
        <v>10</v>
      </c>
    </row>
    <row r="20" spans="1:20" ht="17.25" customHeight="1">
      <c r="A20" s="27" t="s">
        <v>74</v>
      </c>
      <c r="B20" s="38">
        <f t="shared" si="0"/>
        <v>6</v>
      </c>
      <c r="C20" s="38">
        <f t="shared" si="1"/>
        <v>0</v>
      </c>
      <c r="D20" s="38">
        <f t="shared" si="2"/>
        <v>0</v>
      </c>
      <c r="E20" s="38">
        <f t="shared" si="3"/>
        <v>3</v>
      </c>
      <c r="F20" s="38">
        <f t="shared" si="4"/>
        <v>3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1</v>
      </c>
      <c r="Q20" s="5">
        <v>1</v>
      </c>
      <c r="R20" s="5">
        <v>2</v>
      </c>
      <c r="S20" s="5">
        <v>0</v>
      </c>
      <c r="T20" s="5">
        <v>1</v>
      </c>
    </row>
    <row r="21" spans="1:20" ht="17.25" customHeight="1">
      <c r="A21" s="27" t="s">
        <v>75</v>
      </c>
      <c r="B21" s="38">
        <f t="shared" si="0"/>
        <v>306</v>
      </c>
      <c r="C21" s="38">
        <f t="shared" si="1"/>
        <v>91</v>
      </c>
      <c r="D21" s="38">
        <f t="shared" si="2"/>
        <v>78</v>
      </c>
      <c r="E21" s="38">
        <f t="shared" si="3"/>
        <v>79</v>
      </c>
      <c r="F21" s="38">
        <f t="shared" si="4"/>
        <v>58</v>
      </c>
      <c r="I21" s="5">
        <v>24</v>
      </c>
      <c r="J21" s="5">
        <v>25</v>
      </c>
      <c r="K21" s="5">
        <v>42</v>
      </c>
      <c r="L21" s="5">
        <v>24</v>
      </c>
      <c r="M21" s="5">
        <v>32</v>
      </c>
      <c r="N21" s="5">
        <v>22</v>
      </c>
      <c r="O21" s="5">
        <v>27</v>
      </c>
      <c r="P21" s="5">
        <v>30</v>
      </c>
      <c r="Q21" s="5">
        <v>22</v>
      </c>
      <c r="R21" s="5">
        <v>25</v>
      </c>
      <c r="S21" s="5">
        <v>18</v>
      </c>
      <c r="T21" s="5">
        <v>15</v>
      </c>
    </row>
    <row r="22" spans="1:20" ht="17.25" customHeight="1">
      <c r="A22" s="27" t="s">
        <v>76</v>
      </c>
      <c r="B22" s="38">
        <f t="shared" si="0"/>
        <v>25</v>
      </c>
      <c r="C22" s="38">
        <f t="shared" si="1"/>
        <v>4</v>
      </c>
      <c r="D22" s="38">
        <f t="shared" si="2"/>
        <v>7</v>
      </c>
      <c r="E22" s="38">
        <f t="shared" si="3"/>
        <v>6</v>
      </c>
      <c r="F22" s="38">
        <f t="shared" si="4"/>
        <v>8</v>
      </c>
      <c r="I22" s="5">
        <v>1</v>
      </c>
      <c r="J22" s="5">
        <v>0</v>
      </c>
      <c r="K22" s="5">
        <v>3</v>
      </c>
      <c r="L22" s="5">
        <v>2</v>
      </c>
      <c r="M22" s="5">
        <v>3</v>
      </c>
      <c r="N22" s="5">
        <v>2</v>
      </c>
      <c r="O22" s="5">
        <v>1</v>
      </c>
      <c r="P22" s="5">
        <v>0</v>
      </c>
      <c r="Q22" s="5">
        <v>5</v>
      </c>
      <c r="R22" s="5">
        <v>2</v>
      </c>
      <c r="S22" s="5">
        <v>4</v>
      </c>
      <c r="T22" s="5">
        <v>2</v>
      </c>
    </row>
    <row r="23" spans="1:20" ht="17.25" customHeight="1">
      <c r="A23" s="27" t="s">
        <v>77</v>
      </c>
      <c r="B23" s="38">
        <f t="shared" si="0"/>
        <v>57</v>
      </c>
      <c r="C23" s="38">
        <f t="shared" si="1"/>
        <v>14</v>
      </c>
      <c r="D23" s="38">
        <f t="shared" si="2"/>
        <v>8</v>
      </c>
      <c r="E23" s="38">
        <f t="shared" si="3"/>
        <v>24</v>
      </c>
      <c r="F23" s="38">
        <f t="shared" si="4"/>
        <v>11</v>
      </c>
      <c r="I23" s="5">
        <v>8</v>
      </c>
      <c r="J23" s="5">
        <v>4</v>
      </c>
      <c r="K23" s="5">
        <v>2</v>
      </c>
      <c r="L23" s="5">
        <v>0</v>
      </c>
      <c r="M23" s="5">
        <v>3</v>
      </c>
      <c r="N23" s="5">
        <v>5</v>
      </c>
      <c r="O23" s="5">
        <v>4</v>
      </c>
      <c r="P23" s="5">
        <v>17</v>
      </c>
      <c r="Q23" s="5">
        <v>3</v>
      </c>
      <c r="R23" s="5">
        <v>6</v>
      </c>
      <c r="S23" s="5">
        <v>3</v>
      </c>
      <c r="T23" s="5">
        <v>2</v>
      </c>
    </row>
    <row r="24" spans="1:6" ht="14.25" customHeight="1">
      <c r="A24" s="34"/>
      <c r="B24" s="45"/>
      <c r="C24" s="34"/>
      <c r="D24" s="34"/>
      <c r="E24" s="34"/>
      <c r="F24" s="34"/>
    </row>
    <row r="25" spans="1:21" ht="17.25" customHeight="1">
      <c r="A25" s="24" t="s">
        <v>208</v>
      </c>
      <c r="I25" s="5">
        <f>SUM(I13:I23)</f>
        <v>77</v>
      </c>
      <c r="J25" s="5">
        <f aca="true" t="shared" si="5" ref="J25:T25">SUM(J13:J23)</f>
        <v>63</v>
      </c>
      <c r="K25" s="5">
        <f t="shared" si="5"/>
        <v>104</v>
      </c>
      <c r="L25" s="5">
        <f t="shared" si="5"/>
        <v>66</v>
      </c>
      <c r="M25" s="5">
        <f t="shared" si="5"/>
        <v>63</v>
      </c>
      <c r="N25" s="5">
        <f t="shared" si="5"/>
        <v>98</v>
      </c>
      <c r="O25" s="5">
        <f t="shared" si="5"/>
        <v>82</v>
      </c>
      <c r="P25" s="5">
        <f t="shared" si="5"/>
        <v>98</v>
      </c>
      <c r="Q25" s="5">
        <f t="shared" si="5"/>
        <v>87</v>
      </c>
      <c r="R25" s="5">
        <f t="shared" si="5"/>
        <v>93</v>
      </c>
      <c r="S25" s="5">
        <f t="shared" si="5"/>
        <v>68</v>
      </c>
      <c r="T25" s="5">
        <f t="shared" si="5"/>
        <v>43</v>
      </c>
      <c r="U25" s="5">
        <f>SUM(I25:T25)</f>
        <v>942</v>
      </c>
    </row>
    <row r="27" ht="12.75">
      <c r="A27" s="11"/>
    </row>
  </sheetData>
  <mergeCells count="3">
    <mergeCell ref="C7:F7"/>
    <mergeCell ref="A4:F4"/>
    <mergeCell ref="A5:F5"/>
  </mergeCells>
  <printOptions horizontalCentered="1" verticalCentered="1"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="75" zoomScaleNormal="75" workbookViewId="0" topLeftCell="A1">
      <selection activeCell="G24" sqref="G24"/>
    </sheetView>
  </sheetViews>
  <sheetFormatPr defaultColWidth="11.421875" defaultRowHeight="12.75"/>
  <cols>
    <col min="1" max="1" width="25.140625" style="0" customWidth="1"/>
    <col min="2" max="2" width="18.28125" style="0" customWidth="1"/>
    <col min="3" max="3" width="33.7109375" style="0" customWidth="1"/>
  </cols>
  <sheetData>
    <row r="1" spans="1:6" ht="14.25">
      <c r="A1" s="26" t="s">
        <v>211</v>
      </c>
      <c r="B1" s="26"/>
      <c r="C1" s="26"/>
      <c r="D1" s="1"/>
      <c r="E1" s="1"/>
      <c r="F1" s="1"/>
    </row>
    <row r="2" spans="1:6" ht="14.25">
      <c r="A2" s="26"/>
      <c r="B2" s="26"/>
      <c r="C2" s="26"/>
      <c r="D2" s="1"/>
      <c r="E2" s="1"/>
      <c r="F2" s="1"/>
    </row>
    <row r="3" spans="1:6" ht="14.25">
      <c r="A3" s="26"/>
      <c r="B3" s="26"/>
      <c r="C3" s="26"/>
      <c r="D3" s="1"/>
      <c r="E3" s="1"/>
      <c r="F3" s="1"/>
    </row>
    <row r="4" spans="1:6" ht="14.25">
      <c r="A4" s="46" t="s">
        <v>9</v>
      </c>
      <c r="B4" s="46"/>
      <c r="C4" s="46"/>
      <c r="D4" s="1"/>
      <c r="E4" s="1"/>
      <c r="F4" s="1"/>
    </row>
    <row r="5" spans="1:6" ht="14.25">
      <c r="A5" s="46" t="s">
        <v>10</v>
      </c>
      <c r="B5" s="46"/>
      <c r="C5" s="46"/>
      <c r="D5" s="1"/>
      <c r="E5" s="1"/>
      <c r="F5" s="1"/>
    </row>
    <row r="6" spans="1:6" ht="14.25">
      <c r="A6" s="46" t="s">
        <v>133</v>
      </c>
      <c r="B6" s="46"/>
      <c r="C6" s="46"/>
      <c r="D6" s="1"/>
      <c r="E6" s="1"/>
      <c r="F6" s="1"/>
    </row>
    <row r="7" spans="1:3" ht="14.25">
      <c r="A7" s="46" t="s">
        <v>11</v>
      </c>
      <c r="B7" s="46"/>
      <c r="C7" s="46"/>
    </row>
    <row r="8" spans="1:3" ht="15">
      <c r="A8" s="34"/>
      <c r="B8" s="34"/>
      <c r="C8" s="34"/>
    </row>
    <row r="9" spans="1:3" ht="15.75" customHeight="1">
      <c r="A9" s="31" t="s">
        <v>12</v>
      </c>
      <c r="B9" s="47" t="s">
        <v>13</v>
      </c>
      <c r="C9" s="31" t="s">
        <v>14</v>
      </c>
    </row>
    <row r="10" spans="1:3" ht="14.25">
      <c r="A10" s="48"/>
      <c r="B10" s="49" t="s">
        <v>15</v>
      </c>
      <c r="C10" s="48"/>
    </row>
    <row r="11" spans="1:3" ht="15">
      <c r="A11" s="27"/>
      <c r="B11" s="29"/>
      <c r="C11" s="27"/>
    </row>
    <row r="12" spans="1:3" ht="14.25">
      <c r="A12" s="28" t="s">
        <v>2</v>
      </c>
      <c r="B12" s="31">
        <f>SUM(B14:B20)</f>
        <v>454</v>
      </c>
      <c r="C12" s="28" t="s">
        <v>194</v>
      </c>
    </row>
    <row r="13" spans="1:3" ht="15">
      <c r="A13" s="27"/>
      <c r="B13" s="37"/>
      <c r="C13" s="27"/>
    </row>
    <row r="14" spans="1:3" ht="12" customHeight="1">
      <c r="A14" s="51" t="s">
        <v>19</v>
      </c>
      <c r="B14" s="39">
        <v>105</v>
      </c>
      <c r="C14" s="38" t="s">
        <v>195</v>
      </c>
    </row>
    <row r="15" spans="1:3" ht="12" customHeight="1">
      <c r="A15" s="51"/>
      <c r="B15" s="39"/>
      <c r="C15" s="38"/>
    </row>
    <row r="16" spans="1:3" ht="15">
      <c r="A16" s="51" t="s">
        <v>20</v>
      </c>
      <c r="B16" s="39">
        <v>133</v>
      </c>
      <c r="C16" s="38" t="s">
        <v>196</v>
      </c>
    </row>
    <row r="17" spans="1:3" ht="15">
      <c r="A17" s="51"/>
      <c r="B17" s="39"/>
      <c r="C17" s="38"/>
    </row>
    <row r="18" spans="1:3" ht="15">
      <c r="A18" s="51" t="s">
        <v>21</v>
      </c>
      <c r="B18" s="39">
        <v>99</v>
      </c>
      <c r="C18" s="38" t="s">
        <v>197</v>
      </c>
    </row>
    <row r="19" spans="1:3" ht="15">
      <c r="A19" s="51"/>
      <c r="B19" s="39"/>
      <c r="C19" s="38"/>
    </row>
    <row r="20" spans="1:3" ht="15">
      <c r="A20" s="51" t="s">
        <v>22</v>
      </c>
      <c r="B20" s="39">
        <v>117</v>
      </c>
      <c r="C20" s="38" t="s">
        <v>198</v>
      </c>
    </row>
    <row r="21" spans="1:3" ht="12.75">
      <c r="A21" s="10"/>
      <c r="B21" s="10"/>
      <c r="C21" s="10"/>
    </row>
    <row r="22" ht="12.75">
      <c r="A22" s="24" t="s">
        <v>208</v>
      </c>
    </row>
    <row r="23" ht="12.75">
      <c r="A23" s="11"/>
    </row>
  </sheetData>
  <printOptions horizontalCentered="1" verticalCentered="1"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="75" zoomScaleNormal="75" workbookViewId="0" topLeftCell="A1">
      <selection activeCell="G24" sqref="G24"/>
    </sheetView>
  </sheetViews>
  <sheetFormatPr defaultColWidth="11.421875" defaultRowHeight="12.75"/>
  <cols>
    <col min="1" max="1" width="19.7109375" style="0" customWidth="1"/>
    <col min="2" max="6" width="11.421875" style="2" customWidth="1"/>
  </cols>
  <sheetData>
    <row r="1" spans="1:6" ht="14.25">
      <c r="A1" s="52" t="s">
        <v>212</v>
      </c>
      <c r="B1" s="28"/>
      <c r="C1" s="28"/>
      <c r="D1" s="28"/>
      <c r="E1" s="28"/>
      <c r="F1" s="28"/>
    </row>
    <row r="2" spans="1:6" ht="14.25">
      <c r="A2" s="52"/>
      <c r="B2" s="28"/>
      <c r="C2" s="28"/>
      <c r="D2" s="28"/>
      <c r="E2" s="28"/>
      <c r="F2" s="28"/>
    </row>
    <row r="3" spans="1:6" ht="14.25">
      <c r="A3" s="26"/>
      <c r="B3" s="28"/>
      <c r="C3" s="28"/>
      <c r="D3" s="28"/>
      <c r="E3" s="28"/>
      <c r="F3" s="28"/>
    </row>
    <row r="4" spans="1:6" ht="14.25">
      <c r="A4" s="46" t="s">
        <v>16</v>
      </c>
      <c r="B4" s="46"/>
      <c r="C4" s="46"/>
      <c r="D4" s="46"/>
      <c r="E4" s="46"/>
      <c r="F4" s="46"/>
    </row>
    <row r="5" spans="1:6" ht="14.25">
      <c r="A5" s="46" t="s">
        <v>135</v>
      </c>
      <c r="B5" s="46"/>
      <c r="C5" s="46"/>
      <c r="D5" s="46"/>
      <c r="E5" s="46"/>
      <c r="F5" s="46"/>
    </row>
    <row r="6" spans="1:6" s="4" customFormat="1" ht="14.25">
      <c r="A6" s="46" t="s">
        <v>11</v>
      </c>
      <c r="B6" s="46"/>
      <c r="C6" s="46"/>
      <c r="D6" s="46"/>
      <c r="E6" s="46"/>
      <c r="F6" s="46"/>
    </row>
    <row r="7" spans="1:6" ht="15">
      <c r="A7" s="34"/>
      <c r="B7" s="53"/>
      <c r="C7" s="53"/>
      <c r="D7" s="53"/>
      <c r="E7" s="53"/>
      <c r="F7" s="53"/>
    </row>
    <row r="8" spans="1:6" ht="14.25">
      <c r="A8" s="31"/>
      <c r="B8" s="30"/>
      <c r="C8" s="54" t="s">
        <v>12</v>
      </c>
      <c r="D8" s="54"/>
      <c r="E8" s="54"/>
      <c r="F8" s="54"/>
    </row>
    <row r="9" spans="1:6" ht="14.25">
      <c r="A9" s="28" t="s">
        <v>17</v>
      </c>
      <c r="B9" s="31" t="s">
        <v>2</v>
      </c>
      <c r="C9" s="28" t="s">
        <v>125</v>
      </c>
      <c r="D9" s="47" t="s">
        <v>126</v>
      </c>
      <c r="E9" s="28" t="s">
        <v>191</v>
      </c>
      <c r="F9" s="55" t="s">
        <v>128</v>
      </c>
    </row>
    <row r="10" spans="1:6" ht="14.25">
      <c r="A10" s="48"/>
      <c r="B10" s="48"/>
      <c r="C10" s="48" t="s">
        <v>129</v>
      </c>
      <c r="D10" s="49" t="s">
        <v>130</v>
      </c>
      <c r="E10" s="48" t="s">
        <v>192</v>
      </c>
      <c r="F10" s="36" t="s">
        <v>132</v>
      </c>
    </row>
    <row r="11" spans="1:6" ht="15">
      <c r="A11" s="27"/>
      <c r="B11" s="56"/>
      <c r="C11" s="56"/>
      <c r="D11" s="56"/>
      <c r="E11" s="56"/>
      <c r="F11" s="56"/>
    </row>
    <row r="12" spans="1:7" ht="14.25">
      <c r="A12" s="28" t="s">
        <v>2</v>
      </c>
      <c r="B12" s="31">
        <f>SUM(B14:B51)</f>
        <v>454</v>
      </c>
      <c r="C12" s="31">
        <f>SUM(C14:C51)</f>
        <v>105</v>
      </c>
      <c r="D12" s="31">
        <f>SUM(D14:D51)</f>
        <v>133</v>
      </c>
      <c r="E12" s="31">
        <f>SUM(E14:E51)</f>
        <v>99</v>
      </c>
      <c r="F12" s="31">
        <f>SUM(F14:F51)</f>
        <v>117</v>
      </c>
      <c r="G12" s="7"/>
    </row>
    <row r="13" spans="1:6" ht="15">
      <c r="A13" s="27"/>
      <c r="B13" s="39"/>
      <c r="C13" s="39"/>
      <c r="D13" s="39"/>
      <c r="E13" s="39"/>
      <c r="F13" s="39"/>
    </row>
    <row r="14" spans="1:6" ht="16.5" customHeight="1">
      <c r="A14" s="27" t="s">
        <v>175</v>
      </c>
      <c r="B14" s="39">
        <f>SUM(C14:F14)</f>
        <v>3</v>
      </c>
      <c r="C14" s="39">
        <v>0</v>
      </c>
      <c r="D14" s="39">
        <v>3</v>
      </c>
      <c r="E14" s="39">
        <v>0</v>
      </c>
      <c r="F14" s="39">
        <v>0</v>
      </c>
    </row>
    <row r="15" spans="1:6" ht="16.5" customHeight="1">
      <c r="A15" s="27" t="s">
        <v>177</v>
      </c>
      <c r="B15" s="39">
        <f aca="true" t="shared" si="0" ref="B15:B51">SUM(C15:F15)</f>
        <v>14</v>
      </c>
      <c r="C15" s="39">
        <v>1</v>
      </c>
      <c r="D15" s="39">
        <v>6</v>
      </c>
      <c r="E15" s="39">
        <v>4</v>
      </c>
      <c r="F15" s="39">
        <v>3</v>
      </c>
    </row>
    <row r="16" spans="1:6" ht="16.5" customHeight="1">
      <c r="A16" s="27" t="s">
        <v>176</v>
      </c>
      <c r="B16" s="39">
        <f t="shared" si="0"/>
        <v>24</v>
      </c>
      <c r="C16" s="39">
        <v>3</v>
      </c>
      <c r="D16" s="39">
        <v>17</v>
      </c>
      <c r="E16" s="39">
        <v>0</v>
      </c>
      <c r="F16" s="39">
        <v>4</v>
      </c>
    </row>
    <row r="17" spans="1:6" ht="16.5" customHeight="1">
      <c r="A17" s="27" t="s">
        <v>178</v>
      </c>
      <c r="B17" s="39">
        <f t="shared" si="0"/>
        <v>37</v>
      </c>
      <c r="C17" s="39">
        <v>13</v>
      </c>
      <c r="D17" s="39">
        <v>8</v>
      </c>
      <c r="E17" s="39">
        <v>5</v>
      </c>
      <c r="F17" s="39">
        <v>11</v>
      </c>
    </row>
    <row r="18" spans="1:6" ht="16.5" customHeight="1">
      <c r="A18" s="27" t="s">
        <v>23</v>
      </c>
      <c r="B18" s="39">
        <f t="shared" si="0"/>
        <v>75</v>
      </c>
      <c r="C18" s="39">
        <v>23</v>
      </c>
      <c r="D18" s="39">
        <v>27</v>
      </c>
      <c r="E18" s="39">
        <v>13</v>
      </c>
      <c r="F18" s="39">
        <v>12</v>
      </c>
    </row>
    <row r="19" spans="1:6" ht="16.5" customHeight="1">
      <c r="A19" s="27" t="s">
        <v>24</v>
      </c>
      <c r="B19" s="39">
        <f t="shared" si="0"/>
        <v>26</v>
      </c>
      <c r="C19" s="39">
        <v>6</v>
      </c>
      <c r="D19" s="39">
        <v>11</v>
      </c>
      <c r="E19" s="39">
        <v>3</v>
      </c>
      <c r="F19" s="39">
        <v>6</v>
      </c>
    </row>
    <row r="20" spans="1:6" ht="16.5" customHeight="1">
      <c r="A20" s="27" t="s">
        <v>25</v>
      </c>
      <c r="B20" s="39">
        <f t="shared" si="0"/>
        <v>13</v>
      </c>
      <c r="C20" s="39">
        <v>4</v>
      </c>
      <c r="D20" s="39">
        <v>5</v>
      </c>
      <c r="E20" s="39">
        <v>2</v>
      </c>
      <c r="F20" s="39">
        <v>2</v>
      </c>
    </row>
    <row r="21" spans="1:6" ht="16.5" customHeight="1">
      <c r="A21" s="27" t="s">
        <v>26</v>
      </c>
      <c r="B21" s="39">
        <f t="shared" si="0"/>
        <v>17</v>
      </c>
      <c r="C21" s="39">
        <v>7</v>
      </c>
      <c r="D21" s="39">
        <v>4</v>
      </c>
      <c r="E21" s="39">
        <v>3</v>
      </c>
      <c r="F21" s="39">
        <v>3</v>
      </c>
    </row>
    <row r="22" spans="1:6" ht="16.5" customHeight="1">
      <c r="A22" s="27" t="s">
        <v>27</v>
      </c>
      <c r="B22" s="39">
        <f t="shared" si="0"/>
        <v>15</v>
      </c>
      <c r="C22" s="39">
        <v>9</v>
      </c>
      <c r="D22" s="39">
        <v>5</v>
      </c>
      <c r="E22" s="39">
        <v>1</v>
      </c>
      <c r="F22" s="39">
        <v>0</v>
      </c>
    </row>
    <row r="23" spans="1:6" ht="16.5" customHeight="1">
      <c r="A23" s="27" t="s">
        <v>28</v>
      </c>
      <c r="B23" s="39">
        <f t="shared" si="0"/>
        <v>20</v>
      </c>
      <c r="C23" s="39">
        <v>7</v>
      </c>
      <c r="D23" s="39">
        <v>5</v>
      </c>
      <c r="E23" s="39">
        <v>3</v>
      </c>
      <c r="F23" s="39">
        <v>5</v>
      </c>
    </row>
    <row r="24" spans="1:6" ht="16.5" customHeight="1">
      <c r="A24" s="27" t="s">
        <v>29</v>
      </c>
      <c r="B24" s="39">
        <f t="shared" si="0"/>
        <v>25</v>
      </c>
      <c r="C24" s="39">
        <v>8</v>
      </c>
      <c r="D24" s="39">
        <v>11</v>
      </c>
      <c r="E24" s="39">
        <v>1</v>
      </c>
      <c r="F24" s="39">
        <v>5</v>
      </c>
    </row>
    <row r="25" spans="1:6" ht="16.5" customHeight="1">
      <c r="A25" s="27" t="s">
        <v>30</v>
      </c>
      <c r="B25" s="39">
        <f t="shared" si="0"/>
        <v>13</v>
      </c>
      <c r="C25" s="39">
        <v>3</v>
      </c>
      <c r="D25" s="39">
        <v>4</v>
      </c>
      <c r="E25" s="39">
        <v>4</v>
      </c>
      <c r="F25" s="39">
        <v>2</v>
      </c>
    </row>
    <row r="26" spans="1:6" ht="16.5" customHeight="1">
      <c r="A26" s="27" t="s">
        <v>31</v>
      </c>
      <c r="B26" s="39">
        <f t="shared" si="0"/>
        <v>21</v>
      </c>
      <c r="C26" s="39">
        <v>3</v>
      </c>
      <c r="D26" s="39">
        <v>9</v>
      </c>
      <c r="E26" s="39">
        <v>7</v>
      </c>
      <c r="F26" s="39">
        <v>2</v>
      </c>
    </row>
    <row r="27" spans="1:6" ht="16.5" customHeight="1">
      <c r="A27" s="27" t="s">
        <v>179</v>
      </c>
      <c r="B27" s="39">
        <f t="shared" si="0"/>
        <v>16</v>
      </c>
      <c r="C27" s="39">
        <v>3</v>
      </c>
      <c r="D27" s="39">
        <v>4</v>
      </c>
      <c r="E27" s="39">
        <v>3</v>
      </c>
      <c r="F27" s="39">
        <v>6</v>
      </c>
    </row>
    <row r="28" spans="1:6" ht="16.5" customHeight="1">
      <c r="A28" s="27" t="s">
        <v>32</v>
      </c>
      <c r="B28" s="39">
        <f t="shared" si="0"/>
        <v>13</v>
      </c>
      <c r="C28" s="39">
        <v>1</v>
      </c>
      <c r="D28" s="39">
        <v>2</v>
      </c>
      <c r="E28" s="39">
        <v>3</v>
      </c>
      <c r="F28" s="39">
        <v>7</v>
      </c>
    </row>
    <row r="29" spans="1:6" ht="16.5" customHeight="1">
      <c r="A29" s="27" t="s">
        <v>33</v>
      </c>
      <c r="B29" s="39">
        <f t="shared" si="0"/>
        <v>13</v>
      </c>
      <c r="C29" s="39">
        <v>2</v>
      </c>
      <c r="D29" s="39">
        <v>2</v>
      </c>
      <c r="E29" s="39">
        <v>3</v>
      </c>
      <c r="F29" s="39">
        <v>6</v>
      </c>
    </row>
    <row r="30" spans="1:6" ht="15">
      <c r="A30" s="57" t="s">
        <v>92</v>
      </c>
      <c r="B30" s="39">
        <f t="shared" si="0"/>
        <v>18</v>
      </c>
      <c r="C30" s="58">
        <v>1</v>
      </c>
      <c r="D30" s="58">
        <v>2</v>
      </c>
      <c r="E30" s="39">
        <v>5</v>
      </c>
      <c r="F30" s="39">
        <v>10</v>
      </c>
    </row>
    <row r="31" spans="1:6" ht="16.5" customHeight="1">
      <c r="A31" s="27" t="s">
        <v>36</v>
      </c>
      <c r="B31" s="39">
        <f t="shared" si="0"/>
        <v>23</v>
      </c>
      <c r="C31" s="58">
        <v>4</v>
      </c>
      <c r="D31" s="58">
        <v>3</v>
      </c>
      <c r="E31" s="39">
        <v>8</v>
      </c>
      <c r="F31" s="39">
        <v>8</v>
      </c>
    </row>
    <row r="32" spans="1:6" ht="16.5" customHeight="1">
      <c r="A32" s="27" t="s">
        <v>37</v>
      </c>
      <c r="B32" s="39">
        <f t="shared" si="0"/>
        <v>18</v>
      </c>
      <c r="C32" s="58">
        <v>1</v>
      </c>
      <c r="D32" s="58">
        <v>2</v>
      </c>
      <c r="E32" s="39">
        <v>8</v>
      </c>
      <c r="F32" s="39">
        <v>7</v>
      </c>
    </row>
    <row r="33" spans="1:6" ht="16.5" customHeight="1">
      <c r="A33" s="27" t="s">
        <v>38</v>
      </c>
      <c r="B33" s="39">
        <f t="shared" si="0"/>
        <v>11</v>
      </c>
      <c r="C33" s="58">
        <v>1</v>
      </c>
      <c r="D33" s="39">
        <v>0</v>
      </c>
      <c r="E33" s="39">
        <v>7</v>
      </c>
      <c r="F33" s="39">
        <v>3</v>
      </c>
    </row>
    <row r="34" spans="1:6" ht="16.5" customHeight="1">
      <c r="A34" s="27" t="s">
        <v>39</v>
      </c>
      <c r="B34" s="39">
        <f t="shared" si="0"/>
        <v>7</v>
      </c>
      <c r="C34" s="39">
        <v>0</v>
      </c>
      <c r="D34" s="39">
        <v>0</v>
      </c>
      <c r="E34" s="39">
        <v>2</v>
      </c>
      <c r="F34" s="39">
        <v>5</v>
      </c>
    </row>
    <row r="35" spans="1:6" ht="16.5" customHeight="1">
      <c r="A35" s="27" t="s">
        <v>34</v>
      </c>
      <c r="B35" s="39">
        <f t="shared" si="0"/>
        <v>5</v>
      </c>
      <c r="C35" s="39">
        <v>0</v>
      </c>
      <c r="D35" s="39">
        <v>0</v>
      </c>
      <c r="E35" s="39">
        <v>3</v>
      </c>
      <c r="F35" s="39">
        <v>2</v>
      </c>
    </row>
    <row r="36" spans="1:6" ht="16.5" customHeight="1">
      <c r="A36" s="27" t="s">
        <v>35</v>
      </c>
      <c r="B36" s="39">
        <f t="shared" si="0"/>
        <v>7</v>
      </c>
      <c r="C36" s="39">
        <v>0</v>
      </c>
      <c r="D36" s="39">
        <v>0</v>
      </c>
      <c r="E36" s="39">
        <v>4</v>
      </c>
      <c r="F36" s="39">
        <v>3</v>
      </c>
    </row>
    <row r="37" spans="1:6" ht="17.25" customHeight="1">
      <c r="A37" s="27" t="s">
        <v>88</v>
      </c>
      <c r="B37" s="39">
        <f t="shared" si="0"/>
        <v>1</v>
      </c>
      <c r="C37" s="39">
        <v>1</v>
      </c>
      <c r="D37" s="39">
        <v>0</v>
      </c>
      <c r="E37" s="39">
        <v>0</v>
      </c>
      <c r="F37" s="39">
        <v>0</v>
      </c>
    </row>
    <row r="38" spans="1:6" ht="17.25" customHeight="1">
      <c r="A38" s="27" t="s">
        <v>193</v>
      </c>
      <c r="B38" s="39">
        <f t="shared" si="0"/>
        <v>2</v>
      </c>
      <c r="C38" s="39">
        <v>1</v>
      </c>
      <c r="D38" s="39">
        <v>0</v>
      </c>
      <c r="E38" s="39">
        <v>0</v>
      </c>
      <c r="F38" s="39">
        <v>1</v>
      </c>
    </row>
    <row r="39" spans="1:6" ht="17.25" customHeight="1">
      <c r="A39" s="27" t="s">
        <v>91</v>
      </c>
      <c r="B39" s="39">
        <f t="shared" si="0"/>
        <v>3</v>
      </c>
      <c r="C39" s="39">
        <v>0</v>
      </c>
      <c r="D39" s="39">
        <v>2</v>
      </c>
      <c r="E39" s="39">
        <v>1</v>
      </c>
      <c r="F39" s="39">
        <v>0</v>
      </c>
    </row>
    <row r="40" spans="1:6" ht="17.25" customHeight="1">
      <c r="A40" s="27" t="s">
        <v>90</v>
      </c>
      <c r="B40" s="39">
        <f t="shared" si="0"/>
        <v>1</v>
      </c>
      <c r="C40" s="39">
        <v>0</v>
      </c>
      <c r="D40" s="39">
        <v>0</v>
      </c>
      <c r="E40" s="39">
        <v>0</v>
      </c>
      <c r="F40" s="39">
        <v>1</v>
      </c>
    </row>
    <row r="41" spans="1:6" ht="17.25" customHeight="1">
      <c r="A41" s="27" t="s">
        <v>183</v>
      </c>
      <c r="B41" s="39">
        <f t="shared" si="0"/>
        <v>1</v>
      </c>
      <c r="C41" s="39">
        <v>1</v>
      </c>
      <c r="D41" s="39">
        <v>0</v>
      </c>
      <c r="E41" s="39">
        <v>0</v>
      </c>
      <c r="F41" s="39">
        <v>0</v>
      </c>
    </row>
    <row r="42" spans="1:6" ht="17.25" customHeight="1">
      <c r="A42" s="27" t="s">
        <v>182</v>
      </c>
      <c r="B42" s="39">
        <f t="shared" si="0"/>
        <v>2</v>
      </c>
      <c r="C42" s="39">
        <v>0</v>
      </c>
      <c r="D42" s="39">
        <v>0</v>
      </c>
      <c r="E42" s="39">
        <v>2</v>
      </c>
      <c r="F42" s="39">
        <v>0</v>
      </c>
    </row>
    <row r="43" spans="1:6" ht="16.5" customHeight="1">
      <c r="A43" s="27" t="s">
        <v>184</v>
      </c>
      <c r="B43" s="39">
        <f t="shared" si="0"/>
        <v>0</v>
      </c>
      <c r="C43" s="39">
        <v>0</v>
      </c>
      <c r="D43" s="39">
        <v>0</v>
      </c>
      <c r="E43" s="39">
        <v>0</v>
      </c>
      <c r="F43" s="39">
        <v>0</v>
      </c>
    </row>
    <row r="44" spans="1:6" ht="16.5" customHeight="1">
      <c r="A44" s="27" t="s">
        <v>185</v>
      </c>
      <c r="B44" s="39">
        <f t="shared" si="0"/>
        <v>2</v>
      </c>
      <c r="C44" s="39">
        <v>0</v>
      </c>
      <c r="D44" s="39">
        <v>1</v>
      </c>
      <c r="E44" s="39">
        <v>1</v>
      </c>
      <c r="F44" s="39">
        <v>0</v>
      </c>
    </row>
    <row r="45" spans="1:6" ht="16.5" customHeight="1">
      <c r="A45" s="27" t="s">
        <v>186</v>
      </c>
      <c r="B45" s="39">
        <f t="shared" si="0"/>
        <v>1</v>
      </c>
      <c r="C45" s="39">
        <v>0</v>
      </c>
      <c r="D45" s="39">
        <v>0</v>
      </c>
      <c r="E45" s="39">
        <v>1</v>
      </c>
      <c r="F45" s="39">
        <v>0</v>
      </c>
    </row>
    <row r="46" spans="1:6" ht="16.5" customHeight="1">
      <c r="A46" s="27" t="s">
        <v>181</v>
      </c>
      <c r="B46" s="39">
        <f t="shared" si="0"/>
        <v>2</v>
      </c>
      <c r="C46" s="39">
        <v>0</v>
      </c>
      <c r="D46" s="39">
        <v>0</v>
      </c>
      <c r="E46" s="39">
        <v>0</v>
      </c>
      <c r="F46" s="39">
        <v>2</v>
      </c>
    </row>
    <row r="47" spans="1:6" ht="16.5" customHeight="1">
      <c r="A47" s="27" t="s">
        <v>189</v>
      </c>
      <c r="B47" s="39">
        <f t="shared" si="0"/>
        <v>1</v>
      </c>
      <c r="C47" s="39">
        <v>1</v>
      </c>
      <c r="D47" s="39">
        <v>0</v>
      </c>
      <c r="E47" s="39">
        <v>0</v>
      </c>
      <c r="F47" s="39">
        <v>0</v>
      </c>
    </row>
    <row r="48" spans="1:6" ht="16.5" customHeight="1">
      <c r="A48" s="27" t="s">
        <v>89</v>
      </c>
      <c r="B48" s="39">
        <f t="shared" si="0"/>
        <v>0</v>
      </c>
      <c r="C48" s="39">
        <v>0</v>
      </c>
      <c r="D48" s="39">
        <v>0</v>
      </c>
      <c r="E48" s="39">
        <v>0</v>
      </c>
      <c r="F48" s="39">
        <v>0</v>
      </c>
    </row>
    <row r="49" spans="1:6" ht="16.5" customHeight="1">
      <c r="A49" s="27" t="s">
        <v>180</v>
      </c>
      <c r="B49" s="39">
        <f t="shared" si="0"/>
        <v>2</v>
      </c>
      <c r="C49" s="39">
        <v>1</v>
      </c>
      <c r="D49" s="39">
        <v>0</v>
      </c>
      <c r="E49" s="39">
        <v>0</v>
      </c>
      <c r="F49" s="39">
        <v>1</v>
      </c>
    </row>
    <row r="50" spans="1:6" ht="16.5" customHeight="1">
      <c r="A50" s="27" t="s">
        <v>187</v>
      </c>
      <c r="B50" s="39">
        <f t="shared" si="0"/>
        <v>1</v>
      </c>
      <c r="C50" s="39">
        <v>0</v>
      </c>
      <c r="D50" s="39">
        <v>0</v>
      </c>
      <c r="E50" s="39">
        <v>1</v>
      </c>
      <c r="F50" s="39">
        <v>0</v>
      </c>
    </row>
    <row r="51" spans="1:6" ht="16.5" customHeight="1">
      <c r="A51" s="27" t="s">
        <v>188</v>
      </c>
      <c r="B51" s="39">
        <f t="shared" si="0"/>
        <v>1</v>
      </c>
      <c r="C51" s="39">
        <v>0</v>
      </c>
      <c r="D51" s="39">
        <v>0</v>
      </c>
      <c r="E51" s="39">
        <v>1</v>
      </c>
      <c r="F51" s="39">
        <v>0</v>
      </c>
    </row>
    <row r="52" spans="1:6" ht="12.75">
      <c r="A52" s="8"/>
      <c r="B52" s="9"/>
      <c r="C52" s="9"/>
      <c r="D52" s="9"/>
      <c r="E52" s="9"/>
      <c r="F52" s="9"/>
    </row>
    <row r="53" ht="12.75">
      <c r="A53" s="24" t="s">
        <v>208</v>
      </c>
    </row>
  </sheetData>
  <printOptions horizontalCentered="1" verticalCentered="1"/>
  <pageMargins left="0.75" right="0.75" top="1" bottom="1" header="0" footer="0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5"/>
  <sheetViews>
    <sheetView zoomScale="75" zoomScaleNormal="75" workbookViewId="0" topLeftCell="A1">
      <selection activeCell="G24" sqref="G24"/>
    </sheetView>
  </sheetViews>
  <sheetFormatPr defaultColWidth="11.421875" defaultRowHeight="12.75"/>
  <cols>
    <col min="1" max="1" width="41.28125" style="0" customWidth="1"/>
    <col min="2" max="2" width="8.7109375" style="2" customWidth="1"/>
    <col min="3" max="3" width="4.57421875" style="0" customWidth="1"/>
    <col min="4" max="4" width="39.140625" style="0" customWidth="1"/>
    <col min="5" max="5" width="9.8515625" style="2" customWidth="1"/>
    <col min="7" max="7" width="20.00390625" style="0" customWidth="1"/>
    <col min="8" max="8" width="40.421875" style="0" customWidth="1"/>
    <col min="9" max="9" width="5.8515625" style="0" customWidth="1"/>
    <col min="10" max="21" width="4.7109375" style="0" customWidth="1"/>
    <col min="22" max="22" width="4.421875" style="0" customWidth="1"/>
  </cols>
  <sheetData>
    <row r="1" spans="1:5" ht="14.25">
      <c r="A1" s="26" t="s">
        <v>213</v>
      </c>
      <c r="B1" s="28"/>
      <c r="C1" s="26"/>
      <c r="D1" s="26"/>
      <c r="E1" s="28"/>
    </row>
    <row r="2" spans="1:5" ht="14.25">
      <c r="A2" s="26"/>
      <c r="B2" s="28"/>
      <c r="C2" s="26"/>
      <c r="D2" s="26"/>
      <c r="E2" s="28"/>
    </row>
    <row r="3" spans="1:5" ht="14.25">
      <c r="A3" s="26"/>
      <c r="B3" s="28"/>
      <c r="C3" s="26"/>
      <c r="D3" s="26"/>
      <c r="E3" s="28"/>
    </row>
    <row r="4" spans="1:5" ht="14.25">
      <c r="A4" s="46" t="s">
        <v>18</v>
      </c>
      <c r="B4" s="46"/>
      <c r="C4" s="46"/>
      <c r="D4" s="46"/>
      <c r="E4" s="46"/>
    </row>
    <row r="5" spans="1:5" ht="14.25">
      <c r="A5" s="46" t="s">
        <v>120</v>
      </c>
      <c r="B5" s="46"/>
      <c r="C5" s="46"/>
      <c r="D5" s="46"/>
      <c r="E5" s="46"/>
    </row>
    <row r="6" spans="1:5" ht="14.25">
      <c r="A6" s="46"/>
      <c r="B6" s="46"/>
      <c r="C6" s="46"/>
      <c r="D6" s="46"/>
      <c r="E6" s="46"/>
    </row>
    <row r="7" spans="1:5" ht="14.25">
      <c r="A7" s="42"/>
      <c r="B7" s="30"/>
      <c r="C7" s="42"/>
      <c r="D7" s="42"/>
      <c r="E7" s="30"/>
    </row>
    <row r="8" spans="1:5" ht="14.25">
      <c r="A8" s="31" t="s">
        <v>7</v>
      </c>
      <c r="B8" s="31" t="s">
        <v>2</v>
      </c>
      <c r="C8" s="31"/>
      <c r="D8" s="31" t="s">
        <v>7</v>
      </c>
      <c r="E8" s="31" t="s">
        <v>2</v>
      </c>
    </row>
    <row r="9" spans="1:5" ht="14.25">
      <c r="A9" s="40"/>
      <c r="B9" s="40"/>
      <c r="C9" s="40"/>
      <c r="D9" s="40"/>
      <c r="E9" s="40"/>
    </row>
    <row r="10" spans="1:21" ht="15">
      <c r="A10" s="27"/>
      <c r="B10" s="38"/>
      <c r="C10" s="27"/>
      <c r="D10" s="27"/>
      <c r="E10" s="38"/>
      <c r="J10" s="15" t="s">
        <v>108</v>
      </c>
      <c r="K10" s="15" t="s">
        <v>109</v>
      </c>
      <c r="L10" s="15" t="s">
        <v>110</v>
      </c>
      <c r="M10" s="15" t="s">
        <v>111</v>
      </c>
      <c r="N10" s="15" t="s">
        <v>112</v>
      </c>
      <c r="O10" s="15" t="s">
        <v>113</v>
      </c>
      <c r="P10" s="15" t="s">
        <v>114</v>
      </c>
      <c r="Q10" s="15" t="s">
        <v>115</v>
      </c>
      <c r="R10" s="15" t="s">
        <v>116</v>
      </c>
      <c r="S10" s="15" t="s">
        <v>117</v>
      </c>
      <c r="T10" s="15" t="s">
        <v>118</v>
      </c>
      <c r="U10" s="15" t="s">
        <v>119</v>
      </c>
    </row>
    <row r="11" spans="1:21" ht="15.75" customHeight="1">
      <c r="A11" s="59" t="s">
        <v>93</v>
      </c>
      <c r="B11" s="60">
        <v>36</v>
      </c>
      <c r="C11" s="27"/>
      <c r="D11" s="27" t="s">
        <v>164</v>
      </c>
      <c r="E11" s="38">
        <v>2</v>
      </c>
      <c r="H11" s="12" t="s">
        <v>93</v>
      </c>
      <c r="I11" s="12">
        <f>SUM(J11:U11)</f>
        <v>36</v>
      </c>
      <c r="M11">
        <v>3</v>
      </c>
      <c r="N11">
        <v>3</v>
      </c>
      <c r="O11">
        <v>11</v>
      </c>
      <c r="P11" s="17"/>
      <c r="Q11" s="17">
        <v>2</v>
      </c>
      <c r="R11" s="17">
        <v>4</v>
      </c>
      <c r="S11" s="17">
        <v>2</v>
      </c>
      <c r="T11" s="17">
        <v>5</v>
      </c>
      <c r="U11" s="17">
        <v>6</v>
      </c>
    </row>
    <row r="12" spans="1:21" ht="15.75" customHeight="1">
      <c r="A12" s="59" t="s">
        <v>138</v>
      </c>
      <c r="B12" s="60">
        <v>100</v>
      </c>
      <c r="C12" s="27"/>
      <c r="D12" s="59" t="s">
        <v>61</v>
      </c>
      <c r="E12" s="60">
        <v>14</v>
      </c>
      <c r="H12" s="12" t="s">
        <v>138</v>
      </c>
      <c r="I12" s="12">
        <f aca="true" t="shared" si="0" ref="I12:I65">SUM(J12:U12)</f>
        <v>100</v>
      </c>
      <c r="J12">
        <v>5</v>
      </c>
      <c r="K12">
        <v>9</v>
      </c>
      <c r="L12">
        <v>8</v>
      </c>
      <c r="M12">
        <v>11</v>
      </c>
      <c r="N12">
        <v>4</v>
      </c>
      <c r="O12">
        <v>10</v>
      </c>
      <c r="P12" s="17">
        <v>14</v>
      </c>
      <c r="Q12" s="17">
        <v>11</v>
      </c>
      <c r="R12" s="17">
        <v>4</v>
      </c>
      <c r="S12" s="17">
        <v>9</v>
      </c>
      <c r="T12" s="17">
        <v>11</v>
      </c>
      <c r="U12" s="17">
        <v>4</v>
      </c>
    </row>
    <row r="13" spans="1:21" ht="15.75" customHeight="1">
      <c r="A13" s="59" t="s">
        <v>139</v>
      </c>
      <c r="B13" s="60">
        <v>79</v>
      </c>
      <c r="C13" s="27"/>
      <c r="D13" s="59" t="s">
        <v>49</v>
      </c>
      <c r="E13" s="60">
        <v>10</v>
      </c>
      <c r="H13" s="12" t="s">
        <v>139</v>
      </c>
      <c r="I13" s="12">
        <f t="shared" si="0"/>
        <v>79</v>
      </c>
      <c r="J13">
        <v>8</v>
      </c>
      <c r="K13">
        <v>2</v>
      </c>
      <c r="L13">
        <v>13</v>
      </c>
      <c r="M13">
        <v>11</v>
      </c>
      <c r="N13">
        <v>11</v>
      </c>
      <c r="O13">
        <v>10</v>
      </c>
      <c r="P13" s="17">
        <v>7</v>
      </c>
      <c r="Q13" s="17">
        <v>9</v>
      </c>
      <c r="R13" s="17">
        <v>8</v>
      </c>
      <c r="S13" s="18"/>
      <c r="T13" s="18"/>
      <c r="U13" s="18"/>
    </row>
    <row r="14" spans="1:21" ht="15.75" customHeight="1">
      <c r="A14" s="59" t="s">
        <v>51</v>
      </c>
      <c r="B14" s="60">
        <v>8</v>
      </c>
      <c r="C14" s="27"/>
      <c r="D14" s="59" t="s">
        <v>154</v>
      </c>
      <c r="E14" s="60">
        <v>1</v>
      </c>
      <c r="H14" s="12" t="s">
        <v>51</v>
      </c>
      <c r="I14" s="12">
        <f t="shared" si="0"/>
        <v>8</v>
      </c>
      <c r="L14">
        <v>8</v>
      </c>
      <c r="P14" s="18"/>
      <c r="Q14" s="18"/>
      <c r="R14" s="18"/>
      <c r="S14" s="18"/>
      <c r="T14" s="18"/>
      <c r="U14" s="18"/>
    </row>
    <row r="15" spans="1:21" ht="15.75" customHeight="1">
      <c r="A15" s="59" t="s">
        <v>41</v>
      </c>
      <c r="B15" s="60">
        <v>84</v>
      </c>
      <c r="C15" s="27"/>
      <c r="D15" s="59" t="s">
        <v>140</v>
      </c>
      <c r="E15" s="60">
        <v>47</v>
      </c>
      <c r="H15" s="12" t="s">
        <v>41</v>
      </c>
      <c r="I15" s="12">
        <f t="shared" si="0"/>
        <v>84</v>
      </c>
      <c r="J15">
        <v>7</v>
      </c>
      <c r="K15">
        <v>7</v>
      </c>
      <c r="L15">
        <v>10</v>
      </c>
      <c r="M15">
        <v>5</v>
      </c>
      <c r="N15">
        <v>6</v>
      </c>
      <c r="O15">
        <v>6</v>
      </c>
      <c r="P15" s="17">
        <v>5</v>
      </c>
      <c r="Q15" s="17">
        <v>7</v>
      </c>
      <c r="R15" s="17">
        <v>6</v>
      </c>
      <c r="S15" s="17">
        <v>18</v>
      </c>
      <c r="T15" s="17">
        <v>5</v>
      </c>
      <c r="U15" s="17">
        <v>2</v>
      </c>
    </row>
    <row r="16" spans="1:21" ht="15.75" customHeight="1">
      <c r="A16" s="59" t="s">
        <v>52</v>
      </c>
      <c r="B16" s="60">
        <v>9</v>
      </c>
      <c r="C16" s="27"/>
      <c r="D16" s="59" t="s">
        <v>141</v>
      </c>
      <c r="E16" s="60">
        <v>5</v>
      </c>
      <c r="H16" s="12" t="s">
        <v>52</v>
      </c>
      <c r="I16" s="12">
        <f t="shared" si="0"/>
        <v>9</v>
      </c>
      <c r="J16">
        <v>2</v>
      </c>
      <c r="K16">
        <v>4</v>
      </c>
      <c r="L16">
        <v>3</v>
      </c>
      <c r="P16" s="18"/>
      <c r="Q16" s="18"/>
      <c r="R16" s="18"/>
      <c r="S16" s="18"/>
      <c r="T16" s="18"/>
      <c r="U16" s="18"/>
    </row>
    <row r="17" spans="1:21" ht="15" customHeight="1">
      <c r="A17" s="59" t="s">
        <v>53</v>
      </c>
      <c r="B17" s="60">
        <v>31</v>
      </c>
      <c r="C17" s="27"/>
      <c r="D17" s="59" t="s">
        <v>145</v>
      </c>
      <c r="E17" s="60">
        <v>1</v>
      </c>
      <c r="H17" s="12" t="s">
        <v>100</v>
      </c>
      <c r="I17" s="12">
        <f t="shared" si="0"/>
        <v>0</v>
      </c>
      <c r="P17" s="18"/>
      <c r="Q17" s="18"/>
      <c r="R17" s="18"/>
      <c r="S17" s="18"/>
      <c r="T17" s="18"/>
      <c r="U17" s="18"/>
    </row>
    <row r="18" spans="1:21" ht="15.75" customHeight="1">
      <c r="A18" s="59" t="s">
        <v>54</v>
      </c>
      <c r="B18" s="60">
        <v>74</v>
      </c>
      <c r="C18" s="27"/>
      <c r="D18" s="59" t="s">
        <v>144</v>
      </c>
      <c r="E18" s="60">
        <v>1</v>
      </c>
      <c r="H18" s="12" t="s">
        <v>53</v>
      </c>
      <c r="I18" s="12">
        <f t="shared" si="0"/>
        <v>31</v>
      </c>
      <c r="P18" s="17">
        <v>4</v>
      </c>
      <c r="Q18" s="17"/>
      <c r="R18" s="17"/>
      <c r="S18" s="17">
        <v>13</v>
      </c>
      <c r="T18" s="17">
        <v>7</v>
      </c>
      <c r="U18" s="17">
        <v>7</v>
      </c>
    </row>
    <row r="19" spans="1:21" ht="15.75" customHeight="1">
      <c r="A19" s="59" t="s">
        <v>55</v>
      </c>
      <c r="B19" s="60">
        <v>92</v>
      </c>
      <c r="C19" s="27"/>
      <c r="D19" s="59" t="s">
        <v>96</v>
      </c>
      <c r="E19" s="60">
        <v>7</v>
      </c>
      <c r="H19" s="12" t="s">
        <v>54</v>
      </c>
      <c r="I19" s="12">
        <f t="shared" si="0"/>
        <v>74</v>
      </c>
      <c r="J19">
        <v>1</v>
      </c>
      <c r="K19">
        <v>5</v>
      </c>
      <c r="L19">
        <v>8</v>
      </c>
      <c r="M19">
        <v>10</v>
      </c>
      <c r="N19">
        <v>11</v>
      </c>
      <c r="O19">
        <v>6</v>
      </c>
      <c r="P19" s="17">
        <v>3</v>
      </c>
      <c r="Q19" s="17">
        <v>11</v>
      </c>
      <c r="R19" s="17">
        <v>5</v>
      </c>
      <c r="S19" s="17">
        <v>5</v>
      </c>
      <c r="T19" s="17">
        <v>7</v>
      </c>
      <c r="U19" s="17">
        <v>2</v>
      </c>
    </row>
    <row r="20" spans="1:21" ht="15.75" customHeight="1">
      <c r="A20" s="59" t="s">
        <v>143</v>
      </c>
      <c r="B20" s="60">
        <v>33</v>
      </c>
      <c r="C20" s="27"/>
      <c r="D20" s="59" t="s">
        <v>147</v>
      </c>
      <c r="E20" s="60">
        <v>1</v>
      </c>
      <c r="H20" s="12" t="s">
        <v>55</v>
      </c>
      <c r="I20" s="12">
        <f t="shared" si="0"/>
        <v>92</v>
      </c>
      <c r="J20">
        <v>4</v>
      </c>
      <c r="K20">
        <v>7</v>
      </c>
      <c r="L20">
        <v>6</v>
      </c>
      <c r="M20">
        <v>3</v>
      </c>
      <c r="N20">
        <v>5</v>
      </c>
      <c r="O20">
        <v>11</v>
      </c>
      <c r="P20" s="17">
        <v>6</v>
      </c>
      <c r="Q20" s="17">
        <v>10</v>
      </c>
      <c r="R20" s="17">
        <v>13</v>
      </c>
      <c r="S20" s="17">
        <v>8</v>
      </c>
      <c r="T20" s="17">
        <v>9</v>
      </c>
      <c r="U20" s="17">
        <v>10</v>
      </c>
    </row>
    <row r="21" spans="1:21" ht="15.75" customHeight="1">
      <c r="A21" s="59" t="s">
        <v>142</v>
      </c>
      <c r="B21" s="60">
        <v>18</v>
      </c>
      <c r="C21" s="27"/>
      <c r="D21" s="27" t="s">
        <v>94</v>
      </c>
      <c r="E21" s="61">
        <v>5</v>
      </c>
      <c r="H21" s="12" t="s">
        <v>143</v>
      </c>
      <c r="I21" s="12">
        <f t="shared" si="0"/>
        <v>33</v>
      </c>
      <c r="M21">
        <v>1</v>
      </c>
      <c r="N21">
        <v>2</v>
      </c>
      <c r="O21">
        <v>9</v>
      </c>
      <c r="P21" s="17">
        <v>2</v>
      </c>
      <c r="Q21" s="17">
        <v>3</v>
      </c>
      <c r="R21" s="17">
        <v>5</v>
      </c>
      <c r="S21" s="17">
        <v>6</v>
      </c>
      <c r="T21" s="17">
        <v>4</v>
      </c>
      <c r="U21" s="17">
        <v>1</v>
      </c>
    </row>
    <row r="22" spans="1:21" ht="15.75" customHeight="1">
      <c r="A22" s="59" t="s">
        <v>101</v>
      </c>
      <c r="B22" s="60">
        <v>86</v>
      </c>
      <c r="C22" s="27"/>
      <c r="D22" s="51" t="s">
        <v>98</v>
      </c>
      <c r="E22" s="38">
        <v>5</v>
      </c>
      <c r="H22" s="12" t="s">
        <v>142</v>
      </c>
      <c r="I22" s="12">
        <f t="shared" si="0"/>
        <v>18</v>
      </c>
      <c r="M22">
        <v>3</v>
      </c>
      <c r="N22">
        <v>1</v>
      </c>
      <c r="O22">
        <v>3</v>
      </c>
      <c r="P22" s="17">
        <v>2</v>
      </c>
      <c r="Q22" s="17">
        <v>4</v>
      </c>
      <c r="R22" s="17">
        <v>2</v>
      </c>
      <c r="S22" s="17">
        <v>2</v>
      </c>
      <c r="T22" s="17">
        <v>1</v>
      </c>
      <c r="U22" s="17">
        <v>0</v>
      </c>
    </row>
    <row r="23" spans="1:21" ht="15.75" customHeight="1">
      <c r="A23" s="27" t="s">
        <v>146</v>
      </c>
      <c r="B23" s="38">
        <v>1</v>
      </c>
      <c r="C23" s="27"/>
      <c r="D23" s="27" t="s">
        <v>97</v>
      </c>
      <c r="E23" s="38">
        <v>5</v>
      </c>
      <c r="H23" s="12" t="s">
        <v>101</v>
      </c>
      <c r="I23" s="12">
        <f t="shared" si="0"/>
        <v>86</v>
      </c>
      <c r="J23">
        <v>7</v>
      </c>
      <c r="K23">
        <v>3</v>
      </c>
      <c r="M23">
        <v>7</v>
      </c>
      <c r="N23">
        <v>3</v>
      </c>
      <c r="O23">
        <v>9</v>
      </c>
      <c r="P23" s="17">
        <v>17</v>
      </c>
      <c r="Q23" s="17">
        <v>12</v>
      </c>
      <c r="R23" s="17">
        <v>11</v>
      </c>
      <c r="S23" s="17">
        <v>7</v>
      </c>
      <c r="T23" s="17">
        <v>5</v>
      </c>
      <c r="U23" s="17">
        <v>5</v>
      </c>
    </row>
    <row r="24" spans="1:21" ht="15.75" customHeight="1">
      <c r="A24" s="27" t="s">
        <v>57</v>
      </c>
      <c r="B24" s="38">
        <v>20</v>
      </c>
      <c r="C24" s="27"/>
      <c r="D24" s="27" t="s">
        <v>95</v>
      </c>
      <c r="E24" s="38">
        <v>4</v>
      </c>
      <c r="H24" s="12" t="s">
        <v>149</v>
      </c>
      <c r="I24" s="12">
        <f t="shared" si="0"/>
        <v>0</v>
      </c>
      <c r="P24" s="18"/>
      <c r="Q24" s="18"/>
      <c r="R24" s="18"/>
      <c r="S24" s="18"/>
      <c r="T24" s="18"/>
      <c r="U24" s="18"/>
    </row>
    <row r="25" spans="1:21" ht="15.75" customHeight="1">
      <c r="A25" s="27" t="s">
        <v>58</v>
      </c>
      <c r="B25" s="38">
        <v>13</v>
      </c>
      <c r="C25" s="27"/>
      <c r="D25" s="27" t="s">
        <v>65</v>
      </c>
      <c r="E25" s="38">
        <v>44</v>
      </c>
      <c r="H25" s="12" t="s">
        <v>56</v>
      </c>
      <c r="I25" s="12">
        <f t="shared" si="0"/>
        <v>0</v>
      </c>
      <c r="P25" s="18"/>
      <c r="Q25" s="18"/>
      <c r="R25" s="18"/>
      <c r="S25" s="18"/>
      <c r="T25" s="18"/>
      <c r="U25" s="18"/>
    </row>
    <row r="26" spans="1:21" ht="15.75" customHeight="1">
      <c r="A26" s="27" t="s">
        <v>47</v>
      </c>
      <c r="B26" s="38">
        <v>28</v>
      </c>
      <c r="C26" s="27"/>
      <c r="D26" s="27" t="s">
        <v>160</v>
      </c>
      <c r="E26" s="38">
        <v>2</v>
      </c>
      <c r="G26" s="2"/>
      <c r="H26" s="12" t="s">
        <v>45</v>
      </c>
      <c r="I26" s="12">
        <f t="shared" si="0"/>
        <v>0</v>
      </c>
      <c r="P26" s="18"/>
      <c r="Q26" s="18"/>
      <c r="R26" s="18"/>
      <c r="S26" s="18"/>
      <c r="T26" s="18"/>
      <c r="U26" s="18"/>
    </row>
    <row r="27" spans="1:21" ht="15.75" customHeight="1">
      <c r="A27" s="27" t="s">
        <v>137</v>
      </c>
      <c r="B27" s="38">
        <v>22</v>
      </c>
      <c r="C27" s="27"/>
      <c r="D27" s="27" t="s">
        <v>66</v>
      </c>
      <c r="E27" s="38">
        <v>6</v>
      </c>
      <c r="F27" s="2"/>
      <c r="H27" s="12" t="s">
        <v>159</v>
      </c>
      <c r="I27" s="12">
        <f t="shared" si="0"/>
        <v>0</v>
      </c>
      <c r="P27" s="18"/>
      <c r="Q27" s="18"/>
      <c r="R27" s="18"/>
      <c r="S27" s="18"/>
      <c r="T27" s="18"/>
      <c r="U27" s="18"/>
    </row>
    <row r="28" spans="1:21" ht="15.75" customHeight="1">
      <c r="A28" s="27" t="s">
        <v>165</v>
      </c>
      <c r="B28" s="38">
        <v>48</v>
      </c>
      <c r="C28" s="27"/>
      <c r="D28" s="27"/>
      <c r="E28" s="38"/>
      <c r="F28" s="2"/>
      <c r="H28" s="12" t="s">
        <v>146</v>
      </c>
      <c r="I28" s="12">
        <f t="shared" si="0"/>
        <v>1</v>
      </c>
      <c r="M28">
        <v>1</v>
      </c>
      <c r="P28" s="18"/>
      <c r="Q28" s="18"/>
      <c r="R28" s="18"/>
      <c r="S28" s="18"/>
      <c r="T28" s="18"/>
      <c r="U28" s="18"/>
    </row>
    <row r="29" spans="1:21" ht="15.75" customHeight="1">
      <c r="A29" s="27"/>
      <c r="B29" s="38"/>
      <c r="C29" s="27"/>
      <c r="D29" s="50" t="s">
        <v>2</v>
      </c>
      <c r="E29" s="62">
        <f>SUM(E11:E28)+SUM(B11:B28)</f>
        <v>942</v>
      </c>
      <c r="F29" s="2"/>
      <c r="H29" s="12" t="s">
        <v>150</v>
      </c>
      <c r="I29" s="12">
        <f t="shared" si="0"/>
        <v>0</v>
      </c>
      <c r="P29" s="18"/>
      <c r="Q29" s="18"/>
      <c r="R29" s="18"/>
      <c r="S29" s="18"/>
      <c r="T29" s="18"/>
      <c r="U29" s="18"/>
    </row>
    <row r="30" spans="1:21" ht="10.5" customHeight="1">
      <c r="A30" s="8"/>
      <c r="B30" s="9"/>
      <c r="C30" s="8"/>
      <c r="D30" s="8"/>
      <c r="E30" s="9"/>
      <c r="F30" s="2"/>
      <c r="H30" s="12" t="s">
        <v>57</v>
      </c>
      <c r="I30" s="12">
        <f t="shared" si="0"/>
        <v>20</v>
      </c>
      <c r="J30">
        <v>9</v>
      </c>
      <c r="K30">
        <v>3</v>
      </c>
      <c r="L30">
        <v>8</v>
      </c>
      <c r="P30" s="18"/>
      <c r="Q30" s="18"/>
      <c r="R30" s="18"/>
      <c r="S30" s="18"/>
      <c r="T30" s="18"/>
      <c r="U30" s="18"/>
    </row>
    <row r="31" spans="1:21" ht="12.75">
      <c r="A31" s="24" t="s">
        <v>208</v>
      </c>
      <c r="F31" s="2"/>
      <c r="H31" s="12" t="s">
        <v>58</v>
      </c>
      <c r="I31" s="12">
        <f t="shared" si="0"/>
        <v>13</v>
      </c>
      <c r="K31">
        <v>2</v>
      </c>
      <c r="N31">
        <v>1</v>
      </c>
      <c r="O31">
        <v>1</v>
      </c>
      <c r="P31" s="17">
        <v>2</v>
      </c>
      <c r="Q31" s="17">
        <v>2</v>
      </c>
      <c r="R31" s="17">
        <v>1</v>
      </c>
      <c r="S31" s="17">
        <v>3</v>
      </c>
      <c r="T31" s="17">
        <v>1</v>
      </c>
      <c r="U31" s="17">
        <v>0</v>
      </c>
    </row>
    <row r="32" spans="8:21" ht="12.75">
      <c r="H32" s="12" t="s">
        <v>148</v>
      </c>
      <c r="I32" s="12">
        <f t="shared" si="0"/>
        <v>0</v>
      </c>
      <c r="P32" s="18"/>
      <c r="Q32" s="18"/>
      <c r="R32" s="18"/>
      <c r="S32" s="18"/>
      <c r="T32" s="18"/>
      <c r="U32" s="18"/>
    </row>
    <row r="33" spans="8:21" ht="12.75">
      <c r="H33" s="12" t="s">
        <v>47</v>
      </c>
      <c r="I33" s="12">
        <f t="shared" si="0"/>
        <v>28</v>
      </c>
      <c r="M33">
        <v>1</v>
      </c>
      <c r="P33" s="17">
        <v>7</v>
      </c>
      <c r="Q33" s="17">
        <v>6</v>
      </c>
      <c r="R33" s="17">
        <v>1</v>
      </c>
      <c r="S33" s="17">
        <v>8</v>
      </c>
      <c r="T33" s="17">
        <v>2</v>
      </c>
      <c r="U33" s="17">
        <v>3</v>
      </c>
    </row>
    <row r="34" spans="8:21" ht="12.75">
      <c r="H34" s="12" t="s">
        <v>137</v>
      </c>
      <c r="I34" s="12">
        <f t="shared" si="0"/>
        <v>22</v>
      </c>
      <c r="J34">
        <v>13</v>
      </c>
      <c r="K34">
        <v>3</v>
      </c>
      <c r="L34">
        <v>6</v>
      </c>
      <c r="P34" s="18"/>
      <c r="Q34" s="18"/>
      <c r="R34" s="18"/>
      <c r="S34" s="18"/>
      <c r="T34" s="18"/>
      <c r="U34" s="18"/>
    </row>
    <row r="35" spans="8:21" ht="12.75">
      <c r="H35" s="12" t="s">
        <v>151</v>
      </c>
      <c r="I35" s="12">
        <f t="shared" si="0"/>
        <v>0</v>
      </c>
      <c r="P35" s="18"/>
      <c r="Q35" s="18"/>
      <c r="R35" s="18"/>
      <c r="S35" s="18"/>
      <c r="T35" s="18"/>
      <c r="U35" s="18"/>
    </row>
    <row r="36" spans="8:21" ht="12.75">
      <c r="H36" s="12" t="s">
        <v>59</v>
      </c>
      <c r="I36" s="12">
        <f t="shared" si="0"/>
        <v>0</v>
      </c>
      <c r="P36" s="18"/>
      <c r="Q36" s="18"/>
      <c r="R36" s="18"/>
      <c r="S36" s="18"/>
      <c r="T36" s="18"/>
      <c r="U36" s="18"/>
    </row>
    <row r="37" spans="8:21" ht="12.75">
      <c r="H37" s="12" t="s">
        <v>60</v>
      </c>
      <c r="I37" s="12">
        <f t="shared" si="0"/>
        <v>0</v>
      </c>
      <c r="P37" s="18"/>
      <c r="Q37" s="18"/>
      <c r="R37" s="18"/>
      <c r="S37" s="18"/>
      <c r="T37" s="18"/>
      <c r="U37" s="18"/>
    </row>
    <row r="38" spans="8:21" ht="12.75">
      <c r="H38" s="12" t="s">
        <v>163</v>
      </c>
      <c r="I38" s="12">
        <f t="shared" si="0"/>
        <v>48</v>
      </c>
      <c r="J38">
        <v>4</v>
      </c>
      <c r="K38">
        <v>6</v>
      </c>
      <c r="L38">
        <v>6</v>
      </c>
      <c r="M38">
        <v>2</v>
      </c>
      <c r="N38">
        <v>9</v>
      </c>
      <c r="O38">
        <v>1</v>
      </c>
      <c r="P38" s="17">
        <v>6</v>
      </c>
      <c r="Q38" s="17">
        <v>4</v>
      </c>
      <c r="R38" s="17">
        <v>3</v>
      </c>
      <c r="S38" s="17">
        <v>2</v>
      </c>
      <c r="T38" s="17">
        <v>5</v>
      </c>
      <c r="U38" s="17">
        <v>0</v>
      </c>
    </row>
    <row r="39" spans="8:21" ht="12.75">
      <c r="H39" s="12" t="s">
        <v>161</v>
      </c>
      <c r="I39" s="12">
        <f t="shared" si="0"/>
        <v>2</v>
      </c>
      <c r="P39" s="17"/>
      <c r="Q39" s="17"/>
      <c r="R39" s="17"/>
      <c r="S39" s="17">
        <v>1</v>
      </c>
      <c r="T39" s="17">
        <v>1</v>
      </c>
      <c r="U39" s="17">
        <v>0</v>
      </c>
    </row>
    <row r="40" spans="8:21" ht="12.75">
      <c r="H40" s="12" t="s">
        <v>61</v>
      </c>
      <c r="I40" s="12">
        <f t="shared" si="0"/>
        <v>14</v>
      </c>
      <c r="J40">
        <v>3</v>
      </c>
      <c r="K40">
        <v>5</v>
      </c>
      <c r="L40">
        <v>6</v>
      </c>
      <c r="P40" s="18"/>
      <c r="Q40" s="18"/>
      <c r="R40" s="18"/>
      <c r="S40" s="18"/>
      <c r="T40" s="18"/>
      <c r="U40" s="18"/>
    </row>
    <row r="41" spans="8:21" ht="12.75">
      <c r="H41" s="12" t="s">
        <v>49</v>
      </c>
      <c r="I41" s="12">
        <f t="shared" si="0"/>
        <v>10</v>
      </c>
      <c r="L41">
        <v>5</v>
      </c>
      <c r="N41">
        <v>2</v>
      </c>
      <c r="O41">
        <v>2</v>
      </c>
      <c r="P41" s="18"/>
      <c r="Q41" s="18"/>
      <c r="R41" s="18"/>
      <c r="S41" s="17">
        <v>1</v>
      </c>
      <c r="T41" s="17">
        <v>0</v>
      </c>
      <c r="U41" s="17">
        <v>0</v>
      </c>
    </row>
    <row r="42" spans="8:21" ht="12.75">
      <c r="H42" s="12" t="s">
        <v>156</v>
      </c>
      <c r="I42" s="12">
        <f t="shared" si="0"/>
        <v>0</v>
      </c>
      <c r="P42" s="18"/>
      <c r="Q42" s="18"/>
      <c r="R42" s="18"/>
      <c r="S42" s="18"/>
      <c r="T42" s="18"/>
      <c r="U42" s="18"/>
    </row>
    <row r="43" spans="8:21" ht="12.75">
      <c r="H43" s="12" t="s">
        <v>155</v>
      </c>
      <c r="I43" s="12">
        <f t="shared" si="0"/>
        <v>0</v>
      </c>
      <c r="P43" s="18"/>
      <c r="Q43" s="18"/>
      <c r="R43" s="18"/>
      <c r="S43" s="18"/>
      <c r="T43" s="18"/>
      <c r="U43" s="18"/>
    </row>
    <row r="44" spans="8:21" ht="12.75">
      <c r="H44" s="12" t="s">
        <v>152</v>
      </c>
      <c r="I44" s="12">
        <f t="shared" si="0"/>
        <v>0</v>
      </c>
      <c r="P44" s="18"/>
      <c r="Q44" s="18"/>
      <c r="R44" s="18"/>
      <c r="S44" s="18"/>
      <c r="T44" s="18"/>
      <c r="U44" s="18"/>
    </row>
    <row r="45" spans="8:21" ht="12.75">
      <c r="H45" s="12" t="s">
        <v>153</v>
      </c>
      <c r="I45" s="12">
        <f t="shared" si="0"/>
        <v>0</v>
      </c>
      <c r="P45" s="18"/>
      <c r="Q45" s="18"/>
      <c r="R45" s="18"/>
      <c r="S45" s="18"/>
      <c r="T45" s="18"/>
      <c r="U45" s="18"/>
    </row>
    <row r="46" spans="8:21" ht="12.75">
      <c r="H46" s="12" t="s">
        <v>154</v>
      </c>
      <c r="I46" s="12">
        <f t="shared" si="0"/>
        <v>1</v>
      </c>
      <c r="P46" s="18"/>
      <c r="Q46" s="18"/>
      <c r="R46" s="18"/>
      <c r="S46" s="17">
        <v>0</v>
      </c>
      <c r="T46" s="17">
        <v>1</v>
      </c>
      <c r="U46" s="17">
        <v>0</v>
      </c>
    </row>
    <row r="47" spans="8:21" ht="12.75">
      <c r="H47" s="12" t="s">
        <v>140</v>
      </c>
      <c r="I47" s="12">
        <f t="shared" si="0"/>
        <v>47</v>
      </c>
      <c r="K47">
        <v>3</v>
      </c>
      <c r="L47">
        <v>5</v>
      </c>
      <c r="M47">
        <v>2</v>
      </c>
      <c r="N47">
        <v>2</v>
      </c>
      <c r="O47">
        <v>3</v>
      </c>
      <c r="P47" s="17">
        <v>4</v>
      </c>
      <c r="Q47" s="17">
        <v>3</v>
      </c>
      <c r="R47" s="17">
        <v>19</v>
      </c>
      <c r="S47" s="17">
        <v>4</v>
      </c>
      <c r="T47" s="17">
        <v>2</v>
      </c>
      <c r="U47" s="17">
        <v>0</v>
      </c>
    </row>
    <row r="48" spans="8:21" ht="12.75">
      <c r="H48" s="12" t="s">
        <v>141</v>
      </c>
      <c r="I48" s="12">
        <f t="shared" si="0"/>
        <v>5</v>
      </c>
      <c r="K48">
        <v>4</v>
      </c>
      <c r="N48">
        <v>1</v>
      </c>
      <c r="P48" s="18"/>
      <c r="Q48" s="18"/>
      <c r="R48" s="18"/>
      <c r="S48" s="18"/>
      <c r="T48" s="18"/>
      <c r="U48" s="18"/>
    </row>
    <row r="49" spans="8:21" ht="12.75">
      <c r="H49" s="12" t="s">
        <v>63</v>
      </c>
      <c r="I49" s="12">
        <f t="shared" si="0"/>
        <v>0</v>
      </c>
      <c r="P49" s="18"/>
      <c r="Q49" s="18"/>
      <c r="R49" s="18"/>
      <c r="S49" s="18"/>
      <c r="T49" s="18"/>
      <c r="U49" s="18"/>
    </row>
    <row r="50" spans="8:21" ht="12.75">
      <c r="H50" s="12" t="s">
        <v>145</v>
      </c>
      <c r="I50" s="12">
        <f t="shared" si="0"/>
        <v>1</v>
      </c>
      <c r="O50">
        <v>1</v>
      </c>
      <c r="P50" s="18"/>
      <c r="Q50" s="18"/>
      <c r="R50" s="18"/>
      <c r="S50" s="18"/>
      <c r="T50" s="18"/>
      <c r="U50" s="18"/>
    </row>
    <row r="51" spans="8:21" ht="12.75">
      <c r="H51" s="12" t="s">
        <v>144</v>
      </c>
      <c r="I51" s="12">
        <f t="shared" si="0"/>
        <v>1</v>
      </c>
      <c r="O51">
        <v>1</v>
      </c>
      <c r="P51" s="18"/>
      <c r="Q51" s="18"/>
      <c r="R51" s="18"/>
      <c r="S51" s="18"/>
      <c r="T51" s="18"/>
      <c r="U51" s="18"/>
    </row>
    <row r="52" spans="8:21" ht="12.75">
      <c r="H52" s="12" t="s">
        <v>96</v>
      </c>
      <c r="I52" s="12">
        <f t="shared" si="0"/>
        <v>7</v>
      </c>
      <c r="J52">
        <v>5</v>
      </c>
      <c r="L52">
        <v>2</v>
      </c>
      <c r="P52" s="18"/>
      <c r="Q52" s="18"/>
      <c r="R52" s="18"/>
      <c r="S52" s="18"/>
      <c r="T52" s="18"/>
      <c r="U52" s="18"/>
    </row>
    <row r="53" spans="8:21" ht="12.75">
      <c r="H53" s="12" t="s">
        <v>147</v>
      </c>
      <c r="I53" s="12">
        <f t="shared" si="0"/>
        <v>1</v>
      </c>
      <c r="N53">
        <v>1</v>
      </c>
      <c r="P53" s="18"/>
      <c r="Q53" s="18"/>
      <c r="R53" s="18"/>
      <c r="S53" s="18"/>
      <c r="T53" s="18"/>
      <c r="U53" s="18"/>
    </row>
    <row r="54" spans="8:21" ht="12.75">
      <c r="H54" s="12" t="s">
        <v>157</v>
      </c>
      <c r="I54" s="12">
        <f t="shared" si="0"/>
        <v>0</v>
      </c>
      <c r="P54" s="18"/>
      <c r="Q54" s="18"/>
      <c r="R54" s="18"/>
      <c r="S54" s="18"/>
      <c r="T54" s="18"/>
      <c r="U54" s="18"/>
    </row>
    <row r="55" spans="8:21" ht="12.75">
      <c r="H55" s="12" t="s">
        <v>158</v>
      </c>
      <c r="I55" s="12">
        <f t="shared" si="0"/>
        <v>0</v>
      </c>
      <c r="P55" s="18"/>
      <c r="Q55" s="18"/>
      <c r="R55" s="18"/>
      <c r="S55" s="18"/>
      <c r="T55" s="18"/>
      <c r="U55" s="18"/>
    </row>
    <row r="56" spans="8:21" ht="12.75">
      <c r="H56" s="12" t="s">
        <v>94</v>
      </c>
      <c r="I56" s="12">
        <f t="shared" si="0"/>
        <v>5</v>
      </c>
      <c r="J56">
        <v>2</v>
      </c>
      <c r="L56">
        <v>3</v>
      </c>
      <c r="P56" s="18"/>
      <c r="Q56" s="18"/>
      <c r="R56" s="18"/>
      <c r="S56" s="18"/>
      <c r="T56" s="18"/>
      <c r="U56" s="18"/>
    </row>
    <row r="57" spans="8:21" ht="12.75">
      <c r="H57" s="12" t="s">
        <v>98</v>
      </c>
      <c r="I57" s="12">
        <f t="shared" si="0"/>
        <v>5</v>
      </c>
      <c r="J57">
        <v>3</v>
      </c>
      <c r="L57">
        <v>2</v>
      </c>
      <c r="P57" s="18"/>
      <c r="Q57" s="18"/>
      <c r="R57" s="18"/>
      <c r="S57" s="18"/>
      <c r="T57" s="18"/>
      <c r="U57" s="18"/>
    </row>
    <row r="58" spans="8:21" ht="12.75">
      <c r="H58" s="12" t="s">
        <v>99</v>
      </c>
      <c r="I58" s="12">
        <f t="shared" si="0"/>
        <v>0</v>
      </c>
      <c r="P58" s="18"/>
      <c r="Q58" s="18"/>
      <c r="R58" s="18"/>
      <c r="S58" s="18"/>
      <c r="T58" s="18"/>
      <c r="U58" s="18"/>
    </row>
    <row r="59" spans="8:21" ht="12.75">
      <c r="H59" s="12" t="s">
        <v>97</v>
      </c>
      <c r="I59" s="12">
        <f t="shared" si="0"/>
        <v>5</v>
      </c>
      <c r="L59">
        <v>5</v>
      </c>
      <c r="P59" s="18"/>
      <c r="Q59" s="18"/>
      <c r="R59" s="18"/>
      <c r="S59" s="18"/>
      <c r="T59" s="18"/>
      <c r="U59" s="18"/>
    </row>
    <row r="60" spans="8:21" ht="12.75">
      <c r="H60" s="12" t="s">
        <v>64</v>
      </c>
      <c r="I60" s="12">
        <f t="shared" si="0"/>
        <v>0</v>
      </c>
      <c r="P60" s="18"/>
      <c r="Q60" s="18"/>
      <c r="R60" s="18"/>
      <c r="S60" s="18"/>
      <c r="T60" s="18"/>
      <c r="U60" s="18"/>
    </row>
    <row r="61" spans="8:21" ht="12.75">
      <c r="H61" s="12" t="s">
        <v>95</v>
      </c>
      <c r="I61" s="12">
        <f t="shared" si="0"/>
        <v>4</v>
      </c>
      <c r="J61">
        <v>4</v>
      </c>
      <c r="P61" s="18"/>
      <c r="Q61" s="18"/>
      <c r="R61" s="18"/>
      <c r="S61" s="18"/>
      <c r="T61" s="18"/>
      <c r="U61" s="18"/>
    </row>
    <row r="62" spans="8:21" ht="12.75">
      <c r="H62" s="12" t="s">
        <v>65</v>
      </c>
      <c r="I62" s="12">
        <f t="shared" si="0"/>
        <v>44</v>
      </c>
      <c r="M62">
        <v>6</v>
      </c>
      <c r="N62">
        <v>1</v>
      </c>
      <c r="O62">
        <v>8</v>
      </c>
      <c r="P62" s="17">
        <v>3</v>
      </c>
      <c r="Q62" s="17">
        <v>14</v>
      </c>
      <c r="R62" s="17">
        <v>5</v>
      </c>
      <c r="S62" s="17">
        <v>3</v>
      </c>
      <c r="T62" s="17">
        <v>2</v>
      </c>
      <c r="U62" s="17">
        <v>2</v>
      </c>
    </row>
    <row r="63" spans="8:21" ht="12.75">
      <c r="H63" s="12" t="s">
        <v>160</v>
      </c>
      <c r="I63" s="12">
        <f t="shared" si="0"/>
        <v>2</v>
      </c>
      <c r="S63" s="17">
        <v>1</v>
      </c>
      <c r="T63" s="17">
        <v>0</v>
      </c>
      <c r="U63" s="17">
        <v>1</v>
      </c>
    </row>
    <row r="64" spans="8:21" ht="12.75">
      <c r="H64" s="12" t="s">
        <v>66</v>
      </c>
      <c r="I64" s="12">
        <f t="shared" si="0"/>
        <v>6</v>
      </c>
      <c r="O64">
        <v>6</v>
      </c>
      <c r="S64" s="19"/>
      <c r="T64" s="19"/>
      <c r="U64" s="19"/>
    </row>
    <row r="65" spans="8:22" ht="12.75">
      <c r="H65" s="16" t="s">
        <v>2</v>
      </c>
      <c r="I65" s="20">
        <f t="shared" si="0"/>
        <v>942</v>
      </c>
      <c r="J65" s="4">
        <f aca="true" t="shared" si="1" ref="J65:U65">SUM(J11:J64)</f>
        <v>77</v>
      </c>
      <c r="K65" s="4">
        <f t="shared" si="1"/>
        <v>63</v>
      </c>
      <c r="L65" s="4">
        <f t="shared" si="1"/>
        <v>104</v>
      </c>
      <c r="M65" s="4">
        <f t="shared" si="1"/>
        <v>66</v>
      </c>
      <c r="N65" s="4">
        <f t="shared" si="1"/>
        <v>63</v>
      </c>
      <c r="O65" s="4">
        <f t="shared" si="1"/>
        <v>98</v>
      </c>
      <c r="P65" s="4">
        <f t="shared" si="1"/>
        <v>82</v>
      </c>
      <c r="Q65" s="4">
        <f t="shared" si="1"/>
        <v>98</v>
      </c>
      <c r="R65" s="4">
        <f t="shared" si="1"/>
        <v>87</v>
      </c>
      <c r="S65" s="4">
        <f t="shared" si="1"/>
        <v>93</v>
      </c>
      <c r="T65" s="4">
        <f t="shared" si="1"/>
        <v>68</v>
      </c>
      <c r="U65" s="4">
        <f t="shared" si="1"/>
        <v>43</v>
      </c>
      <c r="V65" s="4">
        <f>SUM(J65:U65)</f>
        <v>942</v>
      </c>
    </row>
  </sheetData>
  <printOptions horizontalCentered="1" verticalCentered="1"/>
  <pageMargins left="0.75" right="0.75" top="1" bottom="1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9"/>
  <sheetViews>
    <sheetView zoomScale="75" zoomScaleNormal="75" workbookViewId="0" topLeftCell="A1">
      <selection activeCell="G24" sqref="G24"/>
    </sheetView>
  </sheetViews>
  <sheetFormatPr defaultColWidth="11.421875" defaultRowHeight="12.75" outlineLevelRow="1"/>
  <cols>
    <col min="1" max="1" width="38.28125" style="0" customWidth="1"/>
    <col min="2" max="4" width="19.8515625" style="2" customWidth="1"/>
    <col min="5" max="5" width="32.8515625" style="0" customWidth="1"/>
    <col min="6" max="6" width="4.8515625" style="0" customWidth="1"/>
    <col min="7" max="18" width="4.7109375" style="0" customWidth="1"/>
    <col min="19" max="19" width="6.140625" style="0" customWidth="1"/>
    <col min="20" max="20" width="4.8515625" style="0" customWidth="1"/>
    <col min="21" max="32" width="4.7109375" style="0" customWidth="1"/>
  </cols>
  <sheetData>
    <row r="1" spans="1:7" ht="14.25">
      <c r="A1" s="26" t="s">
        <v>214</v>
      </c>
      <c r="B1" s="28"/>
      <c r="C1" s="28"/>
      <c r="D1" s="28"/>
      <c r="E1" s="1"/>
      <c r="F1" s="1"/>
      <c r="G1" s="1"/>
    </row>
    <row r="2" spans="1:7" ht="14.25">
      <c r="A2" s="26"/>
      <c r="B2" s="28"/>
      <c r="C2" s="28"/>
      <c r="D2" s="28"/>
      <c r="E2" s="1"/>
      <c r="F2" s="1"/>
      <c r="G2" s="1"/>
    </row>
    <row r="3" spans="1:7" ht="14.25">
      <c r="A3" s="26"/>
      <c r="B3" s="28"/>
      <c r="C3" s="28"/>
      <c r="D3" s="28"/>
      <c r="E3" s="1"/>
      <c r="F3" s="1"/>
      <c r="G3" s="1"/>
    </row>
    <row r="4" spans="1:7" ht="14.25">
      <c r="A4" s="46" t="s">
        <v>206</v>
      </c>
      <c r="B4" s="46"/>
      <c r="C4" s="46"/>
      <c r="D4" s="46"/>
      <c r="E4" s="1"/>
      <c r="F4" s="1"/>
      <c r="G4" s="1"/>
    </row>
    <row r="5" spans="1:7" ht="14.25">
      <c r="A5" s="46" t="s">
        <v>136</v>
      </c>
      <c r="B5" s="46"/>
      <c r="C5" s="46"/>
      <c r="D5" s="46"/>
      <c r="E5" s="1"/>
      <c r="F5" s="1"/>
      <c r="G5" s="1"/>
    </row>
    <row r="6" spans="1:7" ht="14.25">
      <c r="A6" s="46"/>
      <c r="B6" s="28"/>
      <c r="C6" s="28"/>
      <c r="D6" s="28"/>
      <c r="E6" s="1"/>
      <c r="F6" s="1"/>
      <c r="G6" s="1"/>
    </row>
    <row r="7" spans="1:4" ht="15">
      <c r="A7" s="37"/>
      <c r="B7" s="39"/>
      <c r="C7" s="39"/>
      <c r="D7" s="39"/>
    </row>
    <row r="8" spans="1:4" ht="15">
      <c r="A8" s="34"/>
      <c r="B8" s="53"/>
      <c r="C8" s="53"/>
      <c r="D8" s="53"/>
    </row>
    <row r="9" spans="1:21" ht="15.75" customHeight="1">
      <c r="A9" s="31" t="s">
        <v>7</v>
      </c>
      <c r="B9" s="31" t="s">
        <v>2</v>
      </c>
      <c r="C9" s="54" t="s">
        <v>8</v>
      </c>
      <c r="D9" s="54"/>
      <c r="E9" s="7"/>
      <c r="G9" s="4" t="s">
        <v>167</v>
      </c>
      <c r="U9" s="13" t="s">
        <v>166</v>
      </c>
    </row>
    <row r="10" spans="1:32" ht="14.25">
      <c r="A10" s="48"/>
      <c r="B10" s="48"/>
      <c r="C10" s="63" t="s">
        <v>107</v>
      </c>
      <c r="D10" s="64" t="s">
        <v>102</v>
      </c>
      <c r="E10" s="7"/>
      <c r="F10" s="7"/>
      <c r="G10" s="21" t="s">
        <v>108</v>
      </c>
      <c r="H10" s="21" t="s">
        <v>109</v>
      </c>
      <c r="I10" s="21" t="s">
        <v>110</v>
      </c>
      <c r="J10" s="21" t="s">
        <v>111</v>
      </c>
      <c r="K10" s="21" t="s">
        <v>112</v>
      </c>
      <c r="L10" s="21" t="s">
        <v>113</v>
      </c>
      <c r="M10" s="21" t="s">
        <v>114</v>
      </c>
      <c r="N10" s="21" t="s">
        <v>115</v>
      </c>
      <c r="O10" s="21" t="s">
        <v>116</v>
      </c>
      <c r="P10" s="21" t="s">
        <v>117</v>
      </c>
      <c r="Q10" s="21" t="s">
        <v>118</v>
      </c>
      <c r="R10" s="21" t="s">
        <v>119</v>
      </c>
      <c r="S10" s="21"/>
      <c r="U10" s="21" t="s">
        <v>108</v>
      </c>
      <c r="V10" s="21" t="s">
        <v>109</v>
      </c>
      <c r="W10" s="21" t="s">
        <v>110</v>
      </c>
      <c r="X10" s="21" t="s">
        <v>111</v>
      </c>
      <c r="Y10" s="21" t="s">
        <v>112</v>
      </c>
      <c r="Z10" s="21" t="s">
        <v>113</v>
      </c>
      <c r="AA10" s="21" t="s">
        <v>114</v>
      </c>
      <c r="AB10" s="21" t="s">
        <v>115</v>
      </c>
      <c r="AC10" s="21" t="s">
        <v>116</v>
      </c>
      <c r="AD10" s="21" t="s">
        <v>117</v>
      </c>
      <c r="AE10" s="21" t="s">
        <v>118</v>
      </c>
      <c r="AF10" s="21" t="s">
        <v>119</v>
      </c>
    </row>
    <row r="11" spans="1:6" ht="15">
      <c r="A11" s="27"/>
      <c r="B11" s="56"/>
      <c r="C11" s="56"/>
      <c r="D11" s="39"/>
      <c r="E11" s="7"/>
      <c r="F11" s="7"/>
    </row>
    <row r="12" spans="1:32" ht="14.25">
      <c r="A12" s="28" t="s">
        <v>2</v>
      </c>
      <c r="B12" s="31">
        <f>SUM(C12:D12)</f>
        <v>171</v>
      </c>
      <c r="C12" s="31">
        <f>SUM(C14:C36)</f>
        <v>144</v>
      </c>
      <c r="D12" s="31">
        <f>SUM(D14:D36)</f>
        <v>27</v>
      </c>
      <c r="E12" s="7"/>
      <c r="F12" s="7">
        <f>SUM(G12:R12)</f>
        <v>144</v>
      </c>
      <c r="G12">
        <f aca="true" t="shared" si="0" ref="G12:R12">SUM(G14:G36)</f>
        <v>9</v>
      </c>
      <c r="H12">
        <f t="shared" si="0"/>
        <v>8</v>
      </c>
      <c r="I12">
        <f t="shared" si="0"/>
        <v>18</v>
      </c>
      <c r="J12">
        <f t="shared" si="0"/>
        <v>13</v>
      </c>
      <c r="K12">
        <f t="shared" si="0"/>
        <v>23</v>
      </c>
      <c r="L12">
        <f t="shared" si="0"/>
        <v>18</v>
      </c>
      <c r="M12">
        <f t="shared" si="0"/>
        <v>7</v>
      </c>
      <c r="N12">
        <f t="shared" si="0"/>
        <v>11</v>
      </c>
      <c r="O12">
        <f t="shared" si="0"/>
        <v>3</v>
      </c>
      <c r="P12">
        <f t="shared" si="0"/>
        <v>11</v>
      </c>
      <c r="Q12">
        <f t="shared" si="0"/>
        <v>13</v>
      </c>
      <c r="R12">
        <f t="shared" si="0"/>
        <v>10</v>
      </c>
      <c r="T12">
        <f>SUM(U12:AF12)</f>
        <v>27</v>
      </c>
      <c r="U12">
        <f aca="true" t="shared" si="1" ref="U12:AF12">SUM(U14:U36)</f>
        <v>1</v>
      </c>
      <c r="V12">
        <f t="shared" si="1"/>
        <v>2</v>
      </c>
      <c r="W12">
        <f t="shared" si="1"/>
        <v>1</v>
      </c>
      <c r="X12">
        <f t="shared" si="1"/>
        <v>1</v>
      </c>
      <c r="Y12">
        <f t="shared" si="1"/>
        <v>6</v>
      </c>
      <c r="Z12">
        <f t="shared" si="1"/>
        <v>0</v>
      </c>
      <c r="AA12">
        <f t="shared" si="1"/>
        <v>2</v>
      </c>
      <c r="AB12">
        <f t="shared" si="1"/>
        <v>3</v>
      </c>
      <c r="AC12">
        <f t="shared" si="1"/>
        <v>3</v>
      </c>
      <c r="AD12">
        <f t="shared" si="1"/>
        <v>4</v>
      </c>
      <c r="AE12">
        <f t="shared" si="1"/>
        <v>4</v>
      </c>
      <c r="AF12">
        <f t="shared" si="1"/>
        <v>0</v>
      </c>
    </row>
    <row r="13" spans="1:6" ht="17.25" customHeight="1">
      <c r="A13" s="27"/>
      <c r="B13" s="39"/>
      <c r="C13" s="39"/>
      <c r="D13" s="39"/>
      <c r="E13" s="7"/>
      <c r="F13" s="7"/>
    </row>
    <row r="14" spans="1:28" ht="17.25" customHeight="1">
      <c r="A14" s="27" t="s">
        <v>162</v>
      </c>
      <c r="B14" s="39">
        <f aca="true" t="shared" si="2" ref="B14:B36">SUM(C14:D14)</f>
        <v>11</v>
      </c>
      <c r="C14" s="39">
        <f>+F14</f>
        <v>10</v>
      </c>
      <c r="D14" s="39">
        <f>+T14</f>
        <v>1</v>
      </c>
      <c r="E14" s="7"/>
      <c r="F14" s="7">
        <f aca="true" t="shared" si="3" ref="F14:F36">SUM(G14:R14)</f>
        <v>10</v>
      </c>
      <c r="I14">
        <v>1</v>
      </c>
      <c r="J14">
        <v>1</v>
      </c>
      <c r="K14">
        <v>2</v>
      </c>
      <c r="L14">
        <v>3</v>
      </c>
      <c r="N14">
        <v>2</v>
      </c>
      <c r="P14">
        <v>1</v>
      </c>
      <c r="T14">
        <f aca="true" t="shared" si="4" ref="T14:T36">SUM(U14:AF14)</f>
        <v>1</v>
      </c>
      <c r="AB14">
        <v>1</v>
      </c>
    </row>
    <row r="15" spans="1:29" ht="17.25" customHeight="1">
      <c r="A15" s="27" t="s">
        <v>105</v>
      </c>
      <c r="B15" s="39">
        <f t="shared" si="2"/>
        <v>34</v>
      </c>
      <c r="C15" s="39">
        <f aca="true" t="shared" si="5" ref="C15:C36">+F15</f>
        <v>30</v>
      </c>
      <c r="D15" s="39">
        <f aca="true" t="shared" si="6" ref="D15:D36">+T15</f>
        <v>4</v>
      </c>
      <c r="E15" s="7"/>
      <c r="F15" s="7">
        <f t="shared" si="3"/>
        <v>30</v>
      </c>
      <c r="G15">
        <v>3</v>
      </c>
      <c r="H15">
        <v>2</v>
      </c>
      <c r="I15">
        <v>5</v>
      </c>
      <c r="J15">
        <v>4</v>
      </c>
      <c r="K15">
        <v>6</v>
      </c>
      <c r="L15">
        <v>5</v>
      </c>
      <c r="M15">
        <v>2</v>
      </c>
      <c r="N15">
        <v>2</v>
      </c>
      <c r="O15">
        <v>1</v>
      </c>
      <c r="T15">
        <f t="shared" si="4"/>
        <v>4</v>
      </c>
      <c r="U15">
        <v>1</v>
      </c>
      <c r="Y15">
        <v>1</v>
      </c>
      <c r="AB15">
        <v>1</v>
      </c>
      <c r="AC15">
        <v>1</v>
      </c>
    </row>
    <row r="16" spans="1:29" s="4" customFormat="1" ht="17.25" customHeight="1">
      <c r="A16" s="27" t="s">
        <v>103</v>
      </c>
      <c r="B16" s="39">
        <f t="shared" si="2"/>
        <v>10</v>
      </c>
      <c r="C16" s="39">
        <f t="shared" si="5"/>
        <v>8</v>
      </c>
      <c r="D16" s="39">
        <f t="shared" si="6"/>
        <v>2</v>
      </c>
      <c r="E16" s="13"/>
      <c r="F16" s="7">
        <f t="shared" si="3"/>
        <v>8</v>
      </c>
      <c r="H16" s="4">
        <v>1</v>
      </c>
      <c r="I16" s="4">
        <v>1</v>
      </c>
      <c r="J16" s="4">
        <v>2</v>
      </c>
      <c r="K16" s="4">
        <v>1</v>
      </c>
      <c r="P16" s="4">
        <v>1</v>
      </c>
      <c r="R16" s="4">
        <v>2</v>
      </c>
      <c r="T16">
        <f t="shared" si="4"/>
        <v>2</v>
      </c>
      <c r="Y16" s="4">
        <v>1</v>
      </c>
      <c r="AC16" s="4">
        <v>1</v>
      </c>
    </row>
    <row r="17" spans="1:20" ht="17.25" customHeight="1">
      <c r="A17" s="27" t="s">
        <v>40</v>
      </c>
      <c r="B17" s="39">
        <f t="shared" si="2"/>
        <v>16</v>
      </c>
      <c r="C17" s="39">
        <f t="shared" si="5"/>
        <v>16</v>
      </c>
      <c r="D17" s="39">
        <f t="shared" si="6"/>
        <v>0</v>
      </c>
      <c r="E17" s="7"/>
      <c r="F17" s="7">
        <f t="shared" si="3"/>
        <v>16</v>
      </c>
      <c r="H17">
        <v>1</v>
      </c>
      <c r="I17">
        <v>2</v>
      </c>
      <c r="K17">
        <v>3</v>
      </c>
      <c r="L17">
        <v>3</v>
      </c>
      <c r="N17">
        <v>2</v>
      </c>
      <c r="O17">
        <v>1</v>
      </c>
      <c r="P17">
        <v>1</v>
      </c>
      <c r="Q17">
        <v>2</v>
      </c>
      <c r="R17">
        <v>1</v>
      </c>
      <c r="T17">
        <f t="shared" si="4"/>
        <v>0</v>
      </c>
    </row>
    <row r="18" spans="1:27" ht="17.25" customHeight="1">
      <c r="A18" s="27" t="s">
        <v>168</v>
      </c>
      <c r="B18" s="39">
        <f t="shared" si="2"/>
        <v>6</v>
      </c>
      <c r="C18" s="39">
        <f t="shared" si="5"/>
        <v>3</v>
      </c>
      <c r="D18" s="39">
        <f t="shared" si="6"/>
        <v>3</v>
      </c>
      <c r="E18" s="7"/>
      <c r="F18" s="7">
        <f t="shared" si="3"/>
        <v>3</v>
      </c>
      <c r="K18">
        <v>2</v>
      </c>
      <c r="N18">
        <v>1</v>
      </c>
      <c r="T18">
        <f t="shared" si="4"/>
        <v>3</v>
      </c>
      <c r="Y18">
        <v>2</v>
      </c>
      <c r="AA18">
        <v>1</v>
      </c>
    </row>
    <row r="19" spans="1:25" ht="17.25" customHeight="1">
      <c r="A19" s="27" t="s">
        <v>106</v>
      </c>
      <c r="B19" s="39">
        <f t="shared" si="2"/>
        <v>5</v>
      </c>
      <c r="C19" s="39">
        <f t="shared" si="5"/>
        <v>4</v>
      </c>
      <c r="D19" s="39">
        <f t="shared" si="6"/>
        <v>1</v>
      </c>
      <c r="E19" s="7"/>
      <c r="F19" s="7">
        <f t="shared" si="3"/>
        <v>4</v>
      </c>
      <c r="K19">
        <v>1</v>
      </c>
      <c r="L19">
        <v>1</v>
      </c>
      <c r="N19">
        <v>1</v>
      </c>
      <c r="Q19">
        <v>1</v>
      </c>
      <c r="T19">
        <f t="shared" si="4"/>
        <v>1</v>
      </c>
      <c r="Y19">
        <v>1</v>
      </c>
    </row>
    <row r="20" spans="1:28" ht="17.25" customHeight="1">
      <c r="A20" s="27" t="s">
        <v>170</v>
      </c>
      <c r="B20" s="39">
        <f t="shared" si="2"/>
        <v>1</v>
      </c>
      <c r="C20" s="39">
        <f t="shared" si="5"/>
        <v>0</v>
      </c>
      <c r="D20" s="39">
        <f t="shared" si="6"/>
        <v>1</v>
      </c>
      <c r="E20" s="7"/>
      <c r="F20" s="7">
        <f t="shared" si="3"/>
        <v>0</v>
      </c>
      <c r="T20">
        <f t="shared" si="4"/>
        <v>1</v>
      </c>
      <c r="AB20">
        <v>1</v>
      </c>
    </row>
    <row r="21" spans="1:29" s="4" customFormat="1" ht="17.25" customHeight="1">
      <c r="A21" s="27" t="s">
        <v>41</v>
      </c>
      <c r="B21" s="39">
        <f t="shared" si="2"/>
        <v>15</v>
      </c>
      <c r="C21" s="39">
        <f t="shared" si="5"/>
        <v>14</v>
      </c>
      <c r="D21" s="39">
        <f t="shared" si="6"/>
        <v>1</v>
      </c>
      <c r="E21" s="13"/>
      <c r="F21" s="7">
        <f t="shared" si="3"/>
        <v>14</v>
      </c>
      <c r="G21" s="4">
        <v>2</v>
      </c>
      <c r="K21" s="4">
        <v>1</v>
      </c>
      <c r="L21" s="4">
        <v>4</v>
      </c>
      <c r="M21" s="4">
        <v>1</v>
      </c>
      <c r="N21" s="4">
        <v>1</v>
      </c>
      <c r="P21" s="4">
        <v>1</v>
      </c>
      <c r="Q21" s="4">
        <v>4</v>
      </c>
      <c r="T21">
        <f t="shared" si="4"/>
        <v>1</v>
      </c>
      <c r="AC21" s="4">
        <v>1</v>
      </c>
    </row>
    <row r="22" spans="1:22" ht="17.25" customHeight="1">
      <c r="A22" s="27" t="s">
        <v>42</v>
      </c>
      <c r="B22" s="39">
        <f t="shared" si="2"/>
        <v>9</v>
      </c>
      <c r="C22" s="39">
        <f t="shared" si="5"/>
        <v>8</v>
      </c>
      <c r="D22" s="39">
        <f t="shared" si="6"/>
        <v>1</v>
      </c>
      <c r="E22" s="7"/>
      <c r="F22" s="7">
        <f t="shared" si="3"/>
        <v>8</v>
      </c>
      <c r="H22">
        <v>2</v>
      </c>
      <c r="J22">
        <v>1</v>
      </c>
      <c r="K22">
        <v>2</v>
      </c>
      <c r="M22">
        <v>1</v>
      </c>
      <c r="N22">
        <v>2</v>
      </c>
      <c r="T22">
        <f t="shared" si="4"/>
        <v>1</v>
      </c>
      <c r="V22">
        <v>1</v>
      </c>
    </row>
    <row r="23" spans="1:20" ht="17.25" customHeight="1">
      <c r="A23" s="27" t="s">
        <v>171</v>
      </c>
      <c r="B23" s="39">
        <f t="shared" si="2"/>
        <v>3</v>
      </c>
      <c r="C23" s="39">
        <f t="shared" si="5"/>
        <v>3</v>
      </c>
      <c r="D23" s="39">
        <f t="shared" si="6"/>
        <v>0</v>
      </c>
      <c r="E23" s="7"/>
      <c r="F23" s="7">
        <f t="shared" si="3"/>
        <v>3</v>
      </c>
      <c r="P23">
        <v>2</v>
      </c>
      <c r="R23">
        <v>1</v>
      </c>
      <c r="T23">
        <f t="shared" si="4"/>
        <v>0</v>
      </c>
    </row>
    <row r="24" spans="1:31" s="3" customFormat="1" ht="17.25" customHeight="1">
      <c r="A24" s="51" t="s">
        <v>43</v>
      </c>
      <c r="B24" s="39">
        <f t="shared" si="2"/>
        <v>4</v>
      </c>
      <c r="C24" s="39">
        <f t="shared" si="5"/>
        <v>1</v>
      </c>
      <c r="D24" s="39">
        <f t="shared" si="6"/>
        <v>3</v>
      </c>
      <c r="E24" s="14"/>
      <c r="F24" s="7">
        <f t="shared" si="3"/>
        <v>1</v>
      </c>
      <c r="Q24" s="3">
        <v>1</v>
      </c>
      <c r="T24">
        <f t="shared" si="4"/>
        <v>3</v>
      </c>
      <c r="AE24" s="3">
        <v>3</v>
      </c>
    </row>
    <row r="25" spans="1:31" s="4" customFormat="1" ht="17.25" customHeight="1">
      <c r="A25" s="27" t="s">
        <v>44</v>
      </c>
      <c r="B25" s="39">
        <f t="shared" si="2"/>
        <v>26</v>
      </c>
      <c r="C25" s="39">
        <f t="shared" si="5"/>
        <v>22</v>
      </c>
      <c r="D25" s="39">
        <f t="shared" si="6"/>
        <v>4</v>
      </c>
      <c r="E25" s="13"/>
      <c r="F25" s="7">
        <f t="shared" si="3"/>
        <v>22</v>
      </c>
      <c r="G25" s="4">
        <v>1</v>
      </c>
      <c r="I25" s="4">
        <v>6</v>
      </c>
      <c r="J25" s="4">
        <v>4</v>
      </c>
      <c r="K25" s="4">
        <v>4</v>
      </c>
      <c r="L25" s="4">
        <v>1</v>
      </c>
      <c r="O25" s="4">
        <v>1</v>
      </c>
      <c r="P25" s="4">
        <v>2</v>
      </c>
      <c r="Q25" s="4">
        <v>1</v>
      </c>
      <c r="R25" s="4">
        <v>2</v>
      </c>
      <c r="T25">
        <f t="shared" si="4"/>
        <v>4</v>
      </c>
      <c r="W25" s="4">
        <v>1</v>
      </c>
      <c r="AA25" s="4">
        <v>1</v>
      </c>
      <c r="AD25" s="4">
        <v>1</v>
      </c>
      <c r="AE25" s="4">
        <v>1</v>
      </c>
    </row>
    <row r="26" spans="1:30" s="4" customFormat="1" ht="15.75" customHeight="1" outlineLevel="1">
      <c r="A26" s="27" t="s">
        <v>104</v>
      </c>
      <c r="B26" s="39">
        <f t="shared" si="2"/>
        <v>14</v>
      </c>
      <c r="C26" s="39">
        <f t="shared" si="5"/>
        <v>10</v>
      </c>
      <c r="D26" s="39">
        <f t="shared" si="6"/>
        <v>4</v>
      </c>
      <c r="E26" s="13"/>
      <c r="F26" s="7">
        <f t="shared" si="3"/>
        <v>10</v>
      </c>
      <c r="H26" s="4">
        <v>2</v>
      </c>
      <c r="I26" s="4">
        <v>3</v>
      </c>
      <c r="K26" s="4">
        <v>1</v>
      </c>
      <c r="L26" s="4">
        <v>1</v>
      </c>
      <c r="M26" s="4">
        <v>1</v>
      </c>
      <c r="P26" s="4">
        <v>1</v>
      </c>
      <c r="R26" s="4">
        <v>1</v>
      </c>
      <c r="T26">
        <f t="shared" si="4"/>
        <v>4</v>
      </c>
      <c r="V26" s="4">
        <v>1</v>
      </c>
      <c r="X26" s="4">
        <v>1</v>
      </c>
      <c r="AD26" s="4">
        <v>2</v>
      </c>
    </row>
    <row r="27" spans="1:20" ht="17.25" customHeight="1">
      <c r="A27" s="27" t="s">
        <v>46</v>
      </c>
      <c r="B27" s="39">
        <f t="shared" si="2"/>
        <v>3</v>
      </c>
      <c r="C27" s="39">
        <f t="shared" si="5"/>
        <v>3</v>
      </c>
      <c r="D27" s="39">
        <f t="shared" si="6"/>
        <v>0</v>
      </c>
      <c r="E27" s="7"/>
      <c r="F27" s="7">
        <f t="shared" si="3"/>
        <v>3</v>
      </c>
      <c r="P27">
        <v>1</v>
      </c>
      <c r="Q27">
        <v>1</v>
      </c>
      <c r="R27">
        <v>1</v>
      </c>
      <c r="T27">
        <f t="shared" si="4"/>
        <v>0</v>
      </c>
    </row>
    <row r="28" spans="1:25" ht="17.25" customHeight="1">
      <c r="A28" s="27" t="s">
        <v>159</v>
      </c>
      <c r="B28" s="39">
        <f t="shared" si="2"/>
        <v>1</v>
      </c>
      <c r="C28" s="39">
        <f t="shared" si="5"/>
        <v>0</v>
      </c>
      <c r="D28" s="39">
        <f t="shared" si="6"/>
        <v>1</v>
      </c>
      <c r="E28" s="7"/>
      <c r="F28" s="7">
        <f t="shared" si="3"/>
        <v>0</v>
      </c>
      <c r="T28">
        <f t="shared" si="4"/>
        <v>1</v>
      </c>
      <c r="Y28">
        <v>1</v>
      </c>
    </row>
    <row r="29" spans="1:20" ht="17.25" customHeight="1">
      <c r="A29" s="27" t="s">
        <v>48</v>
      </c>
      <c r="B29" s="39">
        <f t="shared" si="2"/>
        <v>3</v>
      </c>
      <c r="C29" s="39">
        <f t="shared" si="5"/>
        <v>3</v>
      </c>
      <c r="D29" s="39">
        <f t="shared" si="6"/>
        <v>0</v>
      </c>
      <c r="E29" s="7"/>
      <c r="F29" s="7">
        <f t="shared" si="3"/>
        <v>3</v>
      </c>
      <c r="G29">
        <v>2</v>
      </c>
      <c r="P29">
        <v>1</v>
      </c>
      <c r="T29">
        <f t="shared" si="4"/>
        <v>0</v>
      </c>
    </row>
    <row r="30" spans="1:20" ht="17.25" customHeight="1">
      <c r="A30" s="27" t="s">
        <v>173</v>
      </c>
      <c r="B30" s="39">
        <f t="shared" si="2"/>
        <v>1</v>
      </c>
      <c r="C30" s="39">
        <f t="shared" si="5"/>
        <v>1</v>
      </c>
      <c r="D30" s="39">
        <f t="shared" si="6"/>
        <v>0</v>
      </c>
      <c r="E30" s="7"/>
      <c r="F30" s="7">
        <f t="shared" si="3"/>
        <v>1</v>
      </c>
      <c r="Q30">
        <v>1</v>
      </c>
      <c r="T30">
        <f t="shared" si="4"/>
        <v>0</v>
      </c>
    </row>
    <row r="31" spans="1:30" ht="17.25" customHeight="1">
      <c r="A31" s="27" t="s">
        <v>172</v>
      </c>
      <c r="B31" s="39">
        <f t="shared" si="2"/>
        <v>1</v>
      </c>
      <c r="C31" s="39">
        <f t="shared" si="5"/>
        <v>0</v>
      </c>
      <c r="D31" s="39">
        <f t="shared" si="6"/>
        <v>1</v>
      </c>
      <c r="E31" s="7"/>
      <c r="F31" s="7">
        <f t="shared" si="3"/>
        <v>0</v>
      </c>
      <c r="T31">
        <f t="shared" si="4"/>
        <v>1</v>
      </c>
      <c r="AD31">
        <v>1</v>
      </c>
    </row>
    <row r="32" spans="1:20" ht="17.25" customHeight="1">
      <c r="A32" s="27" t="s">
        <v>62</v>
      </c>
      <c r="B32" s="39">
        <f t="shared" si="2"/>
        <v>2</v>
      </c>
      <c r="C32" s="39">
        <f t="shared" si="5"/>
        <v>2</v>
      </c>
      <c r="D32" s="39">
        <f t="shared" si="6"/>
        <v>0</v>
      </c>
      <c r="E32" s="7"/>
      <c r="F32" s="7">
        <f t="shared" si="3"/>
        <v>2</v>
      </c>
      <c r="J32">
        <v>1</v>
      </c>
      <c r="Q32">
        <v>1</v>
      </c>
      <c r="T32">
        <f t="shared" si="4"/>
        <v>0</v>
      </c>
    </row>
    <row r="33" spans="1:20" ht="17.25" customHeight="1">
      <c r="A33" s="27" t="s">
        <v>174</v>
      </c>
      <c r="B33" s="39">
        <f t="shared" si="2"/>
        <v>2</v>
      </c>
      <c r="C33" s="39">
        <f t="shared" si="5"/>
        <v>2</v>
      </c>
      <c r="D33" s="39">
        <f t="shared" si="6"/>
        <v>0</v>
      </c>
      <c r="E33" s="7"/>
      <c r="F33" s="7">
        <f t="shared" si="3"/>
        <v>2</v>
      </c>
      <c r="R33">
        <v>2</v>
      </c>
      <c r="T33">
        <f t="shared" si="4"/>
        <v>0</v>
      </c>
    </row>
    <row r="34" spans="1:20" ht="17.25" customHeight="1">
      <c r="A34" s="27" t="s">
        <v>169</v>
      </c>
      <c r="B34" s="39">
        <f t="shared" si="2"/>
        <v>1</v>
      </c>
      <c r="C34" s="39">
        <f t="shared" si="5"/>
        <v>1</v>
      </c>
      <c r="D34" s="39">
        <f t="shared" si="6"/>
        <v>0</v>
      </c>
      <c r="E34" s="7"/>
      <c r="F34" s="7">
        <f t="shared" si="3"/>
        <v>1</v>
      </c>
      <c r="M34">
        <v>1</v>
      </c>
      <c r="T34">
        <f t="shared" si="4"/>
        <v>0</v>
      </c>
    </row>
    <row r="35" spans="1:20" ht="17.25" customHeight="1">
      <c r="A35" s="57" t="s">
        <v>65</v>
      </c>
      <c r="B35" s="39">
        <f t="shared" si="2"/>
        <v>1</v>
      </c>
      <c r="C35" s="39">
        <f t="shared" si="5"/>
        <v>1</v>
      </c>
      <c r="D35" s="39">
        <f t="shared" si="6"/>
        <v>0</v>
      </c>
      <c r="E35" s="7"/>
      <c r="F35" s="7">
        <f t="shared" si="3"/>
        <v>1</v>
      </c>
      <c r="Q35">
        <v>1</v>
      </c>
      <c r="T35">
        <f t="shared" si="4"/>
        <v>0</v>
      </c>
    </row>
    <row r="36" spans="1:20" ht="17.25" customHeight="1">
      <c r="A36" s="37" t="s">
        <v>50</v>
      </c>
      <c r="B36" s="39">
        <f t="shared" si="2"/>
        <v>2</v>
      </c>
      <c r="C36" s="39">
        <f t="shared" si="5"/>
        <v>2</v>
      </c>
      <c r="D36" s="39">
        <f t="shared" si="6"/>
        <v>0</v>
      </c>
      <c r="E36" s="7"/>
      <c r="F36" s="7">
        <f t="shared" si="3"/>
        <v>2</v>
      </c>
      <c r="G36">
        <v>1</v>
      </c>
      <c r="M36">
        <v>1</v>
      </c>
      <c r="T36">
        <f t="shared" si="4"/>
        <v>0</v>
      </c>
    </row>
    <row r="37" spans="1:6" ht="12" customHeight="1">
      <c r="A37" s="8"/>
      <c r="B37" s="9"/>
      <c r="C37" s="9"/>
      <c r="D37" s="9"/>
      <c r="E37" s="7"/>
      <c r="F37" s="7"/>
    </row>
    <row r="38" spans="1:6" ht="12.75">
      <c r="A38" s="24" t="s">
        <v>208</v>
      </c>
      <c r="E38" s="7"/>
      <c r="F38" s="7"/>
    </row>
    <row r="39" ht="12.75">
      <c r="A39" s="11"/>
    </row>
  </sheetData>
  <printOptions horizontalCentered="1" verticalCentered="1"/>
  <pageMargins left="0.75" right="0.75" top="1" bottom="1" header="0" footer="0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2"/>
  <sheetViews>
    <sheetView zoomScale="75" zoomScaleNormal="75" workbookViewId="0" topLeftCell="A1">
      <selection activeCell="G24" sqref="G24"/>
    </sheetView>
  </sheetViews>
  <sheetFormatPr defaultColWidth="11.421875" defaultRowHeight="12.75"/>
  <cols>
    <col min="1" max="1" width="26.421875" style="0" customWidth="1"/>
    <col min="2" max="2" width="10.421875" style="0" customWidth="1"/>
    <col min="3" max="3" width="10.28125" style="0" customWidth="1"/>
    <col min="4" max="4" width="10.421875" style="0" customWidth="1"/>
    <col min="5" max="5" width="11.7109375" style="0" customWidth="1"/>
    <col min="6" max="6" width="12.140625" style="0" customWidth="1"/>
    <col min="7" max="7" width="55.140625" style="0" customWidth="1"/>
    <col min="9" max="20" width="4.7109375" style="0" customWidth="1"/>
  </cols>
  <sheetData>
    <row r="1" spans="1:7" ht="15">
      <c r="A1" s="26" t="s">
        <v>215</v>
      </c>
      <c r="B1" s="26"/>
      <c r="C1" s="27"/>
      <c r="D1" s="27"/>
      <c r="E1" s="27"/>
      <c r="F1" s="27"/>
      <c r="G1" s="27"/>
    </row>
    <row r="2" spans="1:7" ht="15">
      <c r="A2" s="26"/>
      <c r="B2" s="26"/>
      <c r="C2" s="27"/>
      <c r="D2" s="27"/>
      <c r="E2" s="27"/>
      <c r="F2" s="27"/>
      <c r="G2" s="27"/>
    </row>
    <row r="3" spans="1:7" ht="15">
      <c r="A3" s="26"/>
      <c r="B3" s="26"/>
      <c r="C3" s="27"/>
      <c r="D3" s="27"/>
      <c r="E3" s="27"/>
      <c r="F3" s="27"/>
      <c r="G3" s="27"/>
    </row>
    <row r="4" spans="1:7" ht="14.25">
      <c r="A4" s="66" t="s">
        <v>204</v>
      </c>
      <c r="B4" s="66"/>
      <c r="C4" s="66"/>
      <c r="D4" s="66"/>
      <c r="E4" s="66"/>
      <c r="F4" s="66"/>
      <c r="G4" s="28"/>
    </row>
    <row r="5" spans="1:7" ht="14.25">
      <c r="A5" s="66" t="s">
        <v>205</v>
      </c>
      <c r="B5" s="66"/>
      <c r="C5" s="66"/>
      <c r="D5" s="66"/>
      <c r="E5" s="66"/>
      <c r="F5" s="66"/>
      <c r="G5" s="28"/>
    </row>
    <row r="6" spans="1:7" ht="15">
      <c r="A6" s="26"/>
      <c r="B6" s="26"/>
      <c r="C6" s="27"/>
      <c r="D6" s="27"/>
      <c r="E6" s="27"/>
      <c r="F6" s="27"/>
      <c r="G6" s="27"/>
    </row>
    <row r="7" spans="1:7" ht="14.25">
      <c r="A7" s="42"/>
      <c r="B7" s="42"/>
      <c r="C7" s="65" t="s">
        <v>12</v>
      </c>
      <c r="D7" s="65"/>
      <c r="E7" s="65"/>
      <c r="F7" s="65"/>
      <c r="G7" s="31"/>
    </row>
    <row r="8" spans="1:20" ht="14.25">
      <c r="A8" s="31" t="s">
        <v>6</v>
      </c>
      <c r="B8" s="31" t="s">
        <v>2</v>
      </c>
      <c r="C8" s="32" t="s">
        <v>125</v>
      </c>
      <c r="D8" s="33" t="s">
        <v>126</v>
      </c>
      <c r="E8" s="33" t="s">
        <v>127</v>
      </c>
      <c r="F8" s="33" t="s">
        <v>128</v>
      </c>
      <c r="G8" s="31"/>
      <c r="I8" s="15" t="s">
        <v>108</v>
      </c>
      <c r="J8" s="15" t="s">
        <v>109</v>
      </c>
      <c r="K8" s="15" t="s">
        <v>110</v>
      </c>
      <c r="L8" s="15" t="s">
        <v>111</v>
      </c>
      <c r="M8" s="15" t="s">
        <v>112</v>
      </c>
      <c r="N8" s="15" t="s">
        <v>113</v>
      </c>
      <c r="O8" s="15" t="s">
        <v>114</v>
      </c>
      <c r="P8" s="15" t="s">
        <v>115</v>
      </c>
      <c r="Q8" s="15" t="s">
        <v>116</v>
      </c>
      <c r="R8" s="15" t="s">
        <v>117</v>
      </c>
      <c r="S8" s="15" t="s">
        <v>118</v>
      </c>
      <c r="T8" s="15" t="s">
        <v>119</v>
      </c>
    </row>
    <row r="9" spans="1:7" ht="14.25">
      <c r="A9" s="43"/>
      <c r="B9" s="43"/>
      <c r="C9" s="35" t="s">
        <v>129</v>
      </c>
      <c r="D9" s="36" t="s">
        <v>130</v>
      </c>
      <c r="E9" s="36" t="s">
        <v>131</v>
      </c>
      <c r="F9" s="36" t="s">
        <v>132</v>
      </c>
      <c r="G9" s="31"/>
    </row>
    <row r="10" spans="1:7" ht="15">
      <c r="A10" s="27"/>
      <c r="B10" s="27"/>
      <c r="C10" s="27"/>
      <c r="D10" s="27"/>
      <c r="E10" s="27"/>
      <c r="F10" s="27"/>
      <c r="G10" s="27"/>
    </row>
    <row r="11" spans="1:20" ht="14.25">
      <c r="A11" s="28" t="s">
        <v>2</v>
      </c>
      <c r="B11" s="28">
        <f>SUM(C11:F11)</f>
        <v>942</v>
      </c>
      <c r="C11" s="28">
        <f>SUM(C13:C18)</f>
        <v>244</v>
      </c>
      <c r="D11" s="28">
        <f>SUM(D13:D18)</f>
        <v>227</v>
      </c>
      <c r="E11" s="28">
        <f>SUM(E13:E18)</f>
        <v>267</v>
      </c>
      <c r="F11" s="28">
        <f>SUM(F13:F18)</f>
        <v>204</v>
      </c>
      <c r="G11" s="28"/>
      <c r="I11">
        <f>SUM(I13:I18)</f>
        <v>77</v>
      </c>
      <c r="J11">
        <f aca="true" t="shared" si="0" ref="J11:T11">SUM(J13:J18)</f>
        <v>63</v>
      </c>
      <c r="K11">
        <f t="shared" si="0"/>
        <v>104</v>
      </c>
      <c r="L11">
        <f t="shared" si="0"/>
        <v>66</v>
      </c>
      <c r="M11">
        <f t="shared" si="0"/>
        <v>63</v>
      </c>
      <c r="N11">
        <f t="shared" si="0"/>
        <v>98</v>
      </c>
      <c r="O11">
        <f t="shared" si="0"/>
        <v>82</v>
      </c>
      <c r="P11">
        <f t="shared" si="0"/>
        <v>98</v>
      </c>
      <c r="Q11">
        <f t="shared" si="0"/>
        <v>87</v>
      </c>
      <c r="R11">
        <f t="shared" si="0"/>
        <v>93</v>
      </c>
      <c r="S11">
        <f t="shared" si="0"/>
        <v>68</v>
      </c>
      <c r="T11">
        <f t="shared" si="0"/>
        <v>43</v>
      </c>
    </row>
    <row r="12" spans="1:7" ht="15">
      <c r="A12" s="27"/>
      <c r="B12" s="38"/>
      <c r="C12" s="38"/>
      <c r="D12" s="38"/>
      <c r="E12" s="38"/>
      <c r="F12" s="38"/>
      <c r="G12" s="38"/>
    </row>
    <row r="13" spans="1:20" ht="15">
      <c r="A13" s="27" t="s">
        <v>199</v>
      </c>
      <c r="B13" s="28">
        <f aca="true" t="shared" si="1" ref="B13:B18">SUM(C13:F13)</f>
        <v>103</v>
      </c>
      <c r="C13" s="38">
        <f aca="true" t="shared" si="2" ref="C13:C18">SUM(I13:K13)</f>
        <v>11</v>
      </c>
      <c r="D13" s="38">
        <f aca="true" t="shared" si="3" ref="D13:D18">SUM(L13:N13)</f>
        <v>15</v>
      </c>
      <c r="E13" s="38">
        <f aca="true" t="shared" si="4" ref="E13:E18">SUM(O13:Q13)</f>
        <v>52</v>
      </c>
      <c r="F13" s="38">
        <f aca="true" t="shared" si="5" ref="F13:F18">SUM(R13:T13)</f>
        <v>25</v>
      </c>
      <c r="G13" s="38"/>
      <c r="H13" s="23">
        <f aca="true" t="shared" si="6" ref="H13:H18">B13/$B$11*100</f>
        <v>10.934182590233545</v>
      </c>
      <c r="I13">
        <v>1</v>
      </c>
      <c r="J13">
        <v>5</v>
      </c>
      <c r="K13">
        <v>5</v>
      </c>
      <c r="L13">
        <v>4</v>
      </c>
      <c r="M13">
        <v>5</v>
      </c>
      <c r="N13">
        <v>6</v>
      </c>
      <c r="O13">
        <v>13</v>
      </c>
      <c r="P13">
        <v>19</v>
      </c>
      <c r="Q13">
        <v>20</v>
      </c>
      <c r="R13">
        <v>8</v>
      </c>
      <c r="S13">
        <v>7</v>
      </c>
      <c r="T13">
        <v>10</v>
      </c>
    </row>
    <row r="14" spans="1:20" ht="15">
      <c r="A14" s="27" t="s">
        <v>201</v>
      </c>
      <c r="B14" s="28">
        <f t="shared" si="1"/>
        <v>156</v>
      </c>
      <c r="C14" s="38">
        <f t="shared" si="2"/>
        <v>50</v>
      </c>
      <c r="D14" s="38">
        <f t="shared" si="3"/>
        <v>45</v>
      </c>
      <c r="E14" s="38">
        <f t="shared" si="4"/>
        <v>23</v>
      </c>
      <c r="F14" s="38">
        <f t="shared" si="5"/>
        <v>38</v>
      </c>
      <c r="G14" s="38"/>
      <c r="H14" s="23">
        <f t="shared" si="6"/>
        <v>16.560509554140125</v>
      </c>
      <c r="I14">
        <v>15</v>
      </c>
      <c r="J14">
        <v>14</v>
      </c>
      <c r="K14">
        <v>21</v>
      </c>
      <c r="L14">
        <v>12</v>
      </c>
      <c r="M14">
        <v>15</v>
      </c>
      <c r="N14">
        <v>18</v>
      </c>
      <c r="O14">
        <v>0</v>
      </c>
      <c r="P14">
        <v>21</v>
      </c>
      <c r="Q14">
        <v>2</v>
      </c>
      <c r="R14">
        <v>20</v>
      </c>
      <c r="S14">
        <v>8</v>
      </c>
      <c r="T14">
        <v>10</v>
      </c>
    </row>
    <row r="15" spans="1:20" ht="15">
      <c r="A15" s="27" t="s">
        <v>200</v>
      </c>
      <c r="B15" s="28">
        <f t="shared" si="1"/>
        <v>327</v>
      </c>
      <c r="C15" s="38">
        <f t="shared" si="2"/>
        <v>96</v>
      </c>
      <c r="D15" s="38">
        <f t="shared" si="3"/>
        <v>77</v>
      </c>
      <c r="E15" s="38">
        <f t="shared" si="4"/>
        <v>72</v>
      </c>
      <c r="F15" s="38">
        <f t="shared" si="5"/>
        <v>82</v>
      </c>
      <c r="G15" s="38"/>
      <c r="H15" s="23">
        <f t="shared" si="6"/>
        <v>34.71337579617834</v>
      </c>
      <c r="I15">
        <v>37</v>
      </c>
      <c r="J15">
        <v>23</v>
      </c>
      <c r="K15">
        <v>36</v>
      </c>
      <c r="L15">
        <v>21</v>
      </c>
      <c r="M15">
        <v>27</v>
      </c>
      <c r="N15">
        <v>29</v>
      </c>
      <c r="O15">
        <v>22</v>
      </c>
      <c r="P15">
        <v>20</v>
      </c>
      <c r="Q15">
        <v>30</v>
      </c>
      <c r="R15">
        <v>40</v>
      </c>
      <c r="S15">
        <v>30</v>
      </c>
      <c r="T15">
        <v>12</v>
      </c>
    </row>
    <row r="16" spans="1:20" ht="15">
      <c r="A16" s="27" t="s">
        <v>67</v>
      </c>
      <c r="B16" s="28">
        <f t="shared" si="1"/>
        <v>51</v>
      </c>
      <c r="C16" s="38">
        <f t="shared" si="2"/>
        <v>9</v>
      </c>
      <c r="D16" s="38">
        <f t="shared" si="3"/>
        <v>14</v>
      </c>
      <c r="E16" s="38">
        <f t="shared" si="4"/>
        <v>21</v>
      </c>
      <c r="F16" s="38">
        <f t="shared" si="5"/>
        <v>7</v>
      </c>
      <c r="G16" s="38"/>
      <c r="H16" s="23">
        <f t="shared" si="6"/>
        <v>5.414012738853503</v>
      </c>
      <c r="I16">
        <v>1</v>
      </c>
      <c r="J16">
        <v>1</v>
      </c>
      <c r="K16">
        <v>7</v>
      </c>
      <c r="L16">
        <v>4</v>
      </c>
      <c r="M16">
        <v>3</v>
      </c>
      <c r="N16">
        <v>7</v>
      </c>
      <c r="O16">
        <v>13</v>
      </c>
      <c r="P16">
        <v>4</v>
      </c>
      <c r="Q16">
        <v>4</v>
      </c>
      <c r="R16">
        <v>4</v>
      </c>
      <c r="S16">
        <v>2</v>
      </c>
      <c r="T16">
        <v>1</v>
      </c>
    </row>
    <row r="17" spans="1:20" ht="15">
      <c r="A17" s="27" t="s">
        <v>202</v>
      </c>
      <c r="B17" s="28">
        <f t="shared" si="1"/>
        <v>260</v>
      </c>
      <c r="C17" s="38">
        <f t="shared" si="2"/>
        <v>70</v>
      </c>
      <c r="D17" s="38">
        <f t="shared" si="3"/>
        <v>61</v>
      </c>
      <c r="E17" s="38">
        <f t="shared" si="4"/>
        <v>85</v>
      </c>
      <c r="F17" s="38">
        <f t="shared" si="5"/>
        <v>44</v>
      </c>
      <c r="G17" s="38"/>
      <c r="H17" s="23">
        <f t="shared" si="6"/>
        <v>27.60084925690021</v>
      </c>
      <c r="I17">
        <v>22</v>
      </c>
      <c r="J17">
        <v>19</v>
      </c>
      <c r="K17">
        <v>29</v>
      </c>
      <c r="L17">
        <v>22</v>
      </c>
      <c r="M17">
        <v>13</v>
      </c>
      <c r="N17">
        <v>26</v>
      </c>
      <c r="O17">
        <v>30</v>
      </c>
      <c r="P17">
        <v>26</v>
      </c>
      <c r="Q17">
        <v>29</v>
      </c>
      <c r="R17">
        <v>18</v>
      </c>
      <c r="S17">
        <v>20</v>
      </c>
      <c r="T17">
        <v>6</v>
      </c>
    </row>
    <row r="18" spans="1:20" ht="15">
      <c r="A18" s="27" t="s">
        <v>203</v>
      </c>
      <c r="B18" s="28">
        <f t="shared" si="1"/>
        <v>45</v>
      </c>
      <c r="C18" s="38">
        <f t="shared" si="2"/>
        <v>8</v>
      </c>
      <c r="D18" s="38">
        <f t="shared" si="3"/>
        <v>15</v>
      </c>
      <c r="E18" s="38">
        <f t="shared" si="4"/>
        <v>14</v>
      </c>
      <c r="F18" s="38">
        <f t="shared" si="5"/>
        <v>8</v>
      </c>
      <c r="G18" s="38"/>
      <c r="H18" s="23">
        <f t="shared" si="6"/>
        <v>4.777070063694268</v>
      </c>
      <c r="I18">
        <v>1</v>
      </c>
      <c r="J18">
        <v>1</v>
      </c>
      <c r="K18">
        <v>6</v>
      </c>
      <c r="L18">
        <v>3</v>
      </c>
      <c r="M18">
        <v>0</v>
      </c>
      <c r="N18">
        <v>12</v>
      </c>
      <c r="O18">
        <v>4</v>
      </c>
      <c r="P18">
        <v>8</v>
      </c>
      <c r="Q18">
        <v>2</v>
      </c>
      <c r="R18">
        <v>3</v>
      </c>
      <c r="S18">
        <v>1</v>
      </c>
      <c r="T18">
        <v>4</v>
      </c>
    </row>
    <row r="19" spans="1:7" ht="15">
      <c r="A19" s="34"/>
      <c r="B19" s="34"/>
      <c r="C19" s="34"/>
      <c r="D19" s="34"/>
      <c r="E19" s="34"/>
      <c r="F19" s="34"/>
      <c r="G19" s="37"/>
    </row>
    <row r="20" spans="1:8" ht="12.75">
      <c r="A20" s="24" t="s">
        <v>208</v>
      </c>
      <c r="H20" s="23"/>
    </row>
    <row r="22" ht="12.75">
      <c r="A22" s="25"/>
    </row>
  </sheetData>
  <mergeCells count="3">
    <mergeCell ref="A4:F4"/>
    <mergeCell ref="A5:F5"/>
    <mergeCell ref="C7:F7"/>
  </mergeCells>
  <printOptions horizontalCentered="1" verticalCentered="1"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xbarrientos</cp:lastModifiedBy>
  <cp:lastPrinted>2004-08-12T15:19:24Z</cp:lastPrinted>
  <dcterms:created xsi:type="dcterms:W3CDTF">2000-06-07T16:11:32Z</dcterms:created>
  <dcterms:modified xsi:type="dcterms:W3CDTF">2004-08-12T15:21:29Z</dcterms:modified>
  <cp:category/>
  <cp:version/>
  <cp:contentType/>
  <cp:contentStatus/>
</cp:coreProperties>
</file>