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30280" windowHeight="18380" activeTab="12"/>
  </bookViews>
  <sheets>
    <sheet name="c45" sheetId="1" r:id="rId1"/>
    <sheet name="c46" sheetId="2" r:id="rId2"/>
    <sheet name="c47" sheetId="3" r:id="rId3"/>
    <sheet name="c48" sheetId="4" r:id="rId4"/>
    <sheet name="c49" sheetId="5" r:id="rId5"/>
    <sheet name="c50" sheetId="6" r:id="rId6"/>
    <sheet name="c51" sheetId="7" r:id="rId7"/>
    <sheet name="c52" sheetId="8" r:id="rId8"/>
    <sheet name="c53" sheetId="9" r:id="rId9"/>
    <sheet name="c54" sheetId="10" r:id="rId10"/>
    <sheet name="c55" sheetId="11" r:id="rId11"/>
    <sheet name="c56" sheetId="12" r:id="rId12"/>
    <sheet name="c57" sheetId="13" r:id="rId13"/>
  </sheets>
  <externalReferences>
    <externalReference r:id="rId16"/>
    <externalReference r:id="rId17"/>
    <externalReference r:id="rId18"/>
  </externalReferences>
  <definedNames>
    <definedName name="_xlnm.Print_Area" localSheetId="1">'c46'!$A$1:$F$15</definedName>
    <definedName name="_xlnm.Print_Area" localSheetId="2">'c47'!#REF!</definedName>
    <definedName name="_xlnm.Print_Area" localSheetId="3">'c48'!$A$1:$F$129</definedName>
    <definedName name="_xlnm.Print_Area" localSheetId="4">'c49'!#REF!</definedName>
    <definedName name="_xlnm.Print_Area" localSheetId="5">'c50'!#REF!</definedName>
    <definedName name="_xlnm.Print_Area" localSheetId="6">'c51'!#REF!</definedName>
    <definedName name="_xlnm.Print_Area" localSheetId="7">'c52'!$A$1:$F$47</definedName>
    <definedName name="_xlnm.Print_Area" localSheetId="9">'c54'!$A$1:$D$55</definedName>
    <definedName name="_xlnm.Print_Area" localSheetId="12">'c57'!$A$1:$C$19</definedName>
    <definedName name="ddd" localSheetId="6">'[3]c30'!#REF!</definedName>
    <definedName name="ddd">'[3]c30'!#REF!</definedName>
    <definedName name="dfg">'[3]c30'!#REF!</definedName>
    <definedName name="Excel_BuiltIn__FilterDatabase_1" localSheetId="6">#REF!</definedName>
    <definedName name="Excel_BuiltIn__FilterDatabase_1">#REF!</definedName>
    <definedName name="Excel_BuiltIn__FilterDatabase_3" localSheetId="6">#REF!</definedName>
    <definedName name="Excel_BuiltIn__FilterDatabase_3">#REF!</definedName>
    <definedName name="Excel_BuiltIn__FilterDatabase_4" localSheetId="6">'[2]C4'!#REF!</definedName>
    <definedName name="Excel_BuiltIn__FilterDatabase_4">'[2]C4'!#REF!</definedName>
    <definedName name="Excel_BuiltIn_Print_Area_1" localSheetId="6">'[3]c30'!#REF!</definedName>
    <definedName name="Excel_BuiltIn_Print_Area_1">'[3]c30'!#REF!</definedName>
    <definedName name="Excel_BuiltIn_Print_Area_1_1">"$C_81.$#REF!$#REF!:$#REF!$#REF!"</definedName>
    <definedName name="Excel_BuiltIn_Print_Area_4">"$c_84.$#REF!$#REF!:$#REF!$#REF!"</definedName>
    <definedName name="Excel_BuiltIn_Print_Area_7">"$c_86.$#REF!$#REF!:$#REF!$#REF!"</definedName>
    <definedName name="FOFO1">#REF!</definedName>
    <definedName name="nuevo">'[3]c30'!#REF!</definedName>
  </definedNames>
  <calcPr fullCalcOnLoad="1"/>
</workbook>
</file>

<file path=xl/sharedStrings.xml><?xml version="1.0" encoding="utf-8"?>
<sst xmlns="http://schemas.openxmlformats.org/spreadsheetml/2006/main" count="502" uniqueCount="326">
  <si>
    <t>NÚMERO DE RECURSOS  DE CASACIÓN TERMINADOS EN LA SALA TERCERA POR RECURRENTE SEGÚN TIPO DE VOTO DURANTE EL 2012</t>
  </si>
  <si>
    <t>NÚMERO DE RECURSOS  DE REVISIÓN TERMINADOS EN LA SALA TERCERA POR RECURRENTE SEGÚN TIPO DURANTE EL  2012</t>
  </si>
  <si>
    <r>
      <t xml:space="preserve">Elaborado por: </t>
    </r>
    <r>
      <rPr>
        <sz val="12"/>
        <rFont val="Times New Roman"/>
        <family val="1"/>
      </rPr>
      <t>Sección de Estadística, Departamento de Planificación</t>
    </r>
  </si>
  <si>
    <t>INFRACCIÓN LEY DE ARMAS Y EXPLOSIVOS</t>
  </si>
  <si>
    <t>INFRACCIÓN LEY DE  SEÑALIZACIÓN DE VIOLENCIA CONTRA LA MUJER</t>
  </si>
  <si>
    <t>Resoluciones de Fondo</t>
  </si>
  <si>
    <t>Tribunal Cartago, Sede Turrialba</t>
  </si>
  <si>
    <r>
      <t xml:space="preserve">Elaborado por: </t>
    </r>
    <r>
      <rPr>
        <sz val="12"/>
        <rFont val="Times New Roman"/>
        <family val="1"/>
      </rPr>
      <t>Sección de Estadística, Departamento de Planificación.</t>
    </r>
  </si>
  <si>
    <t>INFRACCIÓN A LA LEY DE SICOTRÓPICOS</t>
  </si>
  <si>
    <r>
      <t>Elaborado por:</t>
    </r>
    <r>
      <rPr>
        <sz val="12"/>
        <rFont val="Times New Roman"/>
        <family val="1"/>
      </rPr>
      <t>Sección de Estadística, Departamento de Planificación.</t>
    </r>
  </si>
  <si>
    <t>Tribunal Cartago (Flagrancia)</t>
  </si>
  <si>
    <r>
      <t>Elaborado por</t>
    </r>
    <r>
      <rPr>
        <i/>
        <sz val="12"/>
        <rFont val="Times New Roman"/>
        <family val="1"/>
      </rPr>
      <t>:</t>
    </r>
    <r>
      <rPr>
        <sz val="12"/>
        <rFont val="Times New Roman"/>
        <family val="1"/>
      </rPr>
      <t>Sección de Estadística, Departamento de Planificación.</t>
    </r>
  </si>
  <si>
    <r>
      <t>Elaborado por:</t>
    </r>
    <r>
      <rPr>
        <sz val="12"/>
        <rFont val="Times New Roman"/>
        <family val="1"/>
      </rPr>
      <t xml:space="preserve"> Sección de Estadística, Departamento de Planificación.</t>
    </r>
  </si>
  <si>
    <r>
      <t xml:space="preserve">Elaborado por: </t>
    </r>
    <r>
      <rPr>
        <sz val="10"/>
        <rFont val="Times New Roman"/>
        <family val="1"/>
      </rPr>
      <t>Sección de Estadística, Departamento de Planificación.</t>
    </r>
  </si>
  <si>
    <t>CUADRO N° 45</t>
  </si>
  <si>
    <t>CUADRO N° 46</t>
  </si>
  <si>
    <t>CUADRO N° 47</t>
  </si>
  <si>
    <t>CUADRO N° 48</t>
  </si>
  <si>
    <t>CUADRO N° 50</t>
  </si>
  <si>
    <t>CUADRO N° 51</t>
  </si>
  <si>
    <t>CUADRO N° 53</t>
  </si>
  <si>
    <t>CUADRO N° 54</t>
  </si>
  <si>
    <t>CUADRO N° 49</t>
  </si>
  <si>
    <t>Cuadro N° 52</t>
  </si>
  <si>
    <t>CUADRO N° 55</t>
  </si>
  <si>
    <t>CUADRO N° 56</t>
  </si>
  <si>
    <t>CUADRO N° 57</t>
  </si>
  <si>
    <r>
      <t>Elaborado por: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Sección de Estadística, Departamento de Planificación.</t>
    </r>
  </si>
  <si>
    <r>
      <t>Elaborado por</t>
    </r>
    <r>
      <rPr>
        <i/>
        <sz val="12"/>
        <rFont val="Times New Roman"/>
        <family val="1"/>
      </rPr>
      <t>:</t>
    </r>
    <r>
      <rPr>
        <sz val="12"/>
        <rFont val="Times New Roman"/>
        <family val="1"/>
      </rPr>
      <t xml:space="preserve"> Sección de Estadística, Departamento de Planificación.</t>
    </r>
  </si>
  <si>
    <t>16  meses 3 semanas</t>
  </si>
  <si>
    <t>23 meses  3 semanas</t>
  </si>
  <si>
    <t>26 meses  0 semanas</t>
  </si>
  <si>
    <t>5 meses 2 semanas</t>
  </si>
  <si>
    <t>6 meses 2 semanas</t>
  </si>
  <si>
    <t>2 meses 3 semanas</t>
  </si>
  <si>
    <t>2 meses  3 semanas</t>
  </si>
  <si>
    <t>4 meses  0 semanas</t>
  </si>
  <si>
    <t>10 meses  2 semanas</t>
  </si>
  <si>
    <t>RECURSOS VOTADOS</t>
  </si>
  <si>
    <t>TIPO DE VOTO</t>
  </si>
  <si>
    <t>DURACIÓN PROMEDIO</t>
  </si>
  <si>
    <t>CON LUGAR</t>
  </si>
  <si>
    <t>SIN LUGAR</t>
  </si>
  <si>
    <t>Recursos de Casación</t>
  </si>
  <si>
    <t>16 meses  3 semanas</t>
  </si>
  <si>
    <t>Enero - Marzo</t>
  </si>
  <si>
    <t>12 meses  0 semanas</t>
  </si>
  <si>
    <t>13 meses  3 semanas</t>
  </si>
  <si>
    <t>Abril - Junio</t>
  </si>
  <si>
    <t>15 meses  3 semanas</t>
  </si>
  <si>
    <t>16 meses  1 semanas</t>
  </si>
  <si>
    <t>Julio - Setiembre</t>
  </si>
  <si>
    <t>18 meses  1 semanas</t>
  </si>
  <si>
    <t>19 meses  0 semanas</t>
  </si>
  <si>
    <t>Octubre - Diciembre</t>
  </si>
  <si>
    <t>21 meses  1 semanas</t>
  </si>
  <si>
    <t>22 meses  1 semanas</t>
  </si>
  <si>
    <t>Recursos de Revisión</t>
  </si>
  <si>
    <t>25 meses  2 semanas</t>
  </si>
  <si>
    <t>16 meses  0 semanas</t>
  </si>
  <si>
    <t>25 meses  0 semanas</t>
  </si>
  <si>
    <t>29 meses  3 semanas</t>
  </si>
  <si>
    <t>24 meses  2 semanas</t>
  </si>
  <si>
    <t>DISTRIBUCIÓN EN MESES DE DURACIÓN DE LOS RECURSOS VOTADOS POR EL FONDO EN  LA SALA TERCERA DURANTE EL 2012</t>
  </si>
  <si>
    <t>MESES DE DURACIÓN</t>
  </si>
  <si>
    <t>NÚMERO DE VOTOS</t>
  </si>
  <si>
    <t>Mes</t>
  </si>
  <si>
    <t>Meses</t>
  </si>
  <si>
    <t>VOTOS DE FONDO</t>
  </si>
  <si>
    <t>INADMISIBLES</t>
  </si>
  <si>
    <t>PORCENTAJES</t>
  </si>
  <si>
    <t>Defensa Civil de la Víctima</t>
  </si>
  <si>
    <t>Procuraduría General</t>
  </si>
  <si>
    <t>Querellado</t>
  </si>
  <si>
    <t>Víctima</t>
  </si>
  <si>
    <t>Otro</t>
  </si>
  <si>
    <t>(Votos de fondo e inadmisibles)</t>
  </si>
  <si>
    <t>INADMISIBLE</t>
  </si>
  <si>
    <t>Condenado y Defensor Privado</t>
  </si>
  <si>
    <t xml:space="preserve">  </t>
  </si>
  <si>
    <t>NÚMERO DE CANTIDAD DE ENTREGAS A NOTIFICADOR Y CEDULAS DE NOTIFICACIÓN EN LA SALA TERCERA POR MES DURANTE EL 2012</t>
  </si>
  <si>
    <t>MES</t>
  </si>
  <si>
    <t>ENTREGAS NOTIFICADOR</t>
  </si>
  <si>
    <t>CEDULAS DE NOTIFICACIÓN</t>
  </si>
  <si>
    <t>Enero</t>
  </si>
  <si>
    <t>Febrero</t>
  </si>
  <si>
    <t>Abril</t>
  </si>
  <si>
    <t>Mayo</t>
  </si>
  <si>
    <t>Julio</t>
  </si>
  <si>
    <t>Agosto</t>
  </si>
  <si>
    <t>Octubre</t>
  </si>
  <si>
    <t>Noviembre</t>
  </si>
  <si>
    <t xml:space="preserve"> SEGÚN TIPO DE DELITO  DURANTE EL 2012</t>
  </si>
  <si>
    <t>NÚMERO DE RECURSOS DE CASACIÓN DECLARADOS CON LUGAR EN LA SALA TERCERA SEGÚN TRIBUNAL DE PROCEDENCIA DURANTE  EL 2012</t>
  </si>
  <si>
    <t>NÚMERO DE CASOS ENTRADOS EN LA SALA TERCERA POR RECURRENTE Y SEGÚN TIPO DE RECURSO DURANTE EL 2012</t>
  </si>
  <si>
    <t>Tribunal de apelación de sentencia de Cartago</t>
  </si>
  <si>
    <t>DURACIÓN PROMEDIO Y NÚMERO DE VOTOS DE FONDO EMITIDOS EN LA SALA TERCERA EN RECURSOS POR TRIMESTRE SEGÚN TIPOLOGÍA DURANTE EL 2012</t>
  </si>
  <si>
    <t xml:space="preserve">Tribunal Penal Juvenil Segundo Circuito Judicial de San José </t>
  </si>
  <si>
    <t>Tribunal Tercer Circuito Judicial de San José (Sede suroeste)</t>
  </si>
  <si>
    <t>Tribunal Tercer Circuito Judicial de San José, Sede Desamparados</t>
  </si>
  <si>
    <t>Tribunal Primer Circuito Judicial de Alajuela</t>
  </si>
  <si>
    <t>Tribunal Primer Circuito Judicial de Alajuela (Flagrancia)</t>
  </si>
  <si>
    <t>Tribunal Segundo Circuito Judicial de Alajuela</t>
  </si>
  <si>
    <t>Tribunal Tercer Circuito Judicial de Alajuela, Sede Grecia</t>
  </si>
  <si>
    <t>Tribunal Tercer Circuito Judicial de Alajuela, Sede San Ramón</t>
  </si>
  <si>
    <t>Tribunal Heredia</t>
  </si>
  <si>
    <t>Tribunal Heredia (Flagrancia)</t>
  </si>
  <si>
    <t>Tribunal Heredia, Sede Sarapiquí</t>
  </si>
  <si>
    <t>Tribunal Cartago</t>
  </si>
  <si>
    <t>Tribunal Primer Circuito Judicial de Guanacaste, Liberia</t>
  </si>
  <si>
    <t>Tribunal Segundo Circuito Judicial de Guanacaste, sede Nicoya</t>
  </si>
  <si>
    <t>Tribunal Segundo Circuito Judicial de Guanacaste, sede Santa Cruz</t>
  </si>
  <si>
    <t>Tribunal Puntarenas</t>
  </si>
  <si>
    <t>Tribunal Puntarenas (Flagrancia)</t>
  </si>
  <si>
    <t>Tribunal Puntarenas, Sede Aguirre Y Parrita</t>
  </si>
  <si>
    <t>Tribunal Primer Circuito Judicial de la Zona Sur, Pérez Zeledón</t>
  </si>
  <si>
    <t>Tribunal Segundo Circuito Judicial de la Zona Sur, Sede Golfito</t>
  </si>
  <si>
    <t>Tribunal Segundo Circuito Judicial de la Zona Sur, Sede Corredores</t>
  </si>
  <si>
    <t>Tribunal Segundo Circuito Judicial de la Zona Sur, Sede Osa</t>
  </si>
  <si>
    <t>Tribunal Primer Circuito Judicial de la Zona Atlántica</t>
  </si>
  <si>
    <t>Tribunal Primer Circuito Judicial de la Zona Atlántica (Flagrancia)</t>
  </si>
  <si>
    <t>Tribunal Segundo Circuito Judicial de la Zona Atlántica</t>
  </si>
  <si>
    <t>Tribunal Segundo Circuito Judicial de la Zona Atlántica, Sede Siquirres</t>
  </si>
  <si>
    <t>Duración Promedio</t>
  </si>
  <si>
    <t>11 meses  1 semanas</t>
  </si>
  <si>
    <t>25 meses  1 semanas</t>
  </si>
  <si>
    <t>28 meses  1 semanas</t>
  </si>
  <si>
    <t>Otras resoluciones</t>
  </si>
  <si>
    <t>15 meses  2 semanas</t>
  </si>
  <si>
    <t>17 meses  3 semanas</t>
  </si>
  <si>
    <t>4 meses  1 semanas</t>
  </si>
  <si>
    <t>18 meses  0 semanas</t>
  </si>
  <si>
    <t>23 meses  2 semanas</t>
  </si>
  <si>
    <t>6 meses 1 semanas</t>
  </si>
  <si>
    <t>Desistido</t>
  </si>
  <si>
    <t>20 meses  3 semanas</t>
  </si>
  <si>
    <t>24 meses  0 semanas</t>
  </si>
  <si>
    <t>DURACIÓN PROMEDIO POR TIPO DE RESOLUCIONES EMITIDAS EN LA SALA TERCERA DURANTE EL  2012</t>
  </si>
  <si>
    <t>11 meses 0 semanas</t>
  </si>
  <si>
    <t>17 meses 0 semanas</t>
  </si>
  <si>
    <t>15 meses  0 semanas</t>
  </si>
  <si>
    <t>Falsedad ideológica</t>
  </si>
  <si>
    <t>Uso de documento falso</t>
  </si>
  <si>
    <t>Almacenamiento de drogas</t>
  </si>
  <si>
    <t>Cultivo de marihuana</t>
  </si>
  <si>
    <t>Introducción de droga a centro penitenciario</t>
  </si>
  <si>
    <t>Posesión de drogas</t>
  </si>
  <si>
    <t>Tenencia de drogas</t>
  </si>
  <si>
    <t>Transformación de drogas</t>
  </si>
  <si>
    <t>Transporte de droga y/o marihuana</t>
  </si>
  <si>
    <t>Venta de drogas</t>
  </si>
  <si>
    <t>Infracción Ley Psicotrópicos</t>
  </si>
  <si>
    <t>INFRACCIÓN LEY DE TRÁNSITO</t>
  </si>
  <si>
    <t>Conducción temeraria</t>
  </si>
  <si>
    <t>Lesiones culposas (Ley de tránsito)</t>
  </si>
  <si>
    <t>Portación ilícita de arma permitida</t>
  </si>
  <si>
    <t>Daño patrimonial</t>
  </si>
  <si>
    <t>Femicidio</t>
  </si>
  <si>
    <t>Femicidio (tentativa de)</t>
  </si>
  <si>
    <t>Fraude de simulación sobre bienes susceptibles gananciales</t>
  </si>
  <si>
    <t>Incumplimiento de una medida de protección</t>
  </si>
  <si>
    <t>Maltrato</t>
  </si>
  <si>
    <t>INFRACCIÓN LEYES ESPECIALES</t>
  </si>
  <si>
    <t>Infracción Ley de Conservación de la Vida Silvestre</t>
  </si>
  <si>
    <t>Infracción Ley Violencia Doméstica</t>
  </si>
  <si>
    <t>Infracción Ley Forestal</t>
  </si>
  <si>
    <t>TIPO DURANTE EL 2012</t>
  </si>
  <si>
    <t>TIPO DE RECURRENTE</t>
  </si>
  <si>
    <t>TIPO DE RECURSO</t>
  </si>
  <si>
    <t>CASACIÓN</t>
  </si>
  <si>
    <t>REVISIÓN</t>
  </si>
  <si>
    <t>MIEMBROS SUPREMOS PODERES</t>
  </si>
  <si>
    <t>OTROS</t>
  </si>
  <si>
    <t>Defensor Público</t>
  </si>
  <si>
    <t>Defensor Privado</t>
  </si>
  <si>
    <t>Actor Civil</t>
  </si>
  <si>
    <t>Demandado Civil</t>
  </si>
  <si>
    <t>Ministerio Público</t>
  </si>
  <si>
    <t>Imputado</t>
  </si>
  <si>
    <t>Procurador General</t>
  </si>
  <si>
    <t>Victima</t>
  </si>
  <si>
    <t>Defensa Civil de la Victima</t>
  </si>
  <si>
    <t>Imputado y Defensor Privado</t>
  </si>
  <si>
    <t>Apoderado especial judicial</t>
  </si>
  <si>
    <t>Ofendido</t>
  </si>
  <si>
    <t>Condenado</t>
  </si>
  <si>
    <t>Tercero de Buena Fe</t>
  </si>
  <si>
    <t>Querellante</t>
  </si>
  <si>
    <t>Otros</t>
  </si>
  <si>
    <t xml:space="preserve">NÚMERO DE RESOLUCIONES DICTADAS EN LA SALA TERCERA  POR TRIMESTRE Y SEGÚN </t>
  </si>
  <si>
    <t>Tipo de resolución</t>
  </si>
  <si>
    <t>Inadmisible</t>
  </si>
  <si>
    <t>Incompetencias en adm. y fondo</t>
  </si>
  <si>
    <t>Recurso de casación sin lugar</t>
  </si>
  <si>
    <t>Recurso de casación con lugar</t>
  </si>
  <si>
    <t>Procedimiento de revisión sin lugar</t>
  </si>
  <si>
    <t>Procedimiento de revisión con lugar</t>
  </si>
  <si>
    <t>Acumulación</t>
  </si>
  <si>
    <t>Desistimiento</t>
  </si>
  <si>
    <t>Desestimados</t>
  </si>
  <si>
    <t>Otros motivos</t>
  </si>
  <si>
    <t>Procesos Miembros Supremos Poderes</t>
  </si>
  <si>
    <t>Otro tipo de resolución</t>
  </si>
  <si>
    <t>OFICINA DE PROCEDENCIA</t>
  </si>
  <si>
    <t>TRIMESTRE</t>
  </si>
  <si>
    <t>Tribunal Primer Circuito Judicial de San José</t>
  </si>
  <si>
    <t>Tribunal Segundo Circuito Judicial de San José</t>
  </si>
  <si>
    <t>Tribunal Segundo Circuito Judicial de San José (Flagrancia)</t>
  </si>
  <si>
    <t>Tribunal de Puntarenas (Flagrancia)</t>
  </si>
  <si>
    <t>Segundo Circuito Judicial de Zona Sur</t>
  </si>
  <si>
    <t>Tribunal Zona Sur, Sede Osa</t>
  </si>
  <si>
    <t>Primer Circuito Judicial de la Zona Atlántica</t>
  </si>
  <si>
    <t>Tribunal I Circuito Judicial de la Zona Atlántica</t>
  </si>
  <si>
    <t>Segundo Circuito Judicial de la Zona Atlántica</t>
  </si>
  <si>
    <t>Tribunal II Circuito Judicial de la Zona Atlántica</t>
  </si>
  <si>
    <t xml:space="preserve">NÚMERO DE RECURSOS DE  CASACIÓN ENTRADOS EN LA SALA TERCERA  </t>
  </si>
  <si>
    <t>Tipo de delito
por Título de Familia</t>
  </si>
  <si>
    <t>Total</t>
  </si>
  <si>
    <t>CONTRA LA VIDA</t>
  </si>
  <si>
    <t>Agresión con arma</t>
  </si>
  <si>
    <t>Homicidio simple</t>
  </si>
  <si>
    <t>Homicidio calificado</t>
  </si>
  <si>
    <t>Homicidio culposo</t>
  </si>
  <si>
    <t>Homicidio simple (tentativa de)</t>
  </si>
  <si>
    <t>Lesiones culposas</t>
  </si>
  <si>
    <t>Lesiones graves</t>
  </si>
  <si>
    <t>CONTRA EL HONOR</t>
  </si>
  <si>
    <t>Difamación</t>
  </si>
  <si>
    <t>Injurias</t>
  </si>
  <si>
    <t>SEXUALES</t>
  </si>
  <si>
    <t>Abusos sexuales contra mayores</t>
  </si>
  <si>
    <t>Abusos sexuales contra menor o incapaz</t>
  </si>
  <si>
    <t>Relaciones sexuales remuneradas con menores</t>
  </si>
  <si>
    <t>Violación</t>
  </si>
  <si>
    <t>Violación calificada</t>
  </si>
  <si>
    <t>CONTRA LA LIBERTAD</t>
  </si>
  <si>
    <t>Amenazas agravadas</t>
  </si>
  <si>
    <t>Privación de libertad sin ánimo de lucro</t>
  </si>
  <si>
    <t>CONTRA LA PROPIEDAD</t>
  </si>
  <si>
    <t>Administración fraudulenta</t>
  </si>
  <si>
    <t>Apropiación y retención indebida</t>
  </si>
  <si>
    <t>Estafa</t>
  </si>
  <si>
    <t>Estafa mediante cheque</t>
  </si>
  <si>
    <t>Estelionato</t>
  </si>
  <si>
    <t>Extorsión simple</t>
  </si>
  <si>
    <t>Fraude de simulación</t>
  </si>
  <si>
    <t>Hurto simple</t>
  </si>
  <si>
    <t>Hurto agravado</t>
  </si>
  <si>
    <t>Robo simple</t>
  </si>
  <si>
    <t>Robo agravado</t>
  </si>
  <si>
    <t>Robo agravado (tentativa de)</t>
  </si>
  <si>
    <t>Secuestro extorsivo</t>
  </si>
  <si>
    <t>Usurpación</t>
  </si>
  <si>
    <t>Usurpación bienes de dominio público</t>
  </si>
  <si>
    <t>CONTRA LA BUENA FE DE LOS NEGOCIOS</t>
  </si>
  <si>
    <t>Explotación de incapaces</t>
  </si>
  <si>
    <t>CONTRA LA SEGURIDAD COMÚN</t>
  </si>
  <si>
    <t>Incendio o explosión</t>
  </si>
  <si>
    <t>CONTRA LA AUTORIDAD PÚBLICA</t>
  </si>
  <si>
    <t>Amenazas a un funcionario público</t>
  </si>
  <si>
    <t>Desobediencia a la autoridad</t>
  </si>
  <si>
    <t>Resistencia a la autoridad</t>
  </si>
  <si>
    <t>CONTRA LA ADMINISTRACIÓN DE JUSTICIA</t>
  </si>
  <si>
    <t>Denuncias y querellas calumniosas</t>
  </si>
  <si>
    <t>Receptación</t>
  </si>
  <si>
    <t>CONTRA LOS DEBERES DE LA FUNCIÓN PÚBLICA</t>
  </si>
  <si>
    <t>Abuso de autoridad</t>
  </si>
  <si>
    <t>Cohecho propio</t>
  </si>
  <si>
    <t>Corrupción agravada</t>
  </si>
  <si>
    <t>Incumplimiento de deberes de la función pública</t>
  </si>
  <si>
    <t>Peculado</t>
  </si>
  <si>
    <t>Prevaricato</t>
  </si>
  <si>
    <t>CONTRA LA FE PUBLICA</t>
  </si>
  <si>
    <t>MOVIMIENTO OCURRIDO EN LA SALA TERCERA  DURANTE EL 2012</t>
  </si>
  <si>
    <t>Variable</t>
  </si>
  <si>
    <t>TOTAL</t>
  </si>
  <si>
    <t>Trimestre</t>
  </si>
  <si>
    <t>Enero-</t>
  </si>
  <si>
    <t>Abril-</t>
  </si>
  <si>
    <t>Julio-</t>
  </si>
  <si>
    <t>Octubre-</t>
  </si>
  <si>
    <t>Marzo</t>
  </si>
  <si>
    <t>Junio</t>
  </si>
  <si>
    <t>Setiembre</t>
  </si>
  <si>
    <t>Diciembre</t>
  </si>
  <si>
    <t>Circulante a inicio de período</t>
  </si>
  <si>
    <t>Casos entrados</t>
  </si>
  <si>
    <t>Casos reentrados</t>
  </si>
  <si>
    <t>Casos terminados</t>
  </si>
  <si>
    <t xml:space="preserve">Circulante a fin de período </t>
  </si>
  <si>
    <t>CASOS ENTRADOS EN LA SALA TERCERA POR TRIMESTRE SEGÚN TIPO DE CASO  DURANTE  EL  2012</t>
  </si>
  <si>
    <t>Tipo de caso</t>
  </si>
  <si>
    <t>Recurso de Casación</t>
  </si>
  <si>
    <t>Recurso de Revisión</t>
  </si>
  <si>
    <t>Procesos a Miembros de Supremos Poderes</t>
  </si>
  <si>
    <t>Otros asuntos</t>
  </si>
  <si>
    <t>NÚMERO DE RECURSOS DE CASACIÓN ENTRADOS EN LA SALA TERCERA POR TRIMESTRE Y SEGÚN CIRCUITO Y TRIBUNAL DONDE SE DICTÓ LA SENTENCIA DURANTE EL 2012</t>
  </si>
  <si>
    <t>CIRCUITO JUDICIAL Y TRIBUNAL</t>
  </si>
  <si>
    <t xml:space="preserve">Tribunal de apelación de sentencia del II Circuito Judicial de San José </t>
  </si>
  <si>
    <t>Tribunal de apelación de sentencia de Santa Cruz</t>
  </si>
  <si>
    <t>Tribunal de apelación de sentencia de San Ramón</t>
  </si>
  <si>
    <t>Tribunal de apelación de sentencia de de Cartago</t>
  </si>
  <si>
    <t>Primer Circuito Judicial de San José</t>
  </si>
  <si>
    <t>Tribunal I  Circuito Judicial de San José</t>
  </si>
  <si>
    <t>Segundo Circuito Judicial de San José</t>
  </si>
  <si>
    <t>Tribunal II Circuito Judicial</t>
  </si>
  <si>
    <t>Tribunal II Circuito Judicial (Flagrancia)</t>
  </si>
  <si>
    <t>Tribunal Penal Juvenil del II Circuito Judicial de San José</t>
  </si>
  <si>
    <t>Tercer Circuito Judicial de San José</t>
  </si>
  <si>
    <t>Tribunal I Circuito Judicial, Sede Desamparados</t>
  </si>
  <si>
    <t>Tribunal I Circuito Judicial, Sede Suroeste</t>
  </si>
  <si>
    <t>Primer Circuito Judicial de Alajuela</t>
  </si>
  <si>
    <t>Tribunal I Circuito Judicial de Alajuela</t>
  </si>
  <si>
    <t>Tribunal I Circuito Judicial de Alajuela (Flagrancia)</t>
  </si>
  <si>
    <t>Circuito Judicial de Heredia</t>
  </si>
  <si>
    <t>Tribunal de Heredia</t>
  </si>
  <si>
    <t>Tribunal de Heredia Sede Sarapiquí</t>
  </si>
  <si>
    <t>Circuito Judicial de Cartago</t>
  </si>
  <si>
    <t>Tribunal de Cartago</t>
  </si>
  <si>
    <t>Primer Circuito Judicial de Guanacaste</t>
  </si>
  <si>
    <t>Tribunal de Guanacaste</t>
  </si>
  <si>
    <t>Segundo Circuito Judicial de Guanacaste</t>
  </si>
  <si>
    <t>Tribunal de Guanacaste, Sede Nicoya</t>
  </si>
  <si>
    <t>Tribunal de Guanacaste, Sede Santa Cruz</t>
  </si>
  <si>
    <t>Circuito Judicial de Puntarenas</t>
  </si>
  <si>
    <t xml:space="preserve">Tribunal de Puntarenas </t>
  </si>
</sst>
</file>

<file path=xl/styles.xml><?xml version="1.0" encoding="utf-8"?>
<styleSheet xmlns="http://schemas.openxmlformats.org/spreadsheetml/2006/main">
  <numFmts count="36">
    <numFmt numFmtId="5" formatCode="#,##0&quot;C&quot;;\-#,##0&quot;C&quot;"/>
    <numFmt numFmtId="6" formatCode="#,##0&quot;C&quot;;[Red]\-#,##0&quot;C&quot;"/>
    <numFmt numFmtId="7" formatCode="#,##0.00&quot;C&quot;;\-#,##0.00&quot;C&quot;"/>
    <numFmt numFmtId="8" formatCode="#,##0.00&quot;C&quot;;[Red]\-#,##0.00&quot;C&quot;"/>
    <numFmt numFmtId="42" formatCode="_-* #,##0&quot;C&quot;_-;\-* #,##0&quot;C&quot;_-;_-* &quot;-&quot;&quot;C&quot;_-;_-@_-"/>
    <numFmt numFmtId="41" formatCode="_-* #,##0_C_-;\-* #,##0_C_-;_-* &quot;-&quot;_C_-;_-@_-"/>
    <numFmt numFmtId="44" formatCode="_-* #,##0.00&quot;C&quot;_-;\-* #,##0.00&quot;C&quot;_-;_-* &quot;-&quot;??&quot;C&quot;_-;_-@_-"/>
    <numFmt numFmtId="43" formatCode="_-* #,##0.00_C_-;\-* #,##0.00_C_-;_-* &quot;-&quot;??_C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([$€]* #,##0.00_);_([$€]* \(#,##0.00\);_([$€]* \-??_);_(@_)"/>
    <numFmt numFmtId="181" formatCode="0.0%"/>
    <numFmt numFmtId="182" formatCode="0.0"/>
    <numFmt numFmtId="183" formatCode="0.000"/>
    <numFmt numFmtId="184" formatCode="dd/mm/yyyy&quot;  &quot;hh&quot;:&quot;mm&quot;:&quot;ss"/>
    <numFmt numFmtId="185" formatCode="0;[Red]0"/>
    <numFmt numFmtId="186" formatCode="0.00000"/>
    <numFmt numFmtId="187" formatCode="0.000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4"/>
      <name val="Times New Roman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u val="single"/>
      <sz val="12"/>
      <name val="Times New Roman"/>
      <family val="0"/>
    </font>
    <font>
      <sz val="12"/>
      <name val="Arial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0" fillId="0" borderId="0" applyNumberFormat="0" applyFill="0" applyBorder="0" applyProtection="0">
      <alignment horizontal="left"/>
    </xf>
    <xf numFmtId="0" fontId="5" fillId="21" borderId="2" applyNumberFormat="0" applyAlignment="0" applyProtection="0"/>
    <xf numFmtId="180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0" fontId="22" fillId="0" borderId="0" xfId="59" applyFont="1" applyAlignment="1">
      <alignment horizontal="left" vertical="center"/>
      <protection/>
    </xf>
    <xf numFmtId="0" fontId="22" fillId="0" borderId="0" xfId="59" applyFont="1" applyAlignment="1">
      <alignment horizontal="center"/>
      <protection/>
    </xf>
    <xf numFmtId="0" fontId="23" fillId="0" borderId="0" xfId="59" applyFont="1" applyAlignment="1">
      <alignment horizontal="center"/>
      <protection/>
    </xf>
    <xf numFmtId="0" fontId="22" fillId="0" borderId="10" xfId="59" applyFont="1" applyFill="1" applyBorder="1" applyAlignment="1">
      <alignment horizontal="center"/>
      <protection/>
    </xf>
    <xf numFmtId="0" fontId="22" fillId="0" borderId="11" xfId="59" applyFont="1" applyFill="1" applyBorder="1" applyAlignment="1">
      <alignment horizontal="center" vertical="center"/>
      <protection/>
    </xf>
    <xf numFmtId="0" fontId="23" fillId="0" borderId="0" xfId="59" applyFont="1" applyFill="1" applyAlignment="1">
      <alignment horizontal="left" vertical="center"/>
      <protection/>
    </xf>
    <xf numFmtId="0" fontId="23" fillId="0" borderId="12" xfId="59" applyFont="1" applyFill="1" applyBorder="1" applyAlignment="1">
      <alignment horizontal="center" vertical="center"/>
      <protection/>
    </xf>
    <xf numFmtId="0" fontId="23" fillId="0" borderId="13" xfId="59" applyFont="1" applyFill="1" applyBorder="1" applyAlignment="1">
      <alignment horizontal="center" vertical="center"/>
      <protection/>
    </xf>
    <xf numFmtId="0" fontId="22" fillId="0" borderId="10" xfId="59" applyFont="1" applyFill="1" applyBorder="1" applyAlignment="1">
      <alignment horizontal="center" vertical="center"/>
      <protection/>
    </xf>
    <xf numFmtId="0" fontId="23" fillId="0" borderId="10" xfId="59" applyFont="1" applyFill="1" applyBorder="1" applyAlignment="1">
      <alignment horizontal="center" vertical="center"/>
      <protection/>
    </xf>
    <xf numFmtId="0" fontId="23" fillId="0" borderId="14" xfId="59" applyFont="1" applyFill="1" applyBorder="1" applyAlignment="1">
      <alignment horizontal="center" vertical="center"/>
      <protection/>
    </xf>
    <xf numFmtId="1" fontId="23" fillId="0" borderId="14" xfId="59" applyNumberFormat="1" applyFont="1" applyFill="1" applyBorder="1" applyAlignment="1">
      <alignment horizontal="center" vertical="center"/>
      <protection/>
    </xf>
    <xf numFmtId="0" fontId="23" fillId="0" borderId="15" xfId="59" applyFont="1" applyFill="1" applyBorder="1" applyAlignment="1">
      <alignment horizontal="left" vertical="center"/>
      <protection/>
    </xf>
    <xf numFmtId="0" fontId="23" fillId="0" borderId="11" xfId="59" applyFont="1" applyFill="1" applyBorder="1" applyAlignment="1">
      <alignment horizontal="center" vertical="center"/>
      <protection/>
    </xf>
    <xf numFmtId="0" fontId="23" fillId="0" borderId="16" xfId="59" applyFont="1" applyFill="1" applyBorder="1" applyAlignment="1">
      <alignment horizontal="center" vertical="center"/>
      <protection/>
    </xf>
    <xf numFmtId="0" fontId="16" fillId="0" borderId="0" xfId="59" applyFont="1" applyFill="1">
      <alignment/>
      <protection/>
    </xf>
    <xf numFmtId="0" fontId="22" fillId="24" borderId="17" xfId="0" applyFont="1" applyFill="1" applyBorder="1" applyAlignment="1" applyProtection="1">
      <alignment horizontal="center"/>
      <protection/>
    </xf>
    <xf numFmtId="0" fontId="23" fillId="0" borderId="0" xfId="59" applyFont="1" applyBorder="1">
      <alignment/>
      <protection/>
    </xf>
    <xf numFmtId="0" fontId="23" fillId="0" borderId="0" xfId="59" applyFont="1">
      <alignment/>
      <protection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5" fillId="0" borderId="14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23" fillId="0" borderId="15" xfId="0" applyFont="1" applyFill="1" applyBorder="1" applyAlignment="1">
      <alignment/>
    </xf>
    <xf numFmtId="0" fontId="22" fillId="0" borderId="16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0" xfId="59" applyFont="1" applyFill="1" applyBorder="1" applyAlignment="1">
      <alignment horizontal="center"/>
      <protection/>
    </xf>
    <xf numFmtId="0" fontId="23" fillId="0" borderId="15" xfId="59" applyFont="1" applyFill="1" applyBorder="1" applyAlignment="1">
      <alignment horizontal="center"/>
      <protection/>
    </xf>
    <xf numFmtId="0" fontId="25" fillId="0" borderId="10" xfId="59" applyFont="1" applyFill="1" applyBorder="1" applyAlignment="1">
      <alignment horizontal="center" vertical="center"/>
      <protection/>
    </xf>
    <xf numFmtId="0" fontId="22" fillId="0" borderId="14" xfId="59" applyFont="1" applyFill="1" applyBorder="1" applyAlignment="1">
      <alignment horizontal="center" vertical="center"/>
      <protection/>
    </xf>
    <xf numFmtId="0" fontId="22" fillId="0" borderId="18" xfId="59" applyFont="1" applyFill="1" applyBorder="1" applyAlignment="1">
      <alignment horizontal="center" vertical="center"/>
      <protection/>
    </xf>
    <xf numFmtId="181" fontId="22" fillId="0" borderId="10" xfId="59" applyNumberFormat="1" applyFont="1" applyFill="1" applyBorder="1" applyAlignment="1">
      <alignment horizontal="center" vertical="center"/>
      <protection/>
    </xf>
    <xf numFmtId="0" fontId="23" fillId="0" borderId="18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23" fillId="0" borderId="0" xfId="0" applyFont="1" applyAlignment="1">
      <alignment horizontal="center"/>
    </xf>
    <xf numFmtId="181" fontId="23" fillId="0" borderId="10" xfId="0" applyNumberFormat="1" applyFont="1" applyBorder="1" applyAlignment="1">
      <alignment horizontal="center"/>
    </xf>
    <xf numFmtId="181" fontId="23" fillId="0" borderId="14" xfId="0" applyNumberFormat="1" applyFont="1" applyBorder="1" applyAlignment="1">
      <alignment horizontal="center"/>
    </xf>
    <xf numFmtId="0" fontId="23" fillId="0" borderId="19" xfId="0" applyFont="1" applyBorder="1" applyAlignment="1">
      <alignment/>
    </xf>
    <xf numFmtId="0" fontId="23" fillId="0" borderId="11" xfId="0" applyFont="1" applyBorder="1" applyAlignment="1">
      <alignment horizontal="center"/>
    </xf>
    <xf numFmtId="181" fontId="23" fillId="0" borderId="11" xfId="0" applyNumberFormat="1" applyFont="1" applyBorder="1" applyAlignment="1">
      <alignment horizontal="center"/>
    </xf>
    <xf numFmtId="181" fontId="23" fillId="0" borderId="16" xfId="0" applyNumberFormat="1" applyFont="1" applyBorder="1" applyAlignment="1">
      <alignment horizontal="center"/>
    </xf>
    <xf numFmtId="0" fontId="23" fillId="0" borderId="12" xfId="59" applyFont="1" applyFill="1" applyBorder="1" applyAlignment="1">
      <alignment horizontal="center" vertical="center" wrapText="1"/>
      <protection/>
    </xf>
    <xf numFmtId="0" fontId="25" fillId="0" borderId="12" xfId="0" applyFont="1" applyBorder="1" applyAlignment="1">
      <alignment horizontal="center"/>
    </xf>
    <xf numFmtId="0" fontId="23" fillId="0" borderId="0" xfId="59" applyFont="1" applyFill="1">
      <alignment/>
      <protection/>
    </xf>
    <xf numFmtId="0" fontId="22" fillId="0" borderId="0" xfId="59" applyFont="1" applyFill="1" applyAlignment="1">
      <alignment horizontal="left" vertical="center"/>
      <protection/>
    </xf>
    <xf numFmtId="0" fontId="24" fillId="0" borderId="0" xfId="59" applyFont="1" applyFill="1">
      <alignment/>
      <protection/>
    </xf>
    <xf numFmtId="0" fontId="22" fillId="0" borderId="0" xfId="59" applyFont="1" applyFill="1" applyBorder="1" applyAlignment="1">
      <alignment horizontal="center" vertical="center"/>
      <protection/>
    </xf>
    <xf numFmtId="0" fontId="24" fillId="0" borderId="0" xfId="59" applyFont="1" applyFill="1" applyAlignment="1">
      <alignment horizontal="center" vertical="center"/>
      <protection/>
    </xf>
    <xf numFmtId="0" fontId="23" fillId="0" borderId="0" xfId="59" applyFont="1" applyFill="1" applyBorder="1" applyAlignment="1">
      <alignment horizontal="left" vertical="center"/>
      <protection/>
    </xf>
    <xf numFmtId="0" fontId="23" fillId="0" borderId="0" xfId="59" applyFont="1" applyFill="1" applyBorder="1" applyAlignment="1">
      <alignment horizontal="center" vertical="center"/>
      <protection/>
    </xf>
    <xf numFmtId="0" fontId="23" fillId="0" borderId="0" xfId="59" applyFont="1" applyFill="1" applyBorder="1" applyAlignment="1">
      <alignment horizontal="left"/>
      <protection/>
    </xf>
    <xf numFmtId="1" fontId="24" fillId="0" borderId="0" xfId="59" applyNumberFormat="1" applyFont="1" applyFill="1">
      <alignment/>
      <protection/>
    </xf>
    <xf numFmtId="0" fontId="23" fillId="0" borderId="15" xfId="59" applyFont="1" applyFill="1" applyBorder="1" applyAlignment="1">
      <alignment horizontal="left"/>
      <protection/>
    </xf>
    <xf numFmtId="0" fontId="22" fillId="24" borderId="20" xfId="0" applyFont="1" applyFill="1" applyBorder="1" applyAlignment="1" applyProtection="1">
      <alignment horizontal="center"/>
      <protection/>
    </xf>
    <xf numFmtId="185" fontId="22" fillId="24" borderId="20" xfId="0" applyNumberFormat="1" applyFont="1" applyFill="1" applyBorder="1" applyAlignment="1" applyProtection="1">
      <alignment horizontal="center"/>
      <protection/>
    </xf>
    <xf numFmtId="0" fontId="22" fillId="24" borderId="20" xfId="0" applyFont="1" applyFill="1" applyBorder="1" applyAlignment="1">
      <alignment horizontal="center"/>
    </xf>
    <xf numFmtId="0" fontId="23" fillId="24" borderId="20" xfId="0" applyFont="1" applyFill="1" applyBorder="1" applyAlignment="1">
      <alignment horizontal="center"/>
    </xf>
    <xf numFmtId="1" fontId="23" fillId="24" borderId="20" xfId="0" applyNumberFormat="1" applyFont="1" applyFill="1" applyBorder="1" applyAlignment="1">
      <alignment horizontal="center"/>
    </xf>
    <xf numFmtId="0" fontId="23" fillId="24" borderId="17" xfId="0" applyFont="1" applyFill="1" applyBorder="1" applyAlignment="1">
      <alignment horizontal="center"/>
    </xf>
    <xf numFmtId="0" fontId="23" fillId="24" borderId="20" xfId="0" applyFont="1" applyFill="1" applyBorder="1" applyAlignment="1" applyProtection="1">
      <alignment horizontal="center"/>
      <protection/>
    </xf>
    <xf numFmtId="0" fontId="23" fillId="24" borderId="17" xfId="0" applyFont="1" applyFill="1" applyBorder="1" applyAlignment="1" applyProtection="1">
      <alignment horizontal="center"/>
      <protection/>
    </xf>
    <xf numFmtId="0" fontId="23" fillId="24" borderId="20" xfId="0" applyFont="1" applyFill="1" applyBorder="1" applyAlignment="1">
      <alignment/>
    </xf>
    <xf numFmtId="0" fontId="23" fillId="0" borderId="21" xfId="59" applyFont="1" applyBorder="1" applyAlignment="1">
      <alignment horizontal="center"/>
      <protection/>
    </xf>
    <xf numFmtId="0" fontId="23" fillId="0" borderId="21" xfId="59" applyFont="1" applyBorder="1">
      <alignment/>
      <protection/>
    </xf>
    <xf numFmtId="0" fontId="23" fillId="0" borderId="22" xfId="59" applyFont="1" applyBorder="1">
      <alignment/>
      <protection/>
    </xf>
    <xf numFmtId="185" fontId="22" fillId="24" borderId="17" xfId="0" applyNumberFormat="1" applyFont="1" applyFill="1" applyBorder="1" applyAlignment="1" applyProtection="1">
      <alignment horizontal="center"/>
      <protection/>
    </xf>
    <xf numFmtId="181" fontId="22" fillId="0" borderId="14" xfId="59" applyNumberFormat="1" applyFont="1" applyFill="1" applyBorder="1" applyAlignment="1">
      <alignment horizontal="center" vertical="center"/>
      <protection/>
    </xf>
    <xf numFmtId="0" fontId="22" fillId="0" borderId="0" xfId="59" applyFont="1" applyFill="1">
      <alignment/>
      <protection/>
    </xf>
    <xf numFmtId="0" fontId="27" fillId="0" borderId="0" xfId="59" applyFont="1" applyFill="1">
      <alignment/>
      <protection/>
    </xf>
    <xf numFmtId="0" fontId="27" fillId="0" borderId="0" xfId="0" applyFont="1" applyFill="1" applyBorder="1" applyAlignment="1">
      <alignment/>
    </xf>
    <xf numFmtId="0" fontId="27" fillId="0" borderId="0" xfId="59" applyFont="1" applyAlignment="1">
      <alignment horizontal="left" vertical="center"/>
      <protection/>
    </xf>
    <xf numFmtId="0" fontId="23" fillId="0" borderId="0" xfId="0" applyFont="1" applyBorder="1" applyAlignment="1">
      <alignment horizontal="center" vertical="center"/>
    </xf>
    <xf numFmtId="0" fontId="23" fillId="0" borderId="10" xfId="0" applyNumberFormat="1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5" xfId="59" applyFont="1" applyFill="1" applyBorder="1" applyAlignment="1">
      <alignment horizontal="center" vertical="center"/>
      <protection/>
    </xf>
    <xf numFmtId="0" fontId="23" fillId="0" borderId="11" xfId="0" applyNumberFormat="1" applyFont="1" applyBorder="1" applyAlignment="1">
      <alignment horizontal="center" vertical="center"/>
    </xf>
    <xf numFmtId="0" fontId="23" fillId="0" borderId="15" xfId="0" applyNumberFormat="1" applyFont="1" applyBorder="1" applyAlignment="1">
      <alignment horizontal="center" vertical="center"/>
    </xf>
    <xf numFmtId="0" fontId="22" fillId="0" borderId="0" xfId="59" applyFont="1" applyBorder="1" applyAlignment="1">
      <alignment horizontal="center" vertical="center" wrapText="1"/>
      <protection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59" applyFont="1" applyAlignment="1">
      <alignment horizontal="center" vertical="center" wrapText="1"/>
      <protection/>
    </xf>
    <xf numFmtId="0" fontId="22" fillId="0" borderId="23" xfId="59" applyFont="1" applyFill="1" applyBorder="1" applyAlignment="1">
      <alignment horizontal="center" vertical="center" wrapText="1"/>
      <protection/>
    </xf>
    <xf numFmtId="0" fontId="22" fillId="0" borderId="0" xfId="59" applyFont="1" applyFill="1" applyBorder="1" applyAlignment="1">
      <alignment horizontal="center" vertical="center" wrapText="1"/>
      <protection/>
    </xf>
    <xf numFmtId="0" fontId="22" fillId="0" borderId="15" xfId="59" applyFont="1" applyFill="1" applyBorder="1" applyAlignment="1">
      <alignment horizontal="center" vertical="center" wrapText="1"/>
      <protection/>
    </xf>
    <xf numFmtId="0" fontId="22" fillId="0" borderId="0" xfId="59" applyFont="1" applyFill="1" applyAlignment="1">
      <alignment horizontal="center"/>
      <protection/>
    </xf>
    <xf numFmtId="0" fontId="22" fillId="0" borderId="24" xfId="59" applyFont="1" applyFill="1" applyBorder="1" applyAlignment="1">
      <alignment horizontal="center" vertical="center" wrapText="1"/>
      <protection/>
    </xf>
    <xf numFmtId="0" fontId="23" fillId="0" borderId="18" xfId="59" applyFont="1" applyFill="1" applyBorder="1" applyAlignment="1">
      <alignment horizontal="center" vertical="center" wrapText="1"/>
      <protection/>
    </xf>
    <xf numFmtId="0" fontId="22" fillId="0" borderId="12" xfId="59" applyFont="1" applyFill="1" applyBorder="1" applyAlignment="1">
      <alignment horizontal="center" vertical="center"/>
      <protection/>
    </xf>
    <xf numFmtId="0" fontId="23" fillId="0" borderId="16" xfId="59" applyFont="1" applyFill="1" applyBorder="1" applyAlignment="1">
      <alignment horizontal="center" vertical="center" wrapText="1"/>
      <protection/>
    </xf>
    <xf numFmtId="0" fontId="22" fillId="0" borderId="0" xfId="59" applyFont="1" applyFill="1" applyBorder="1" applyAlignment="1">
      <alignment horizontal="center" vertical="center" wrapText="1"/>
      <protection/>
    </xf>
    <xf numFmtId="0" fontId="22" fillId="0" borderId="0" xfId="59" applyFont="1" applyBorder="1" applyAlignment="1">
      <alignment horizontal="center" vertical="center" wrapText="1"/>
      <protection/>
    </xf>
    <xf numFmtId="0" fontId="22" fillId="0" borderId="0" xfId="59" applyFont="1" applyFill="1" applyAlignment="1">
      <alignment horizontal="center"/>
      <protection/>
    </xf>
    <xf numFmtId="0" fontId="29" fillId="0" borderId="23" xfId="59" applyFont="1" applyFill="1" applyBorder="1" applyAlignment="1">
      <alignment wrapText="1"/>
      <protection/>
    </xf>
    <xf numFmtId="0" fontId="24" fillId="0" borderId="23" xfId="59" applyFont="1" applyFill="1" applyBorder="1" applyAlignment="1">
      <alignment wrapText="1"/>
      <protection/>
    </xf>
    <xf numFmtId="0" fontId="22" fillId="11" borderId="0" xfId="59" applyFont="1" applyFill="1" applyAlignment="1">
      <alignment horizontal="center" vertical="center" wrapText="1"/>
      <protection/>
    </xf>
    <xf numFmtId="0" fontId="22" fillId="11" borderId="23" xfId="59" applyFont="1" applyFill="1" applyBorder="1" applyAlignment="1">
      <alignment horizontal="center" vertical="center" wrapText="1"/>
      <protection/>
    </xf>
    <xf numFmtId="0" fontId="22" fillId="11" borderId="25" xfId="59" applyFont="1" applyFill="1" applyBorder="1" applyAlignment="1">
      <alignment horizontal="center" vertical="center" wrapText="1"/>
      <protection/>
    </xf>
    <xf numFmtId="0" fontId="22" fillId="11" borderId="26" xfId="59" applyFont="1" applyFill="1" applyBorder="1" applyAlignment="1">
      <alignment horizontal="center" vertical="center" wrapText="1"/>
      <protection/>
    </xf>
    <xf numFmtId="0" fontId="22" fillId="11" borderId="27" xfId="59" applyFont="1" applyFill="1" applyBorder="1" applyAlignment="1">
      <alignment horizontal="center" vertical="center" wrapText="1"/>
      <protection/>
    </xf>
    <xf numFmtId="0" fontId="22" fillId="11" borderId="0" xfId="59" applyFont="1" applyFill="1" applyBorder="1" applyAlignment="1">
      <alignment horizontal="center" vertical="center" wrapText="1"/>
      <protection/>
    </xf>
    <xf numFmtId="0" fontId="22" fillId="11" borderId="10" xfId="59" applyFont="1" applyFill="1" applyBorder="1" applyAlignment="1">
      <alignment horizontal="center"/>
      <protection/>
    </xf>
    <xf numFmtId="0" fontId="22" fillId="11" borderId="0" xfId="59" applyFont="1" applyFill="1" applyBorder="1" applyAlignment="1">
      <alignment horizontal="center"/>
      <protection/>
    </xf>
    <xf numFmtId="0" fontId="22" fillId="11" borderId="15" xfId="59" applyFont="1" applyFill="1" applyBorder="1" applyAlignment="1">
      <alignment horizontal="center" vertical="center" wrapText="1"/>
      <protection/>
    </xf>
    <xf numFmtId="0" fontId="22" fillId="11" borderId="11" xfId="59" applyFont="1" applyFill="1" applyBorder="1" applyAlignment="1">
      <alignment horizontal="center" vertical="center"/>
      <protection/>
    </xf>
    <xf numFmtId="0" fontId="22" fillId="11" borderId="15" xfId="59" applyFont="1" applyFill="1" applyBorder="1" applyAlignment="1">
      <alignment horizontal="center" vertical="center"/>
      <protection/>
    </xf>
    <xf numFmtId="0" fontId="22" fillId="0" borderId="0" xfId="59" applyFont="1">
      <alignment/>
      <protection/>
    </xf>
    <xf numFmtId="0" fontId="25" fillId="0" borderId="14" xfId="59" applyFont="1" applyBorder="1" applyAlignment="1">
      <alignment horizontal="center" vertical="center" wrapText="1"/>
      <protection/>
    </xf>
    <xf numFmtId="0" fontId="25" fillId="0" borderId="13" xfId="59" applyFont="1" applyBorder="1" applyAlignment="1">
      <alignment horizontal="center"/>
      <protection/>
    </xf>
    <xf numFmtId="0" fontId="25" fillId="0" borderId="14" xfId="59" applyFont="1" applyBorder="1" applyAlignment="1">
      <alignment horizontal="center"/>
      <protection/>
    </xf>
    <xf numFmtId="0" fontId="22" fillId="0" borderId="14" xfId="59" applyFont="1" applyBorder="1" applyAlignment="1">
      <alignment horizontal="center" vertical="center" wrapText="1"/>
      <protection/>
    </xf>
    <xf numFmtId="0" fontId="30" fillId="0" borderId="0" xfId="59" applyFont="1">
      <alignment/>
      <protection/>
    </xf>
    <xf numFmtId="1" fontId="22" fillId="0" borderId="14" xfId="59" applyNumberFormat="1" applyFont="1" applyBorder="1" applyAlignment="1">
      <alignment horizontal="center" vertical="center" wrapText="1"/>
      <protection/>
    </xf>
    <xf numFmtId="0" fontId="23" fillId="0" borderId="0" xfId="59" applyFont="1" applyAlignment="1">
      <alignment horizontal="left" vertical="center"/>
      <protection/>
    </xf>
    <xf numFmtId="0" fontId="22" fillId="0" borderId="14" xfId="59" applyFont="1" applyBorder="1" applyAlignment="1">
      <alignment horizontal="center" vertical="center"/>
      <protection/>
    </xf>
    <xf numFmtId="0" fontId="23" fillId="0" borderId="14" xfId="59" applyFont="1" applyBorder="1" applyAlignment="1">
      <alignment horizontal="center" vertical="center"/>
      <protection/>
    </xf>
    <xf numFmtId="1" fontId="23" fillId="0" borderId="14" xfId="59" applyNumberFormat="1" applyFont="1" applyBorder="1" applyAlignment="1">
      <alignment horizontal="center" vertical="center"/>
      <protection/>
    </xf>
    <xf numFmtId="0" fontId="23" fillId="0" borderId="15" xfId="59" applyFont="1" applyBorder="1" applyAlignment="1">
      <alignment horizontal="left" vertical="center"/>
      <protection/>
    </xf>
    <xf numFmtId="0" fontId="22" fillId="0" borderId="16" xfId="59" applyFont="1" applyBorder="1" applyAlignment="1">
      <alignment horizontal="center" vertical="center"/>
      <protection/>
    </xf>
    <xf numFmtId="0" fontId="23" fillId="0" borderId="16" xfId="59" applyFont="1" applyBorder="1" applyAlignment="1">
      <alignment horizontal="center" vertical="center"/>
      <protection/>
    </xf>
    <xf numFmtId="0" fontId="23" fillId="0" borderId="0" xfId="59" applyFont="1" applyAlignment="1">
      <alignment horizontal="center" vertical="center"/>
      <protection/>
    </xf>
    <xf numFmtId="0" fontId="27" fillId="0" borderId="0" xfId="59" applyFont="1" applyAlignment="1">
      <alignment horizontal="left"/>
      <protection/>
    </xf>
    <xf numFmtId="0" fontId="23" fillId="0" borderId="0" xfId="59" applyFont="1" applyAlignment="1">
      <alignment horizontal="left"/>
      <protection/>
    </xf>
    <xf numFmtId="0" fontId="31" fillId="0" borderId="0" xfId="0" applyFont="1" applyAlignment="1">
      <alignment/>
    </xf>
    <xf numFmtId="0" fontId="22" fillId="11" borderId="12" xfId="59" applyFont="1" applyFill="1" applyBorder="1" applyAlignment="1">
      <alignment horizontal="center" vertical="center" wrapText="1"/>
      <protection/>
    </xf>
    <xf numFmtId="0" fontId="22" fillId="11" borderId="26" xfId="59" applyFont="1" applyFill="1" applyBorder="1" applyAlignment="1">
      <alignment horizontal="center"/>
      <protection/>
    </xf>
    <xf numFmtId="0" fontId="22" fillId="11" borderId="27" xfId="59" applyFont="1" applyFill="1" applyBorder="1" applyAlignment="1">
      <alignment horizontal="center"/>
      <protection/>
    </xf>
    <xf numFmtId="0" fontId="22" fillId="11" borderId="10" xfId="59" applyFont="1" applyFill="1" applyBorder="1" applyAlignment="1">
      <alignment horizontal="center" vertical="center" wrapText="1"/>
      <protection/>
    </xf>
    <xf numFmtId="0" fontId="22" fillId="11" borderId="11" xfId="59" applyFont="1" applyFill="1" applyBorder="1" applyAlignment="1">
      <alignment horizontal="center" vertical="center" wrapText="1"/>
      <protection/>
    </xf>
    <xf numFmtId="0" fontId="22" fillId="11" borderId="16" xfId="59" applyFont="1" applyFill="1" applyBorder="1" applyAlignment="1">
      <alignment horizontal="center"/>
      <protection/>
    </xf>
    <xf numFmtId="0" fontId="22" fillId="0" borderId="0" xfId="59" applyFont="1" applyFill="1" applyAlignment="1">
      <alignment horizontal="left"/>
      <protection/>
    </xf>
    <xf numFmtId="0" fontId="22" fillId="11" borderId="24" xfId="59" applyFont="1" applyFill="1" applyBorder="1" applyAlignment="1">
      <alignment horizontal="center" vertical="center" wrapText="1"/>
      <protection/>
    </xf>
    <xf numFmtId="0" fontId="22" fillId="11" borderId="18" xfId="59" applyFont="1" applyFill="1" applyBorder="1" applyAlignment="1">
      <alignment horizontal="center" vertical="center" wrapText="1"/>
      <protection/>
    </xf>
    <xf numFmtId="0" fontId="22" fillId="11" borderId="12" xfId="59" applyFont="1" applyFill="1" applyBorder="1" applyAlignment="1">
      <alignment horizontal="center"/>
      <protection/>
    </xf>
    <xf numFmtId="0" fontId="22" fillId="11" borderId="13" xfId="59" applyFont="1" applyFill="1" applyBorder="1" applyAlignment="1">
      <alignment horizontal="center"/>
      <protection/>
    </xf>
    <xf numFmtId="0" fontId="22" fillId="11" borderId="19" xfId="59" applyFont="1" applyFill="1" applyBorder="1" applyAlignment="1">
      <alignment horizontal="center" vertical="center" wrapText="1"/>
      <protection/>
    </xf>
    <xf numFmtId="0" fontId="22" fillId="11" borderId="11" xfId="59" applyFont="1" applyFill="1" applyBorder="1" applyAlignment="1">
      <alignment horizontal="center"/>
      <protection/>
    </xf>
    <xf numFmtId="0" fontId="25" fillId="0" borderId="12" xfId="59" applyFont="1" applyFill="1" applyBorder="1" applyAlignment="1">
      <alignment horizontal="center" vertical="center" wrapText="1"/>
      <protection/>
    </xf>
    <xf numFmtId="0" fontId="25" fillId="0" borderId="12" xfId="59" applyFont="1" applyFill="1" applyBorder="1" applyAlignment="1">
      <alignment horizontal="center"/>
      <protection/>
    </xf>
    <xf numFmtId="1" fontId="25" fillId="0" borderId="12" xfId="59" applyNumberFormat="1" applyFont="1" applyFill="1" applyBorder="1" applyAlignment="1">
      <alignment horizontal="center"/>
      <protection/>
    </xf>
    <xf numFmtId="1" fontId="25" fillId="0" borderId="13" xfId="59" applyNumberFormat="1" applyFont="1" applyFill="1" applyBorder="1" applyAlignment="1">
      <alignment horizontal="center"/>
      <protection/>
    </xf>
    <xf numFmtId="1" fontId="22" fillId="0" borderId="14" xfId="59" applyNumberFormat="1" applyFont="1" applyFill="1" applyBorder="1" applyAlignment="1">
      <alignment horizontal="center" vertical="center"/>
      <protection/>
    </xf>
    <xf numFmtId="1" fontId="22" fillId="0" borderId="10" xfId="59" applyNumberFormat="1" applyFont="1" applyFill="1" applyBorder="1" applyAlignment="1">
      <alignment horizontal="center" vertical="center"/>
      <protection/>
    </xf>
    <xf numFmtId="0" fontId="23" fillId="0" borderId="18" xfId="59" applyFont="1" applyFill="1" applyBorder="1" applyAlignment="1">
      <alignment horizontal="left" vertical="top"/>
      <protection/>
    </xf>
    <xf numFmtId="0" fontId="23" fillId="0" borderId="10" xfId="59" applyFont="1" applyFill="1" applyBorder="1" applyAlignment="1">
      <alignment horizontal="center" vertical="top"/>
      <protection/>
    </xf>
    <xf numFmtId="1" fontId="23" fillId="0" borderId="10" xfId="59" applyNumberFormat="1" applyFont="1" applyFill="1" applyBorder="1" applyAlignment="1">
      <alignment horizontal="center" vertical="top"/>
      <protection/>
    </xf>
    <xf numFmtId="0" fontId="23" fillId="0" borderId="14" xfId="59" applyFont="1" applyFill="1" applyBorder="1" applyAlignment="1">
      <alignment horizontal="center" vertical="top"/>
      <protection/>
    </xf>
    <xf numFmtId="0" fontId="22" fillId="0" borderId="18" xfId="59" applyFont="1" applyFill="1" applyBorder="1" applyAlignment="1">
      <alignment horizontal="left" vertical="top"/>
      <protection/>
    </xf>
    <xf numFmtId="0" fontId="22" fillId="0" borderId="10" xfId="59" applyFont="1" applyFill="1" applyBorder="1" applyAlignment="1">
      <alignment horizontal="center" vertical="top"/>
      <protection/>
    </xf>
    <xf numFmtId="0" fontId="22" fillId="0" borderId="14" xfId="59" applyFont="1" applyFill="1" applyBorder="1" applyAlignment="1">
      <alignment horizontal="center" vertical="top"/>
      <protection/>
    </xf>
    <xf numFmtId="0" fontId="23" fillId="0" borderId="18" xfId="59" applyFont="1" applyFill="1" applyBorder="1">
      <alignment/>
      <protection/>
    </xf>
    <xf numFmtId="0" fontId="23" fillId="0" borderId="10" xfId="59" applyFont="1" applyFill="1" applyBorder="1" applyAlignment="1">
      <alignment horizontal="center"/>
      <protection/>
    </xf>
    <xf numFmtId="0" fontId="23" fillId="0" borderId="14" xfId="59" applyFont="1" applyFill="1" applyBorder="1" applyAlignment="1">
      <alignment horizontal="center"/>
      <protection/>
    </xf>
    <xf numFmtId="0" fontId="22" fillId="0" borderId="18" xfId="59" applyFont="1" applyFill="1" applyBorder="1" applyAlignment="1">
      <alignment horizontal="left" vertical="center"/>
      <protection/>
    </xf>
    <xf numFmtId="0" fontId="23" fillId="0" borderId="19" xfId="59" applyFont="1" applyFill="1" applyBorder="1">
      <alignment/>
      <protection/>
    </xf>
    <xf numFmtId="0" fontId="23" fillId="0" borderId="11" xfId="59" applyFont="1" applyFill="1" applyBorder="1" applyAlignment="1">
      <alignment horizontal="center" vertical="top"/>
      <protection/>
    </xf>
    <xf numFmtId="0" fontId="23" fillId="0" borderId="11" xfId="59" applyFont="1" applyFill="1" applyBorder="1" applyAlignment="1">
      <alignment horizontal="center"/>
      <protection/>
    </xf>
    <xf numFmtId="0" fontId="23" fillId="0" borderId="16" xfId="59" applyFont="1" applyFill="1" applyBorder="1" applyAlignment="1">
      <alignment horizontal="center"/>
      <protection/>
    </xf>
    <xf numFmtId="0" fontId="23" fillId="0" borderId="0" xfId="59" applyFont="1" applyFill="1" applyAlignment="1">
      <alignment horizontal="center"/>
      <protection/>
    </xf>
    <xf numFmtId="0" fontId="22" fillId="0" borderId="0" xfId="59" applyFont="1" applyBorder="1" applyAlignment="1">
      <alignment horizontal="left" vertical="center"/>
      <protection/>
    </xf>
    <xf numFmtId="0" fontId="22" fillId="11" borderId="28" xfId="0" applyFont="1" applyFill="1" applyBorder="1" applyAlignment="1" applyProtection="1">
      <alignment horizontal="left"/>
      <protection/>
    </xf>
    <xf numFmtId="0" fontId="22" fillId="11" borderId="29" xfId="0" applyFont="1" applyFill="1" applyBorder="1" applyAlignment="1" applyProtection="1">
      <alignment horizontal="center"/>
      <protection/>
    </xf>
    <xf numFmtId="0" fontId="22" fillId="11" borderId="0" xfId="0" applyFont="1" applyFill="1" applyBorder="1" applyAlignment="1">
      <alignment horizontal="center" vertical="center" wrapText="1"/>
    </xf>
    <xf numFmtId="0" fontId="22" fillId="11" borderId="17" xfId="0" applyFont="1" applyFill="1" applyBorder="1" applyAlignment="1" applyProtection="1">
      <alignment horizontal="center"/>
      <protection/>
    </xf>
    <xf numFmtId="0" fontId="22" fillId="11" borderId="30" xfId="0" applyFont="1" applyFill="1" applyBorder="1" applyAlignment="1" applyProtection="1">
      <alignment horizontal="center"/>
      <protection/>
    </xf>
    <xf numFmtId="0" fontId="22" fillId="11" borderId="14" xfId="59" applyFont="1" applyFill="1" applyBorder="1" applyAlignment="1">
      <alignment horizontal="center"/>
      <protection/>
    </xf>
    <xf numFmtId="0" fontId="23" fillId="0" borderId="0" xfId="59" applyFont="1" applyBorder="1" applyAlignment="1">
      <alignment horizontal="center" vertical="center"/>
      <protection/>
    </xf>
    <xf numFmtId="0" fontId="23" fillId="0" borderId="31" xfId="0" applyFont="1" applyFill="1" applyBorder="1" applyAlignment="1">
      <alignment horizontal="center"/>
    </xf>
    <xf numFmtId="1" fontId="25" fillId="0" borderId="32" xfId="59" applyNumberFormat="1" applyFont="1" applyFill="1" applyBorder="1" applyAlignment="1">
      <alignment horizontal="center" vertical="center"/>
      <protection/>
    </xf>
    <xf numFmtId="1" fontId="25" fillId="0" borderId="29" xfId="59" applyNumberFormat="1" applyFont="1" applyFill="1" applyBorder="1" applyAlignment="1">
      <alignment horizontal="center" vertical="center"/>
      <protection/>
    </xf>
    <xf numFmtId="0" fontId="22" fillId="0" borderId="33" xfId="0" applyFont="1" applyFill="1" applyBorder="1" applyAlignment="1" applyProtection="1">
      <alignment horizontal="center"/>
      <protection/>
    </xf>
    <xf numFmtId="0" fontId="23" fillId="0" borderId="33" xfId="0" applyFont="1" applyFill="1" applyBorder="1" applyAlignment="1">
      <alignment horizontal="left"/>
    </xf>
    <xf numFmtId="0" fontId="22" fillId="24" borderId="33" xfId="0" applyFont="1" applyFill="1" applyBorder="1" applyAlignment="1" applyProtection="1">
      <alignment horizontal="left"/>
      <protection/>
    </xf>
    <xf numFmtId="0" fontId="23" fillId="24" borderId="33" xfId="0" applyFont="1" applyFill="1" applyBorder="1" applyAlignment="1" applyProtection="1">
      <alignment horizontal="left"/>
      <protection/>
    </xf>
    <xf numFmtId="0" fontId="23" fillId="24" borderId="33" xfId="0" applyFont="1" applyFill="1" applyBorder="1" applyAlignment="1">
      <alignment horizontal="left"/>
    </xf>
    <xf numFmtId="0" fontId="23" fillId="24" borderId="33" xfId="0" applyFont="1" applyFill="1" applyBorder="1" applyAlignment="1">
      <alignment/>
    </xf>
    <xf numFmtId="3" fontId="23" fillId="0" borderId="33" xfId="0" applyNumberFormat="1" applyFont="1" applyFill="1" applyBorder="1" applyAlignment="1">
      <alignment horizontal="left" wrapText="1"/>
    </xf>
    <xf numFmtId="3" fontId="23" fillId="24" borderId="33" xfId="0" applyNumberFormat="1" applyFont="1" applyFill="1" applyBorder="1" applyAlignment="1">
      <alignment horizontal="left" wrapText="1"/>
    </xf>
    <xf numFmtId="0" fontId="22" fillId="24" borderId="33" xfId="0" applyFont="1" applyFill="1" applyBorder="1" applyAlignment="1">
      <alignment horizontal="left"/>
    </xf>
    <xf numFmtId="0" fontId="32" fillId="24" borderId="33" xfId="0" applyFont="1" applyFill="1" applyBorder="1" applyAlignment="1">
      <alignment horizontal="left"/>
    </xf>
    <xf numFmtId="3" fontId="32" fillId="24" borderId="33" xfId="0" applyNumberFormat="1" applyFont="1" applyFill="1" applyBorder="1" applyAlignment="1">
      <alignment horizontal="left" wrapText="1"/>
    </xf>
    <xf numFmtId="0" fontId="23" fillId="0" borderId="34" xfId="59" applyFont="1" applyBorder="1">
      <alignment/>
      <protection/>
    </xf>
    <xf numFmtId="0" fontId="22" fillId="11" borderId="0" xfId="0" applyFont="1" applyFill="1" applyBorder="1" applyAlignment="1">
      <alignment horizontal="center" vertical="center" wrapText="1"/>
    </xf>
    <xf numFmtId="0" fontId="22" fillId="11" borderId="23" xfId="0" applyFont="1" applyFill="1" applyBorder="1" applyAlignment="1">
      <alignment horizontal="center" vertical="center" wrapText="1"/>
    </xf>
    <xf numFmtId="0" fontId="22" fillId="11" borderId="12" xfId="0" applyFont="1" applyFill="1" applyBorder="1" applyAlignment="1">
      <alignment horizontal="center" vertical="center" wrapText="1"/>
    </xf>
    <xf numFmtId="0" fontId="22" fillId="11" borderId="27" xfId="0" applyFont="1" applyFill="1" applyBorder="1" applyAlignment="1">
      <alignment horizontal="center"/>
    </xf>
    <xf numFmtId="0" fontId="22" fillId="11" borderId="10" xfId="0" applyFont="1" applyFill="1" applyBorder="1" applyAlignment="1">
      <alignment horizontal="center" vertical="center" wrapText="1"/>
    </xf>
    <xf numFmtId="0" fontId="22" fillId="11" borderId="15" xfId="0" applyFont="1" applyFill="1" applyBorder="1" applyAlignment="1">
      <alignment horizontal="center" vertical="center" wrapText="1"/>
    </xf>
    <xf numFmtId="0" fontId="22" fillId="11" borderId="11" xfId="0" applyFont="1" applyFill="1" applyBorder="1" applyAlignment="1">
      <alignment horizontal="center" vertical="center" wrapText="1"/>
    </xf>
    <xf numFmtId="0" fontId="22" fillId="0" borderId="0" xfId="59" applyFont="1" applyAlignment="1">
      <alignment horizontal="left"/>
      <protection/>
    </xf>
    <xf numFmtId="0" fontId="22" fillId="11" borderId="35" xfId="59" applyFont="1" applyFill="1" applyBorder="1" applyAlignment="1">
      <alignment horizontal="center" vertical="center" wrapText="1"/>
      <protection/>
    </xf>
    <xf numFmtId="0" fontId="22" fillId="11" borderId="25" xfId="59" applyFont="1" applyFill="1" applyBorder="1" applyAlignment="1">
      <alignment horizontal="center" vertical="center" wrapText="1"/>
      <protection/>
    </xf>
    <xf numFmtId="0" fontId="22" fillId="11" borderId="26" xfId="59" applyFont="1" applyFill="1" applyBorder="1" applyAlignment="1">
      <alignment horizontal="center"/>
      <protection/>
    </xf>
    <xf numFmtId="0" fontId="25" fillId="0" borderId="14" xfId="59" applyFont="1" applyBorder="1" applyAlignment="1">
      <alignment horizontal="center" vertical="center"/>
      <protection/>
    </xf>
    <xf numFmtId="0" fontId="23" fillId="0" borderId="14" xfId="59" applyFont="1" applyBorder="1" applyAlignment="1">
      <alignment horizontal="center"/>
      <protection/>
    </xf>
    <xf numFmtId="0" fontId="23" fillId="0" borderId="14" xfId="59" applyFont="1" applyBorder="1" applyAlignment="1">
      <alignment horizontal="center" vertical="center" wrapText="1"/>
      <protection/>
    </xf>
    <xf numFmtId="0" fontId="23" fillId="0" borderId="0" xfId="59" applyFont="1" applyFill="1" applyBorder="1">
      <alignment/>
      <protection/>
    </xf>
    <xf numFmtId="0" fontId="23" fillId="0" borderId="14" xfId="59" applyFont="1" applyFill="1" applyBorder="1" applyAlignment="1">
      <alignment horizontal="center" vertical="center" wrapText="1"/>
      <protection/>
    </xf>
    <xf numFmtId="0" fontId="23" fillId="0" borderId="15" xfId="59" applyFont="1" applyBorder="1">
      <alignment/>
      <protection/>
    </xf>
    <xf numFmtId="0" fontId="23" fillId="0" borderId="16" xfId="59" applyFont="1" applyBorder="1" applyAlignment="1">
      <alignment horizontal="center"/>
      <protection/>
    </xf>
    <xf numFmtId="0" fontId="27" fillId="0" borderId="0" xfId="59" applyFont="1">
      <alignment/>
      <protection/>
    </xf>
    <xf numFmtId="0" fontId="22" fillId="0" borderId="0" xfId="59" applyFont="1" applyAlignment="1">
      <alignment horizontal="center" vertical="center"/>
      <protection/>
    </xf>
    <xf numFmtId="0" fontId="23" fillId="0" borderId="0" xfId="59" applyFont="1" applyAlignment="1">
      <alignment vertical="center"/>
      <protection/>
    </xf>
    <xf numFmtId="0" fontId="22" fillId="11" borderId="26" xfId="59" applyFont="1" applyFill="1" applyBorder="1" applyAlignment="1">
      <alignment horizontal="center" vertical="center"/>
      <protection/>
    </xf>
    <xf numFmtId="0" fontId="22" fillId="11" borderId="27" xfId="59" applyFont="1" applyFill="1" applyBorder="1" applyAlignment="1">
      <alignment horizontal="center" vertical="center"/>
      <protection/>
    </xf>
    <xf numFmtId="0" fontId="22" fillId="11" borderId="10" xfId="59" applyFont="1" applyFill="1" applyBorder="1" applyAlignment="1">
      <alignment horizontal="center" vertical="center"/>
      <protection/>
    </xf>
    <xf numFmtId="0" fontId="22" fillId="11" borderId="12" xfId="59" applyFont="1" applyFill="1" applyBorder="1" applyAlignment="1">
      <alignment horizontal="center" vertical="center"/>
      <protection/>
    </xf>
    <xf numFmtId="0" fontId="22" fillId="11" borderId="0" xfId="59" applyFont="1" applyFill="1" applyBorder="1" applyAlignment="1">
      <alignment horizontal="center" vertical="center"/>
      <protection/>
    </xf>
    <xf numFmtId="0" fontId="25" fillId="0" borderId="13" xfId="59" applyFont="1" applyBorder="1" applyAlignment="1">
      <alignment horizontal="center" vertical="center" wrapText="1"/>
      <protection/>
    </xf>
    <xf numFmtId="0" fontId="25" fillId="0" borderId="13" xfId="59" applyFont="1" applyBorder="1" applyAlignment="1">
      <alignment horizontal="center" vertical="center"/>
      <protection/>
    </xf>
    <xf numFmtId="0" fontId="23" fillId="0" borderId="0" xfId="59" applyFont="1" applyFill="1" applyAlignment="1">
      <alignment vertical="center"/>
      <protection/>
    </xf>
    <xf numFmtId="0" fontId="22" fillId="0" borderId="0" xfId="59" applyFont="1" applyAlignment="1">
      <alignment vertical="center"/>
      <protection/>
    </xf>
    <xf numFmtId="0" fontId="23" fillId="0" borderId="0" xfId="59" applyFont="1" applyBorder="1" applyAlignment="1">
      <alignment horizontal="left" vertical="center"/>
      <protection/>
    </xf>
    <xf numFmtId="0" fontId="27" fillId="0" borderId="0" xfId="59" applyFont="1" applyAlignment="1">
      <alignment vertical="center"/>
      <protection/>
    </xf>
    <xf numFmtId="0" fontId="22" fillId="0" borderId="0" xfId="59" applyFont="1" applyFill="1" applyAlignment="1">
      <alignment horizontal="center" vertical="center"/>
      <protection/>
    </xf>
    <xf numFmtId="0" fontId="23" fillId="0" borderId="0" xfId="59" applyFont="1" applyBorder="1" applyAlignment="1">
      <alignment vertical="center"/>
      <protection/>
    </xf>
    <xf numFmtId="0" fontId="22" fillId="0" borderId="15" xfId="59" applyFont="1" applyBorder="1" applyAlignment="1">
      <alignment horizontal="center" vertical="center" wrapText="1"/>
      <protection/>
    </xf>
    <xf numFmtId="0" fontId="22" fillId="0" borderId="24" xfId="59" applyFont="1" applyBorder="1" applyAlignment="1">
      <alignment horizontal="center" vertical="center" wrapText="1"/>
      <protection/>
    </xf>
    <xf numFmtId="0" fontId="25" fillId="0" borderId="12" xfId="59" applyFont="1" applyBorder="1" applyAlignment="1">
      <alignment horizontal="center" vertical="center"/>
      <protection/>
    </xf>
    <xf numFmtId="1" fontId="25" fillId="0" borderId="12" xfId="59" applyNumberFormat="1" applyFont="1" applyBorder="1" applyAlignment="1">
      <alignment horizontal="center" vertical="center"/>
      <protection/>
    </xf>
    <xf numFmtId="0" fontId="22" fillId="0" borderId="0" xfId="59" applyFont="1" applyBorder="1" applyAlignment="1">
      <alignment horizontal="center" vertical="center"/>
      <protection/>
    </xf>
    <xf numFmtId="0" fontId="22" fillId="0" borderId="18" xfId="59" applyFont="1" applyBorder="1" applyAlignment="1">
      <alignment horizontal="center" vertical="center"/>
      <protection/>
    </xf>
    <xf numFmtId="0" fontId="22" fillId="0" borderId="10" xfId="59" applyFont="1" applyBorder="1" applyAlignment="1">
      <alignment horizontal="center" vertical="center"/>
      <protection/>
    </xf>
    <xf numFmtId="0" fontId="23" fillId="0" borderId="18" xfId="59" applyFont="1" applyFill="1" applyBorder="1" applyAlignment="1">
      <alignment horizontal="left" vertical="center"/>
      <protection/>
    </xf>
    <xf numFmtId="0" fontId="23" fillId="0" borderId="18" xfId="59" applyFont="1" applyBorder="1" applyAlignment="1">
      <alignment horizontal="left" vertical="center"/>
      <protection/>
    </xf>
    <xf numFmtId="0" fontId="23" fillId="0" borderId="10" xfId="59" applyFont="1" applyBorder="1" applyAlignment="1">
      <alignment horizontal="center" vertical="center"/>
      <protection/>
    </xf>
    <xf numFmtId="0" fontId="23" fillId="0" borderId="0" xfId="59" applyFont="1" applyFill="1" applyBorder="1" applyAlignment="1">
      <alignment vertical="center"/>
      <protection/>
    </xf>
    <xf numFmtId="0" fontId="23" fillId="0" borderId="19" xfId="59" applyFont="1" applyBorder="1" applyAlignment="1">
      <alignment horizontal="left" vertical="center"/>
      <protection/>
    </xf>
    <xf numFmtId="0" fontId="23" fillId="0" borderId="11" xfId="59" applyFont="1" applyBorder="1" applyAlignment="1">
      <alignment horizontal="center" vertical="center"/>
      <protection/>
    </xf>
    <xf numFmtId="0" fontId="22" fillId="11" borderId="14" xfId="59" applyFont="1" applyFill="1" applyBorder="1" applyAlignment="1">
      <alignment horizontal="center" vertical="center"/>
      <protection/>
    </xf>
    <xf numFmtId="0" fontId="22" fillId="0" borderId="12" xfId="59" applyFont="1" applyBorder="1" applyAlignment="1">
      <alignment horizontal="center" vertical="center" wrapText="1"/>
      <protection/>
    </xf>
    <xf numFmtId="0" fontId="22" fillId="0" borderId="13" xfId="59" applyFont="1" applyBorder="1" applyAlignment="1">
      <alignment horizontal="center" vertical="center" wrapText="1"/>
      <protection/>
    </xf>
    <xf numFmtId="0" fontId="22" fillId="0" borderId="23" xfId="59" applyFont="1" applyBorder="1" applyAlignment="1">
      <alignment horizontal="center" vertical="center" wrapText="1"/>
      <protection/>
    </xf>
    <xf numFmtId="0" fontId="22" fillId="0" borderId="23" xfId="59" applyFont="1" applyBorder="1">
      <alignment/>
      <protection/>
    </xf>
    <xf numFmtId="0" fontId="22" fillId="0" borderId="14" xfId="59" applyFont="1" applyFill="1" applyBorder="1" applyAlignment="1">
      <alignment horizontal="center" vertical="center" wrapText="1"/>
      <protection/>
    </xf>
    <xf numFmtId="0" fontId="26" fillId="0" borderId="10" xfId="59" applyFont="1" applyFill="1" applyBorder="1" applyAlignment="1">
      <alignment horizontal="center" vertical="center"/>
      <protection/>
    </xf>
    <xf numFmtId="0" fontId="26" fillId="0" borderId="14" xfId="59" applyFont="1" applyFill="1" applyBorder="1" applyAlignment="1">
      <alignment horizontal="center" vertical="center"/>
      <protection/>
    </xf>
    <xf numFmtId="0" fontId="33" fillId="0" borderId="14" xfId="59" applyFont="1" applyFill="1" applyBorder="1" applyAlignment="1">
      <alignment horizontal="center" vertical="center"/>
      <protection/>
    </xf>
    <xf numFmtId="0" fontId="33" fillId="0" borderId="0" xfId="59" applyFont="1" applyFill="1" applyBorder="1" applyAlignment="1">
      <alignment horizontal="center" vertical="center"/>
      <protection/>
    </xf>
    <xf numFmtId="0" fontId="22" fillId="11" borderId="25" xfId="59" applyFont="1" applyFill="1" applyBorder="1" applyAlignment="1">
      <alignment horizontal="center"/>
      <protection/>
    </xf>
    <xf numFmtId="0" fontId="22" fillId="11" borderId="26" xfId="59" applyFont="1" applyFill="1" applyBorder="1" applyAlignment="1">
      <alignment horizontal="center" vertical="center" wrapText="1"/>
      <protection/>
    </xf>
    <xf numFmtId="0" fontId="22" fillId="11" borderId="11" xfId="59" applyFont="1" applyFill="1" applyBorder="1" applyAlignment="1">
      <alignment horizontal="center" vertical="center" wrapText="1"/>
      <protection/>
    </xf>
    <xf numFmtId="0" fontId="22" fillId="11" borderId="16" xfId="59" applyFont="1" applyFill="1" applyBorder="1" applyAlignment="1">
      <alignment horizontal="center" vertical="center" wrapText="1"/>
      <protection/>
    </xf>
    <xf numFmtId="0" fontId="22" fillId="0" borderId="0" xfId="59" applyFont="1" applyFill="1" applyBorder="1" applyAlignment="1">
      <alignment vertical="center"/>
      <protection/>
    </xf>
    <xf numFmtId="0" fontId="22" fillId="0" borderId="0" xfId="59" applyFont="1" applyFill="1" applyAlignment="1">
      <alignment vertical="center"/>
      <protection/>
    </xf>
    <xf numFmtId="0" fontId="25" fillId="0" borderId="23" xfId="59" applyFont="1" applyBorder="1" applyAlignment="1">
      <alignment horizontal="center" vertical="center"/>
      <protection/>
    </xf>
    <xf numFmtId="0" fontId="22" fillId="0" borderId="10" xfId="59" applyFont="1" applyFill="1" applyBorder="1" applyAlignment="1">
      <alignment horizontal="center" vertical="center" wrapText="1"/>
      <protection/>
    </xf>
    <xf numFmtId="0" fontId="27" fillId="0" borderId="0" xfId="59" applyFont="1" applyAlignment="1">
      <alignment horizontal="left" vertical="center"/>
      <protection/>
    </xf>
    <xf numFmtId="0" fontId="23" fillId="0" borderId="0" xfId="59" applyFont="1" applyAlignment="1">
      <alignment horizontal="left" vertical="center"/>
      <protection/>
    </xf>
    <xf numFmtId="0" fontId="31" fillId="11" borderId="27" xfId="0" applyFont="1" applyFill="1" applyBorder="1" applyAlignment="1">
      <alignment horizontal="center" vertical="center" wrapText="1"/>
    </xf>
    <xf numFmtId="0" fontId="31" fillId="11" borderId="15" xfId="0" applyFont="1" applyFill="1" applyBorder="1" applyAlignment="1">
      <alignment horizontal="center" vertical="center" wrapText="1"/>
    </xf>
    <xf numFmtId="0" fontId="31" fillId="11" borderId="19" xfId="0" applyFont="1" applyFill="1" applyBorder="1" applyAlignment="1">
      <alignment horizontal="center" vertical="center" wrapText="1"/>
    </xf>
    <xf numFmtId="0" fontId="22" fillId="11" borderId="12" xfId="59" applyFont="1" applyFill="1" applyBorder="1" applyAlignment="1">
      <alignment horizontal="center" vertical="center"/>
      <protection/>
    </xf>
    <xf numFmtId="0" fontId="23" fillId="11" borderId="13" xfId="59" applyFont="1" applyFill="1" applyBorder="1" applyAlignment="1">
      <alignment horizontal="center" vertical="center" wrapText="1"/>
      <protection/>
    </xf>
    <xf numFmtId="0" fontId="23" fillId="11" borderId="18" xfId="59" applyFont="1" applyFill="1" applyBorder="1" applyAlignment="1">
      <alignment horizontal="center" vertical="center" wrapText="1"/>
      <protection/>
    </xf>
    <xf numFmtId="0" fontId="23" fillId="11" borderId="10" xfId="59" applyFont="1" applyFill="1" applyBorder="1" applyAlignment="1">
      <alignment horizontal="center" vertical="center" wrapText="1"/>
      <protection/>
    </xf>
    <xf numFmtId="0" fontId="22" fillId="11" borderId="25" xfId="59" applyFont="1" applyFill="1" applyBorder="1" applyAlignment="1">
      <alignment horizontal="center" vertical="center"/>
      <protection/>
    </xf>
    <xf numFmtId="0" fontId="23" fillId="11" borderId="11" xfId="59" applyFont="1" applyFill="1" applyBorder="1" applyAlignment="1">
      <alignment horizontal="center" vertical="center" wrapText="1"/>
      <protection/>
    </xf>
    <xf numFmtId="0" fontId="23" fillId="11" borderId="16" xfId="59" applyFont="1" applyFill="1" applyBorder="1" applyAlignment="1">
      <alignment horizontal="center" vertical="center" wrapText="1"/>
      <protection/>
    </xf>
    <xf numFmtId="0" fontId="23" fillId="11" borderId="19" xfId="59" applyFont="1" applyFill="1" applyBorder="1" applyAlignment="1">
      <alignment horizontal="center" vertical="center" wrapText="1"/>
      <protection/>
    </xf>
    <xf numFmtId="0" fontId="22" fillId="11" borderId="16" xfId="59" applyFont="1" applyFill="1" applyBorder="1" applyAlignment="1">
      <alignment horizontal="center" vertical="center"/>
      <protection/>
    </xf>
    <xf numFmtId="0" fontId="23" fillId="0" borderId="24" xfId="59" applyFont="1" applyFill="1" applyBorder="1" applyAlignment="1">
      <alignment horizontal="center" vertical="center" wrapText="1"/>
      <protection/>
    </xf>
    <xf numFmtId="0" fontId="25" fillId="0" borderId="23" xfId="59" applyFont="1" applyFill="1" applyBorder="1" applyAlignment="1">
      <alignment horizontal="center" vertical="center"/>
      <protection/>
    </xf>
    <xf numFmtId="0" fontId="25" fillId="0" borderId="12" xfId="59" applyFont="1" applyFill="1" applyBorder="1" applyAlignment="1">
      <alignment horizontal="center" vertical="center"/>
      <protection/>
    </xf>
    <xf numFmtId="0" fontId="22" fillId="0" borderId="13" xfId="59" applyFont="1" applyFill="1" applyBorder="1" applyAlignment="1">
      <alignment horizontal="center" vertical="center"/>
      <protection/>
    </xf>
    <xf numFmtId="181" fontId="23" fillId="0" borderId="10" xfId="59" applyNumberFormat="1" applyFont="1" applyFill="1" applyBorder="1" applyAlignment="1">
      <alignment horizontal="center" vertical="center"/>
      <protection/>
    </xf>
    <xf numFmtId="181" fontId="23" fillId="0" borderId="14" xfId="59" applyNumberFormat="1" applyFont="1" applyFill="1" applyBorder="1" applyAlignment="1">
      <alignment horizontal="center" vertical="center"/>
      <protection/>
    </xf>
    <xf numFmtId="0" fontId="23" fillId="0" borderId="19" xfId="0" applyFont="1" applyFill="1" applyBorder="1" applyAlignment="1">
      <alignment/>
    </xf>
    <xf numFmtId="0" fontId="22" fillId="0" borderId="11" xfId="59" applyFont="1" applyFill="1" applyBorder="1" applyAlignment="1">
      <alignment horizontal="center"/>
      <protection/>
    </xf>
    <xf numFmtId="181" fontId="23" fillId="0" borderId="11" xfId="59" applyNumberFormat="1" applyFont="1" applyFill="1" applyBorder="1" applyAlignment="1">
      <alignment horizontal="center" vertical="center"/>
      <protection/>
    </xf>
    <xf numFmtId="181" fontId="23" fillId="0" borderId="16" xfId="59" applyNumberFormat="1" applyFont="1" applyFill="1" applyBorder="1" applyAlignment="1">
      <alignment horizontal="center" vertical="center"/>
      <protection/>
    </xf>
    <xf numFmtId="0" fontId="34" fillId="0" borderId="0" xfId="0" applyFont="1" applyFill="1" applyAlignment="1">
      <alignment/>
    </xf>
    <xf numFmtId="0" fontId="22" fillId="11" borderId="13" xfId="59" applyFont="1" applyFill="1" applyBorder="1" applyAlignment="1">
      <alignment horizontal="center" vertical="center" wrapText="1"/>
      <protection/>
    </xf>
    <xf numFmtId="0" fontId="23" fillId="11" borderId="23" xfId="59" applyFont="1" applyFill="1" applyBorder="1" applyAlignment="1">
      <alignment horizontal="center" vertical="center" wrapText="1"/>
      <protection/>
    </xf>
    <xf numFmtId="0" fontId="22" fillId="11" borderId="15" xfId="59" applyFont="1" applyFill="1" applyBorder="1" applyAlignment="1">
      <alignment horizontal="center" vertical="center"/>
      <protection/>
    </xf>
    <xf numFmtId="0" fontId="22" fillId="11" borderId="19" xfId="59" applyFont="1" applyFill="1" applyBorder="1" applyAlignment="1">
      <alignment horizontal="center" vertical="center"/>
      <protection/>
    </xf>
    <xf numFmtId="0" fontId="22" fillId="11" borderId="16" xfId="59" applyFont="1" applyFill="1" applyBorder="1" applyAlignment="1">
      <alignment horizontal="center" vertical="center"/>
      <protection/>
    </xf>
    <xf numFmtId="0" fontId="23" fillId="11" borderId="15" xfId="59" applyFont="1" applyFill="1" applyBorder="1" applyAlignment="1">
      <alignment horizontal="center" vertical="center" wrapText="1"/>
      <protection/>
    </xf>
    <xf numFmtId="0" fontId="22" fillId="11" borderId="27" xfId="59" applyFont="1" applyFill="1" applyBorder="1" applyAlignment="1">
      <alignment horizontal="center" vertical="center"/>
      <protection/>
    </xf>
    <xf numFmtId="0" fontId="22" fillId="11" borderId="25" xfId="59" applyFont="1" applyFill="1" applyBorder="1" applyAlignment="1">
      <alignment horizontal="center" vertical="center"/>
      <protection/>
    </xf>
    <xf numFmtId="0" fontId="22" fillId="11" borderId="26" xfId="59" applyFont="1" applyFill="1" applyBorder="1" applyAlignment="1">
      <alignment horizontal="center" vertical="center"/>
      <protection/>
    </xf>
    <xf numFmtId="0" fontId="22" fillId="11" borderId="27" xfId="59" applyFont="1" applyFill="1" applyBorder="1" applyAlignment="1">
      <alignment horizontal="center" vertical="center" wrapText="1"/>
      <protection/>
    </xf>
    <xf numFmtId="182" fontId="22" fillId="11" borderId="27" xfId="59" applyNumberFormat="1" applyFont="1" applyFill="1" applyBorder="1" applyAlignment="1">
      <alignment horizontal="center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tegoría del Piloto de Datos" xfId="41"/>
    <cellStyle name="Check Cell" xfId="42"/>
    <cellStyle name="Euro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Followed Hyperlink" xfId="51"/>
    <cellStyle name="Input" xfId="52"/>
    <cellStyle name="Linked Cell" xfId="53"/>
    <cellStyle name="Comma" xfId="54"/>
    <cellStyle name="Comma [0]" xfId="55"/>
    <cellStyle name="Currency" xfId="56"/>
    <cellStyle name="Currency [0]" xfId="57"/>
    <cellStyle name="Neutral" xfId="58"/>
    <cellStyle name="Normal_03-Sala Tercera 039-est-08" xfId="59"/>
    <cellStyle name="Note" xfId="60"/>
    <cellStyle name="Output" xfId="61"/>
    <cellStyle name="Piloto de Datos Ángulo" xfId="62"/>
    <cellStyle name="Piloto de Datos Campo" xfId="63"/>
    <cellStyle name="Piloto de Datos Resultado" xfId="64"/>
    <cellStyle name="Piloto de Datos Título" xfId="65"/>
    <cellStyle name="Piloto de Datos Valor" xfId="66"/>
    <cellStyle name="Percent" xfId="67"/>
    <cellStyle name="Title" xfId="68"/>
    <cellStyle name="Total" xfId="69"/>
    <cellStyle name="Warning Text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rika\2009\II%20instancia\Sala%20Segunda%20II%20tri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jo112-btcsfc1\producci&#243;n\AREA%20PENAL\JUZGADOS%20PENALES%20JUVENILES\2008\Juzgados%20PJ%20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jo112-3b1vfc1\producci&#243;n\Proceso%20Jurisdiccional\INFORMES\De%20cuadros%20definitivos\2009\I%20trim%2009\DEFINITIVA%20I%20TRIM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1"/>
      <sheetName val="C2"/>
      <sheetName val="C3"/>
      <sheetName val="C4"/>
      <sheetName val="c_5"/>
      <sheetName val="c_7"/>
      <sheetName val="C_6"/>
      <sheetName val="Notificaciones y Comisiones"/>
      <sheetName val="doc inform"/>
      <sheetName val="Hoja1"/>
      <sheetName val="c5-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C1"/>
      <sheetName val="C2"/>
      <sheetName val="C3"/>
      <sheetName val="C4"/>
      <sheetName val="C5"/>
      <sheetName val="C6"/>
      <sheetName val="C7"/>
      <sheetName val="C8"/>
      <sheetName val="C9"/>
      <sheetName val="C10"/>
      <sheetName val="C11"/>
      <sheetName val="C12"/>
      <sheetName val="C13"/>
      <sheetName val="C14"/>
      <sheetName val="C15"/>
      <sheetName val="c16"/>
      <sheetName val="c17"/>
      <sheetName val="c18"/>
      <sheetName val="C19"/>
      <sheetName val="C20"/>
      <sheetName val="c21"/>
      <sheetName val="c22"/>
      <sheetName val="c23"/>
      <sheetName val="c24"/>
      <sheetName val="c25"/>
      <sheetName val="c26"/>
      <sheetName val="c27"/>
      <sheetName val="c28"/>
      <sheetName val="c29"/>
      <sheetName val="c30"/>
      <sheetName val="c31"/>
      <sheetName val="c32"/>
      <sheetName val="c33"/>
      <sheetName val="c34"/>
      <sheetName val="c35"/>
      <sheetName val="c36"/>
      <sheetName val="c37"/>
      <sheetName val="c38"/>
      <sheetName val="c39"/>
      <sheetName val="c40"/>
      <sheetName val="c41"/>
      <sheetName val="C42"/>
      <sheetName val="C43"/>
      <sheetName val="C44"/>
      <sheetName val="C45"/>
      <sheetName val="C46"/>
      <sheetName val="C47"/>
      <sheetName val="C48"/>
      <sheetName val="C49"/>
      <sheetName val="C50"/>
      <sheetName val="C51"/>
      <sheetName val="C52"/>
      <sheetName val="C53"/>
      <sheetName val="C54"/>
      <sheetName val="C55"/>
      <sheetName val="C56"/>
      <sheetName val="C57"/>
      <sheetName val="C58"/>
      <sheetName val="C59"/>
      <sheetName val="C60"/>
      <sheetName val="C61"/>
      <sheetName val="C6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zoomScale="125" zoomScaleNormal="125" workbookViewId="0" topLeftCell="A1">
      <selection activeCell="A1" sqref="A1:IV65536"/>
    </sheetView>
  </sheetViews>
  <sheetFormatPr defaultColWidth="11.421875" defaultRowHeight="12.75"/>
  <cols>
    <col min="1" max="1" width="33.421875" style="133" bestFit="1" customWidth="1"/>
    <col min="2" max="16384" width="10.8515625" style="133" customWidth="1"/>
  </cols>
  <sheetData>
    <row r="1" spans="1:6" ht="15">
      <c r="A1" s="1" t="s">
        <v>14</v>
      </c>
      <c r="B1" s="2"/>
      <c r="C1" s="2"/>
      <c r="D1" s="2"/>
      <c r="E1" s="2"/>
      <c r="F1" s="2"/>
    </row>
    <row r="2" spans="1:6" ht="15">
      <c r="A2" s="1"/>
      <c r="B2" s="2"/>
      <c r="C2" s="2"/>
      <c r="D2" s="2"/>
      <c r="E2" s="2"/>
      <c r="F2" s="2"/>
    </row>
    <row r="3" spans="1:6" ht="15">
      <c r="A3" s="105" t="s">
        <v>273</v>
      </c>
      <c r="B3" s="105"/>
      <c r="C3" s="105"/>
      <c r="D3" s="105"/>
      <c r="E3" s="105"/>
      <c r="F3" s="105"/>
    </row>
    <row r="4" spans="1:6" ht="15">
      <c r="A4" s="2"/>
      <c r="B4" s="3"/>
      <c r="C4" s="3"/>
      <c r="D4" s="3"/>
      <c r="E4" s="3"/>
      <c r="F4" s="3"/>
    </row>
    <row r="5" spans="1:6" ht="15">
      <c r="A5" s="106" t="s">
        <v>274</v>
      </c>
      <c r="B5" s="107" t="s">
        <v>275</v>
      </c>
      <c r="C5" s="108" t="s">
        <v>276</v>
      </c>
      <c r="D5" s="109"/>
      <c r="E5" s="109"/>
      <c r="F5" s="109"/>
    </row>
    <row r="6" spans="1:6" ht="15">
      <c r="A6" s="110"/>
      <c r="B6" s="107"/>
      <c r="C6" s="111" t="s">
        <v>277</v>
      </c>
      <c r="D6" s="111" t="s">
        <v>278</v>
      </c>
      <c r="E6" s="111" t="s">
        <v>279</v>
      </c>
      <c r="F6" s="112" t="s">
        <v>280</v>
      </c>
    </row>
    <row r="7" spans="1:6" ht="15">
      <c r="A7" s="113"/>
      <c r="B7" s="107"/>
      <c r="C7" s="114" t="s">
        <v>281</v>
      </c>
      <c r="D7" s="114" t="s">
        <v>282</v>
      </c>
      <c r="E7" s="114" t="s">
        <v>283</v>
      </c>
      <c r="F7" s="115" t="s">
        <v>284</v>
      </c>
    </row>
    <row r="8" spans="1:6" ht="15">
      <c r="A8" s="6" t="s">
        <v>285</v>
      </c>
      <c r="B8" s="98">
        <f>C8</f>
        <v>1567</v>
      </c>
      <c r="C8" s="7">
        <v>1567</v>
      </c>
      <c r="D8" s="7">
        <f>C12</f>
        <v>1203</v>
      </c>
      <c r="E8" s="8">
        <f>D12</f>
        <v>1158</v>
      </c>
      <c r="F8" s="8">
        <f>E12</f>
        <v>922</v>
      </c>
    </row>
    <row r="9" spans="1:6" ht="15">
      <c r="A9" s="6" t="s">
        <v>286</v>
      </c>
      <c r="B9" s="9">
        <f>SUM(C9:F9)</f>
        <v>1011</v>
      </c>
      <c r="C9" s="10">
        <v>234</v>
      </c>
      <c r="D9" s="10">
        <v>257</v>
      </c>
      <c r="E9" s="11">
        <v>239</v>
      </c>
      <c r="F9" s="11">
        <v>281</v>
      </c>
    </row>
    <row r="10" spans="1:6" ht="15">
      <c r="A10" s="6" t="s">
        <v>287</v>
      </c>
      <c r="B10" s="9">
        <f>SUM(C10:F10)</f>
        <v>30</v>
      </c>
      <c r="C10" s="10">
        <v>4</v>
      </c>
      <c r="D10" s="10">
        <v>5</v>
      </c>
      <c r="E10" s="12">
        <v>8</v>
      </c>
      <c r="F10" s="11">
        <v>13</v>
      </c>
    </row>
    <row r="11" spans="1:6" ht="15">
      <c r="A11" s="6" t="s">
        <v>288</v>
      </c>
      <c r="B11" s="9">
        <f>SUM(C11:F11)</f>
        <v>1768</v>
      </c>
      <c r="C11" s="10">
        <v>602</v>
      </c>
      <c r="D11" s="10">
        <v>307</v>
      </c>
      <c r="E11" s="12">
        <v>483</v>
      </c>
      <c r="F11" s="11">
        <v>376</v>
      </c>
    </row>
    <row r="12" spans="1:6" ht="15">
      <c r="A12" s="13" t="s">
        <v>289</v>
      </c>
      <c r="B12" s="5">
        <f>B8+B9+B10-B11</f>
        <v>840</v>
      </c>
      <c r="C12" s="14">
        <f>C8+C9+C10-C11</f>
        <v>1203</v>
      </c>
      <c r="D12" s="14">
        <f>D8+D9+D10-D11</f>
        <v>1158</v>
      </c>
      <c r="E12" s="14">
        <f>E8+E9+E10-E11</f>
        <v>922</v>
      </c>
      <c r="F12" s="15">
        <f>F8+F9+F10-F11</f>
        <v>840</v>
      </c>
    </row>
    <row r="13" spans="1:6" ht="15">
      <c r="A13" s="131" t="s">
        <v>27</v>
      </c>
      <c r="B13" s="132"/>
      <c r="C13" s="132"/>
      <c r="D13" s="132"/>
      <c r="E13" s="132"/>
      <c r="F13" s="132"/>
    </row>
  </sheetData>
  <mergeCells count="5">
    <mergeCell ref="A13:F13"/>
    <mergeCell ref="A3:F3"/>
    <mergeCell ref="A5:A7"/>
    <mergeCell ref="B5:B7"/>
    <mergeCell ref="C5:F5"/>
  </mergeCells>
  <printOptions horizontalCentered="1" verticalCentered="1"/>
  <pageMargins left="0" right="0" top="0" bottom="0" header="0" footer="0"/>
  <pageSetup fitToHeight="1" fitToWidth="1" horizontalDpi="600" verticalDpi="6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D55"/>
  <sheetViews>
    <sheetView zoomScale="60" zoomScaleNormal="60" zoomScaleSheetLayoutView="75" workbookViewId="0" topLeftCell="A1">
      <selection activeCell="A5" sqref="A5:D6"/>
    </sheetView>
  </sheetViews>
  <sheetFormatPr defaultColWidth="14.8515625" defaultRowHeight="12.75"/>
  <cols>
    <col min="1" max="1" width="8.7109375" style="220" customWidth="1"/>
    <col min="2" max="2" width="14.00390625" style="220" customWidth="1"/>
    <col min="3" max="4" width="40.140625" style="220" customWidth="1"/>
    <col min="5" max="16384" width="14.8515625" style="220" customWidth="1"/>
  </cols>
  <sheetData>
    <row r="1" spans="1:4" s="254" customFormat="1" ht="26.25" customHeight="1">
      <c r="A1" s="55" t="s">
        <v>21</v>
      </c>
      <c r="B1" s="253"/>
      <c r="C1" s="253"/>
      <c r="D1" s="253"/>
    </row>
    <row r="2" spans="1:4" s="254" customFormat="1" ht="15">
      <c r="A2" s="253"/>
      <c r="B2" s="253"/>
      <c r="C2" s="253"/>
      <c r="D2" s="253"/>
    </row>
    <row r="3" spans="1:4" ht="60.75" customHeight="1">
      <c r="A3" s="110" t="s">
        <v>63</v>
      </c>
      <c r="B3" s="110"/>
      <c r="C3" s="110"/>
      <c r="D3" s="110"/>
    </row>
    <row r="4" spans="1:4" ht="15">
      <c r="A4" s="93"/>
      <c r="B4" s="93"/>
      <c r="C4" s="93"/>
      <c r="D4" s="93"/>
    </row>
    <row r="5" spans="1:4" ht="30" customHeight="1">
      <c r="A5" s="106" t="s">
        <v>64</v>
      </c>
      <c r="B5" s="141"/>
      <c r="C5" s="108" t="s">
        <v>65</v>
      </c>
      <c r="D5" s="259"/>
    </row>
    <row r="6" spans="1:4" ht="48.75" customHeight="1">
      <c r="A6" s="260"/>
      <c r="B6" s="261"/>
      <c r="C6" s="250" t="s">
        <v>43</v>
      </c>
      <c r="D6" s="250" t="s">
        <v>57</v>
      </c>
    </row>
    <row r="7" spans="1:4" ht="15">
      <c r="A7" s="92"/>
      <c r="B7" s="92"/>
      <c r="C7" s="228"/>
      <c r="D7" s="255"/>
    </row>
    <row r="8" spans="1:4" ht="15">
      <c r="A8" s="100" t="s">
        <v>217</v>
      </c>
      <c r="B8" s="100"/>
      <c r="C8" s="256">
        <f>SUM(C10:C54)</f>
        <v>723</v>
      </c>
      <c r="D8" s="93">
        <f>SUM(D10:D54)</f>
        <v>141</v>
      </c>
    </row>
    <row r="9" spans="1:4" ht="15">
      <c r="A9" s="93"/>
      <c r="B9" s="93"/>
      <c r="C9" s="256"/>
      <c r="D9" s="93"/>
    </row>
    <row r="10" spans="1:4" ht="15">
      <c r="A10" s="82">
        <v>1</v>
      </c>
      <c r="B10" s="60" t="s">
        <v>66</v>
      </c>
      <c r="C10" s="83">
        <v>8</v>
      </c>
      <c r="D10" s="60">
        <v>0</v>
      </c>
    </row>
    <row r="11" spans="1:4" ht="15">
      <c r="A11" s="82">
        <v>2</v>
      </c>
      <c r="B11" s="60" t="s">
        <v>67</v>
      </c>
      <c r="C11" s="83">
        <v>15</v>
      </c>
      <c r="D11" s="60">
        <v>0</v>
      </c>
    </row>
    <row r="12" spans="1:4" ht="15">
      <c r="A12" s="82">
        <v>3</v>
      </c>
      <c r="B12" s="60" t="s">
        <v>67</v>
      </c>
      <c r="C12" s="83">
        <v>45</v>
      </c>
      <c r="D12" s="84">
        <v>1</v>
      </c>
    </row>
    <row r="13" spans="1:4" ht="15">
      <c r="A13" s="82">
        <v>4</v>
      </c>
      <c r="B13" s="60" t="s">
        <v>67</v>
      </c>
      <c r="C13" s="83">
        <v>51</v>
      </c>
      <c r="D13" s="84">
        <v>2</v>
      </c>
    </row>
    <row r="14" spans="1:4" ht="15">
      <c r="A14" s="82">
        <v>5</v>
      </c>
      <c r="B14" s="60" t="s">
        <v>67</v>
      </c>
      <c r="C14" s="83">
        <v>39</v>
      </c>
      <c r="D14" s="84">
        <v>0</v>
      </c>
    </row>
    <row r="15" spans="1:4" ht="15">
      <c r="A15" s="82">
        <v>6</v>
      </c>
      <c r="B15" s="60" t="s">
        <v>67</v>
      </c>
      <c r="C15" s="83">
        <v>15</v>
      </c>
      <c r="D15" s="84">
        <v>3</v>
      </c>
    </row>
    <row r="16" spans="1:4" ht="15">
      <c r="A16" s="82">
        <v>7</v>
      </c>
      <c r="B16" s="60" t="s">
        <v>67</v>
      </c>
      <c r="C16" s="83">
        <v>15</v>
      </c>
      <c r="D16" s="84">
        <v>3</v>
      </c>
    </row>
    <row r="17" spans="1:4" ht="15">
      <c r="A17" s="82">
        <v>8</v>
      </c>
      <c r="B17" s="60" t="s">
        <v>67</v>
      </c>
      <c r="C17" s="83">
        <v>16</v>
      </c>
      <c r="D17" s="84">
        <v>4</v>
      </c>
    </row>
    <row r="18" spans="1:4" ht="15">
      <c r="A18" s="82">
        <v>9</v>
      </c>
      <c r="B18" s="60" t="s">
        <v>67</v>
      </c>
      <c r="C18" s="83">
        <v>22</v>
      </c>
      <c r="D18" s="84">
        <v>1</v>
      </c>
    </row>
    <row r="19" spans="1:4" ht="15">
      <c r="A19" s="82">
        <v>10</v>
      </c>
      <c r="B19" s="60" t="s">
        <v>67</v>
      </c>
      <c r="C19" s="83">
        <v>30</v>
      </c>
      <c r="D19" s="84">
        <v>2</v>
      </c>
    </row>
    <row r="20" spans="1:4" ht="15">
      <c r="A20" s="82">
        <v>11</v>
      </c>
      <c r="B20" s="60" t="s">
        <v>67</v>
      </c>
      <c r="C20" s="83">
        <v>18</v>
      </c>
      <c r="D20" s="84">
        <v>2</v>
      </c>
    </row>
    <row r="21" spans="1:4" ht="15">
      <c r="A21" s="82">
        <v>12</v>
      </c>
      <c r="B21" s="60" t="s">
        <v>67</v>
      </c>
      <c r="C21" s="83">
        <v>21</v>
      </c>
      <c r="D21" s="84">
        <v>3</v>
      </c>
    </row>
    <row r="22" spans="1:4" ht="15">
      <c r="A22" s="82">
        <v>13</v>
      </c>
      <c r="B22" s="60" t="s">
        <v>67</v>
      </c>
      <c r="C22" s="83">
        <v>18</v>
      </c>
      <c r="D22" s="84">
        <v>4</v>
      </c>
    </row>
    <row r="23" spans="1:4" ht="15">
      <c r="A23" s="82">
        <v>14</v>
      </c>
      <c r="B23" s="60" t="s">
        <v>67</v>
      </c>
      <c r="C23" s="83">
        <v>23</v>
      </c>
      <c r="D23" s="84">
        <v>5</v>
      </c>
    </row>
    <row r="24" spans="1:4" ht="15">
      <c r="A24" s="82">
        <v>15</v>
      </c>
      <c r="B24" s="60" t="s">
        <v>67</v>
      </c>
      <c r="C24" s="83">
        <v>25</v>
      </c>
      <c r="D24" s="84">
        <v>6</v>
      </c>
    </row>
    <row r="25" spans="1:4" ht="15">
      <c r="A25" s="82">
        <v>16</v>
      </c>
      <c r="B25" s="60" t="s">
        <v>67</v>
      </c>
      <c r="C25" s="83">
        <v>25</v>
      </c>
      <c r="D25" s="84">
        <v>1</v>
      </c>
    </row>
    <row r="26" spans="1:4" ht="15">
      <c r="A26" s="82">
        <v>17</v>
      </c>
      <c r="B26" s="60" t="s">
        <v>67</v>
      </c>
      <c r="C26" s="83">
        <v>20</v>
      </c>
      <c r="D26" s="84">
        <v>2</v>
      </c>
    </row>
    <row r="27" spans="1:4" ht="15">
      <c r="A27" s="82">
        <v>18</v>
      </c>
      <c r="B27" s="60" t="s">
        <v>67</v>
      </c>
      <c r="C27" s="83">
        <v>35</v>
      </c>
      <c r="D27" s="84">
        <v>3</v>
      </c>
    </row>
    <row r="28" spans="1:4" ht="15">
      <c r="A28" s="82">
        <v>19</v>
      </c>
      <c r="B28" s="60" t="s">
        <v>67</v>
      </c>
      <c r="C28" s="83">
        <v>24</v>
      </c>
      <c r="D28" s="84">
        <v>3</v>
      </c>
    </row>
    <row r="29" spans="1:4" ht="15">
      <c r="A29" s="82">
        <v>20</v>
      </c>
      <c r="B29" s="60" t="s">
        <v>67</v>
      </c>
      <c r="C29" s="83">
        <v>21</v>
      </c>
      <c r="D29" s="84">
        <v>5</v>
      </c>
    </row>
    <row r="30" spans="1:4" ht="15">
      <c r="A30" s="82">
        <v>21</v>
      </c>
      <c r="B30" s="60" t="s">
        <v>67</v>
      </c>
      <c r="C30" s="83">
        <v>22</v>
      </c>
      <c r="D30" s="84">
        <v>4</v>
      </c>
    </row>
    <row r="31" spans="1:4" ht="15">
      <c r="A31" s="82">
        <v>22</v>
      </c>
      <c r="B31" s="60" t="s">
        <v>67</v>
      </c>
      <c r="C31" s="83">
        <v>29</v>
      </c>
      <c r="D31" s="84">
        <v>5</v>
      </c>
    </row>
    <row r="32" spans="1:4" ht="15">
      <c r="A32" s="82">
        <v>23</v>
      </c>
      <c r="B32" s="60" t="s">
        <v>67</v>
      </c>
      <c r="C32" s="83">
        <v>34</v>
      </c>
      <c r="D32" s="84">
        <v>4</v>
      </c>
    </row>
    <row r="33" spans="1:4" ht="15">
      <c r="A33" s="82">
        <v>24</v>
      </c>
      <c r="B33" s="60" t="s">
        <v>67</v>
      </c>
      <c r="C33" s="83">
        <v>19</v>
      </c>
      <c r="D33" s="84">
        <v>5</v>
      </c>
    </row>
    <row r="34" spans="1:4" ht="15">
      <c r="A34" s="82">
        <v>25</v>
      </c>
      <c r="B34" s="60" t="s">
        <v>67</v>
      </c>
      <c r="C34" s="83">
        <v>28</v>
      </c>
      <c r="D34" s="84">
        <v>3</v>
      </c>
    </row>
    <row r="35" spans="1:4" ht="15">
      <c r="A35" s="82">
        <v>26</v>
      </c>
      <c r="B35" s="60" t="s">
        <v>67</v>
      </c>
      <c r="C35" s="83">
        <v>21</v>
      </c>
      <c r="D35" s="84">
        <v>8</v>
      </c>
    </row>
    <row r="36" spans="1:4" ht="15">
      <c r="A36" s="82">
        <v>27</v>
      </c>
      <c r="B36" s="60" t="s">
        <v>67</v>
      </c>
      <c r="C36" s="83">
        <v>13</v>
      </c>
      <c r="D36" s="84">
        <v>5</v>
      </c>
    </row>
    <row r="37" spans="1:4" ht="15">
      <c r="A37" s="82">
        <v>28</v>
      </c>
      <c r="B37" s="60" t="s">
        <v>67</v>
      </c>
      <c r="C37" s="83">
        <v>11</v>
      </c>
      <c r="D37" s="84">
        <v>6</v>
      </c>
    </row>
    <row r="38" spans="1:4" ht="15">
      <c r="A38" s="82">
        <v>29</v>
      </c>
      <c r="B38" s="60" t="s">
        <v>67</v>
      </c>
      <c r="C38" s="83">
        <v>12</v>
      </c>
      <c r="D38" s="84">
        <v>2</v>
      </c>
    </row>
    <row r="39" spans="1:4" ht="15">
      <c r="A39" s="82">
        <v>30</v>
      </c>
      <c r="B39" s="60" t="s">
        <v>67</v>
      </c>
      <c r="C39" s="83">
        <v>7</v>
      </c>
      <c r="D39" s="84">
        <v>5</v>
      </c>
    </row>
    <row r="40" spans="1:4" ht="15">
      <c r="A40" s="82">
        <v>31</v>
      </c>
      <c r="B40" s="60" t="s">
        <v>67</v>
      </c>
      <c r="C40" s="83">
        <v>9</v>
      </c>
      <c r="D40" s="84">
        <v>4</v>
      </c>
    </row>
    <row r="41" spans="1:4" ht="15">
      <c r="A41" s="82">
        <v>32</v>
      </c>
      <c r="B41" s="60" t="s">
        <v>67</v>
      </c>
      <c r="C41" s="83">
        <v>9</v>
      </c>
      <c r="D41" s="84">
        <v>6</v>
      </c>
    </row>
    <row r="42" spans="1:4" ht="15">
      <c r="A42" s="82">
        <v>33</v>
      </c>
      <c r="B42" s="60" t="s">
        <v>67</v>
      </c>
      <c r="C42" s="83">
        <v>5</v>
      </c>
      <c r="D42" s="84">
        <v>4</v>
      </c>
    </row>
    <row r="43" spans="1:4" ht="18.75" customHeight="1">
      <c r="A43" s="82">
        <v>34</v>
      </c>
      <c r="B43" s="60" t="s">
        <v>67</v>
      </c>
      <c r="C43" s="83">
        <v>6</v>
      </c>
      <c r="D43" s="84">
        <v>4</v>
      </c>
    </row>
    <row r="44" spans="1:4" ht="15">
      <c r="A44" s="82">
        <v>35</v>
      </c>
      <c r="B44" s="60" t="s">
        <v>67</v>
      </c>
      <c r="C44" s="83">
        <v>3</v>
      </c>
      <c r="D44" s="84">
        <v>8</v>
      </c>
    </row>
    <row r="45" spans="1:4" ht="15">
      <c r="A45" s="82">
        <v>36</v>
      </c>
      <c r="B45" s="60" t="s">
        <v>67</v>
      </c>
      <c r="C45" s="83">
        <v>1</v>
      </c>
      <c r="D45" s="84">
        <v>2</v>
      </c>
    </row>
    <row r="46" spans="1:4" ht="15">
      <c r="A46" s="82">
        <v>37</v>
      </c>
      <c r="B46" s="60" t="s">
        <v>67</v>
      </c>
      <c r="C46" s="83">
        <v>1</v>
      </c>
      <c r="D46" s="84">
        <v>6</v>
      </c>
    </row>
    <row r="47" spans="1:4" ht="15">
      <c r="A47" s="82">
        <v>38</v>
      </c>
      <c r="B47" s="60" t="s">
        <v>67</v>
      </c>
      <c r="C47" s="83">
        <v>3</v>
      </c>
      <c r="D47" s="84">
        <v>1</v>
      </c>
    </row>
    <row r="48" spans="1:4" ht="15">
      <c r="A48" s="82">
        <v>39</v>
      </c>
      <c r="B48" s="60" t="s">
        <v>67</v>
      </c>
      <c r="C48" s="83">
        <v>0</v>
      </c>
      <c r="D48" s="84">
        <v>5</v>
      </c>
    </row>
    <row r="49" spans="1:4" ht="15">
      <c r="A49" s="82">
        <v>40</v>
      </c>
      <c r="B49" s="60" t="s">
        <v>67</v>
      </c>
      <c r="C49" s="83">
        <v>0</v>
      </c>
      <c r="D49" s="84">
        <v>2</v>
      </c>
    </row>
    <row r="50" spans="1:4" ht="15">
      <c r="A50" s="82">
        <v>41</v>
      </c>
      <c r="B50" s="60" t="s">
        <v>67</v>
      </c>
      <c r="C50" s="83">
        <v>1</v>
      </c>
      <c r="D50" s="84">
        <v>1</v>
      </c>
    </row>
    <row r="51" spans="1:4" ht="15">
      <c r="A51" s="82">
        <v>42</v>
      </c>
      <c r="B51" s="60" t="s">
        <v>67</v>
      </c>
      <c r="C51" s="83">
        <v>0</v>
      </c>
      <c r="D51" s="84">
        <v>1</v>
      </c>
    </row>
    <row r="52" spans="1:4" ht="15">
      <c r="A52" s="82">
        <v>43</v>
      </c>
      <c r="B52" s="60" t="s">
        <v>67</v>
      </c>
      <c r="C52" s="83">
        <v>1</v>
      </c>
      <c r="D52" s="84">
        <v>0</v>
      </c>
    </row>
    <row r="53" spans="1:4" ht="15">
      <c r="A53" s="82">
        <v>44</v>
      </c>
      <c r="B53" s="60" t="s">
        <v>67</v>
      </c>
      <c r="C53" s="83">
        <v>1</v>
      </c>
      <c r="D53" s="84">
        <v>0</v>
      </c>
    </row>
    <row r="54" spans="1:4" ht="15">
      <c r="A54" s="85">
        <v>46</v>
      </c>
      <c r="B54" s="86" t="s">
        <v>67</v>
      </c>
      <c r="C54" s="87">
        <v>1</v>
      </c>
      <c r="D54" s="88">
        <v>0</v>
      </c>
    </row>
    <row r="55" spans="1:4" ht="15">
      <c r="A55" s="257" t="s">
        <v>12</v>
      </c>
      <c r="B55" s="258"/>
      <c r="C55" s="258"/>
      <c r="D55" s="258"/>
    </row>
  </sheetData>
  <sheetProtection/>
  <mergeCells count="5">
    <mergeCell ref="A3:D3"/>
    <mergeCell ref="A55:D55"/>
    <mergeCell ref="A8:B8"/>
    <mergeCell ref="C5:D5"/>
    <mergeCell ref="A5:B6"/>
  </mergeCells>
  <printOptions horizontalCentered="1" verticalCentered="1"/>
  <pageMargins left="0" right="0" top="0" bottom="0" header="0" footer="0"/>
  <pageSetup horizontalDpi="600" verticalDpi="600" orientation="portrait" scale="65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H26"/>
  <sheetViews>
    <sheetView workbookViewId="0" topLeftCell="A1">
      <selection activeCell="A6" sqref="A6:H8"/>
    </sheetView>
  </sheetViews>
  <sheetFormatPr defaultColWidth="11.57421875" defaultRowHeight="12.75"/>
  <cols>
    <col min="1" max="1" width="28.00390625" style="133" customWidth="1"/>
    <col min="2" max="2" width="11.7109375" style="133" bestFit="1" customWidth="1"/>
    <col min="3" max="3" width="9.140625" style="133" bestFit="1" customWidth="1"/>
    <col min="4" max="4" width="18.00390625" style="133" bestFit="1" customWidth="1"/>
    <col min="5" max="5" width="9.140625" style="133" bestFit="1" customWidth="1"/>
    <col min="6" max="6" width="18.00390625" style="133" bestFit="1" customWidth="1"/>
    <col min="7" max="7" width="9.140625" style="133" bestFit="1" customWidth="1"/>
    <col min="8" max="8" width="18.00390625" style="133" bestFit="1" customWidth="1"/>
    <col min="9" max="10" width="11.421875" style="133" customWidth="1"/>
    <col min="11" max="11" width="34.8515625" style="133" customWidth="1"/>
    <col min="12" max="14" width="22.8515625" style="133" customWidth="1"/>
    <col min="15" max="15" width="25.28125" style="133" customWidth="1"/>
    <col min="16" max="16" width="12.7109375" style="133" customWidth="1"/>
    <col min="17" max="17" width="25.28125" style="133" bestFit="1" customWidth="1"/>
    <col min="18" max="18" width="12.7109375" style="133" bestFit="1" customWidth="1"/>
    <col min="19" max="16384" width="11.421875" style="133" customWidth="1"/>
  </cols>
  <sheetData>
    <row r="1" spans="1:8" ht="15">
      <c r="A1" s="55" t="s">
        <v>24</v>
      </c>
      <c r="B1" s="31"/>
      <c r="C1" s="31"/>
      <c r="D1" s="31"/>
      <c r="E1" s="31"/>
      <c r="F1" s="31"/>
      <c r="G1" s="31"/>
      <c r="H1" s="31"/>
    </row>
    <row r="2" spans="1:8" ht="15">
      <c r="A2" s="31"/>
      <c r="B2" s="31"/>
      <c r="C2" s="31"/>
      <c r="D2" s="31"/>
      <c r="E2" s="31"/>
      <c r="F2" s="31"/>
      <c r="G2" s="31"/>
      <c r="H2" s="31"/>
    </row>
    <row r="3" spans="1:8" ht="39" customHeight="1">
      <c r="A3" s="105" t="s">
        <v>0</v>
      </c>
      <c r="B3" s="105"/>
      <c r="C3" s="105"/>
      <c r="D3" s="105"/>
      <c r="E3" s="105"/>
      <c r="F3" s="105"/>
      <c r="G3" s="105"/>
      <c r="H3" s="105"/>
    </row>
    <row r="4" spans="1:8" ht="15">
      <c r="A4" s="102" t="s">
        <v>76</v>
      </c>
      <c r="B4" s="102"/>
      <c r="C4" s="102"/>
      <c r="D4" s="102"/>
      <c r="E4" s="102"/>
      <c r="F4" s="102"/>
      <c r="G4" s="102"/>
      <c r="H4" s="102"/>
    </row>
    <row r="5" spans="1:8" ht="15">
      <c r="A5" s="95"/>
      <c r="B5" s="95"/>
      <c r="C5" s="95"/>
      <c r="D5" s="95"/>
      <c r="E5" s="95"/>
      <c r="F5" s="95"/>
      <c r="G5" s="95"/>
      <c r="H5" s="95"/>
    </row>
    <row r="6" spans="1:8" ht="15">
      <c r="A6" s="141" t="s">
        <v>167</v>
      </c>
      <c r="B6" s="134" t="s">
        <v>275</v>
      </c>
      <c r="C6" s="262" t="s">
        <v>68</v>
      </c>
      <c r="D6" s="262"/>
      <c r="E6" s="262"/>
      <c r="F6" s="262"/>
      <c r="G6" s="134" t="s">
        <v>69</v>
      </c>
      <c r="H6" s="263"/>
    </row>
    <row r="7" spans="1:8" ht="15">
      <c r="A7" s="264"/>
      <c r="B7" s="265"/>
      <c r="C7" s="266" t="s">
        <v>41</v>
      </c>
      <c r="D7" s="266"/>
      <c r="E7" s="266" t="s">
        <v>42</v>
      </c>
      <c r="F7" s="266"/>
      <c r="G7" s="267"/>
      <c r="H7" s="268"/>
    </row>
    <row r="8" spans="1:8" ht="15">
      <c r="A8" s="269"/>
      <c r="B8" s="267"/>
      <c r="C8" s="114" t="s">
        <v>275</v>
      </c>
      <c r="D8" s="114" t="s">
        <v>70</v>
      </c>
      <c r="E8" s="114" t="s">
        <v>275</v>
      </c>
      <c r="F8" s="114" t="s">
        <v>70</v>
      </c>
      <c r="G8" s="114" t="s">
        <v>275</v>
      </c>
      <c r="H8" s="270" t="s">
        <v>70</v>
      </c>
    </row>
    <row r="9" spans="1:8" ht="15">
      <c r="A9" s="97"/>
      <c r="B9" s="52"/>
      <c r="C9" s="53"/>
      <c r="D9" s="9"/>
      <c r="E9" s="37"/>
      <c r="F9" s="9"/>
      <c r="G9" s="37"/>
      <c r="H9" s="38"/>
    </row>
    <row r="10" spans="1:8" ht="15">
      <c r="A10" s="39" t="s">
        <v>275</v>
      </c>
      <c r="B10" s="9">
        <f>SUM(B11:B25)</f>
        <v>970</v>
      </c>
      <c r="C10" s="9">
        <f>SUM(C11:C25)</f>
        <v>241</v>
      </c>
      <c r="D10" s="40">
        <f>(C10/$B$10)</f>
        <v>0.24845360824742269</v>
      </c>
      <c r="E10" s="9">
        <f>SUM(E11:E25)</f>
        <v>482</v>
      </c>
      <c r="F10" s="40">
        <f>(E10/$B$10)</f>
        <v>0.49690721649484537</v>
      </c>
      <c r="G10" s="9">
        <f>SUM(G11:G25)</f>
        <v>247</v>
      </c>
      <c r="H10" s="77">
        <f>(G10/$B$10)</f>
        <v>0.25463917525773194</v>
      </c>
    </row>
    <row r="11" spans="1:8" ht="15">
      <c r="A11" s="41"/>
      <c r="B11" s="42"/>
      <c r="C11" s="42"/>
      <c r="D11" s="42"/>
      <c r="E11" s="42"/>
      <c r="F11" s="42"/>
      <c r="G11" s="42"/>
      <c r="H11" s="43"/>
    </row>
    <row r="12" spans="1:8" ht="15">
      <c r="A12" s="41" t="s">
        <v>175</v>
      </c>
      <c r="B12" s="44">
        <f aca="true" t="shared" si="0" ref="B12:B25">G12+E12+C12</f>
        <v>27</v>
      </c>
      <c r="C12" s="44">
        <v>10</v>
      </c>
      <c r="D12" s="46">
        <f>(C12/B12)</f>
        <v>0.37037037037037035</v>
      </c>
      <c r="E12" s="45">
        <v>15</v>
      </c>
      <c r="F12" s="46">
        <f aca="true" t="shared" si="1" ref="F12:F18">(E12/B12)</f>
        <v>0.5555555555555556</v>
      </c>
      <c r="G12" s="45">
        <v>2</v>
      </c>
      <c r="H12" s="47">
        <f aca="true" t="shared" si="2" ref="H12:H18">(G12/B12)</f>
        <v>0.07407407407407407</v>
      </c>
    </row>
    <row r="13" spans="1:8" ht="15">
      <c r="A13" s="41" t="s">
        <v>71</v>
      </c>
      <c r="B13" s="44">
        <f t="shared" si="0"/>
        <v>23</v>
      </c>
      <c r="C13" s="44">
        <v>11</v>
      </c>
      <c r="D13" s="46">
        <f aca="true" t="shared" si="3" ref="D13:D18">(C13/B13)</f>
        <v>0.4782608695652174</v>
      </c>
      <c r="E13" s="45">
        <v>10</v>
      </c>
      <c r="F13" s="46">
        <f t="shared" si="1"/>
        <v>0.43478260869565216</v>
      </c>
      <c r="G13" s="45">
        <v>2</v>
      </c>
      <c r="H13" s="47">
        <f t="shared" si="2"/>
        <v>0.08695652173913043</v>
      </c>
    </row>
    <row r="14" spans="1:8" ht="15">
      <c r="A14" s="41" t="s">
        <v>174</v>
      </c>
      <c r="B14" s="44">
        <f t="shared" si="0"/>
        <v>245</v>
      </c>
      <c r="C14" s="44">
        <v>28</v>
      </c>
      <c r="D14" s="46">
        <f t="shared" si="3"/>
        <v>0.11428571428571428</v>
      </c>
      <c r="E14" s="45">
        <v>103</v>
      </c>
      <c r="F14" s="46">
        <f t="shared" si="1"/>
        <v>0.4204081632653061</v>
      </c>
      <c r="G14" s="45">
        <v>114</v>
      </c>
      <c r="H14" s="47">
        <f t="shared" si="2"/>
        <v>0.46530612244897956</v>
      </c>
    </row>
    <row r="15" spans="1:8" ht="15">
      <c r="A15" s="41" t="s">
        <v>173</v>
      </c>
      <c r="B15" s="44">
        <f t="shared" si="0"/>
        <v>375</v>
      </c>
      <c r="C15" s="44">
        <v>55</v>
      </c>
      <c r="D15" s="46">
        <f t="shared" si="3"/>
        <v>0.14666666666666667</v>
      </c>
      <c r="E15" s="45">
        <v>241</v>
      </c>
      <c r="F15" s="46">
        <f t="shared" si="1"/>
        <v>0.6426666666666667</v>
      </c>
      <c r="G15" s="45">
        <v>79</v>
      </c>
      <c r="H15" s="47">
        <f t="shared" si="2"/>
        <v>0.21066666666666667</v>
      </c>
    </row>
    <row r="16" spans="1:8" ht="15">
      <c r="A16" s="41" t="s">
        <v>178</v>
      </c>
      <c r="B16" s="44">
        <f t="shared" si="0"/>
        <v>58</v>
      </c>
      <c r="C16" s="44">
        <v>6</v>
      </c>
      <c r="D16" s="46">
        <f t="shared" si="3"/>
        <v>0.10344827586206896</v>
      </c>
      <c r="E16" s="45">
        <v>28</v>
      </c>
      <c r="F16" s="46">
        <f t="shared" si="1"/>
        <v>0.4827586206896552</v>
      </c>
      <c r="G16" s="45">
        <v>24</v>
      </c>
      <c r="H16" s="47">
        <f t="shared" si="2"/>
        <v>0.41379310344827586</v>
      </c>
    </row>
    <row r="17" spans="1:8" ht="15">
      <c r="A17" s="41" t="s">
        <v>177</v>
      </c>
      <c r="B17" s="44">
        <f t="shared" si="0"/>
        <v>201</v>
      </c>
      <c r="C17" s="44">
        <v>121</v>
      </c>
      <c r="D17" s="46">
        <f t="shared" si="3"/>
        <v>0.6019900497512438</v>
      </c>
      <c r="E17" s="45">
        <v>70</v>
      </c>
      <c r="F17" s="46">
        <f t="shared" si="1"/>
        <v>0.3482587064676617</v>
      </c>
      <c r="G17" s="45">
        <v>10</v>
      </c>
      <c r="H17" s="47">
        <f t="shared" si="2"/>
        <v>0.04975124378109453</v>
      </c>
    </row>
    <row r="18" spans="1:8" ht="15">
      <c r="A18" s="41" t="s">
        <v>185</v>
      </c>
      <c r="B18" s="44">
        <f t="shared" si="0"/>
        <v>1</v>
      </c>
      <c r="C18" s="44">
        <v>0</v>
      </c>
      <c r="D18" s="46">
        <f t="shared" si="3"/>
        <v>0</v>
      </c>
      <c r="E18" s="45">
        <v>0</v>
      </c>
      <c r="F18" s="46">
        <f t="shared" si="1"/>
        <v>0</v>
      </c>
      <c r="G18" s="45">
        <v>1</v>
      </c>
      <c r="H18" s="47">
        <f t="shared" si="2"/>
        <v>1</v>
      </c>
    </row>
    <row r="19" spans="1:8" ht="15">
      <c r="A19" s="41" t="s">
        <v>176</v>
      </c>
      <c r="B19" s="44">
        <f t="shared" si="0"/>
        <v>2</v>
      </c>
      <c r="C19" s="44">
        <v>1</v>
      </c>
      <c r="D19" s="46">
        <f aca="true" t="shared" si="4" ref="D19:D25">(C19/B19)</f>
        <v>0.5</v>
      </c>
      <c r="E19" s="45">
        <v>0</v>
      </c>
      <c r="F19" s="46">
        <f aca="true" t="shared" si="5" ref="F19:F25">(E19/B19)</f>
        <v>0</v>
      </c>
      <c r="G19" s="45">
        <v>1</v>
      </c>
      <c r="H19" s="47">
        <f aca="true" t="shared" si="6" ref="H19:H25">(G19/B19)</f>
        <v>0.5</v>
      </c>
    </row>
    <row r="20" spans="1:8" ht="15">
      <c r="A20" s="41" t="s">
        <v>72</v>
      </c>
      <c r="B20" s="44">
        <f t="shared" si="0"/>
        <v>5</v>
      </c>
      <c r="C20" s="44">
        <v>1</v>
      </c>
      <c r="D20" s="46">
        <f t="shared" si="4"/>
        <v>0.2</v>
      </c>
      <c r="E20" s="45">
        <v>2</v>
      </c>
      <c r="F20" s="46">
        <f t="shared" si="5"/>
        <v>0.4</v>
      </c>
      <c r="G20" s="45">
        <v>2</v>
      </c>
      <c r="H20" s="47">
        <f t="shared" si="6"/>
        <v>0.4</v>
      </c>
    </row>
    <row r="21" spans="1:8" ht="15">
      <c r="A21" s="41" t="s">
        <v>73</v>
      </c>
      <c r="B21" s="44">
        <f t="shared" si="0"/>
        <v>7</v>
      </c>
      <c r="C21" s="44">
        <v>4</v>
      </c>
      <c r="D21" s="46">
        <f t="shared" si="4"/>
        <v>0.5714285714285714</v>
      </c>
      <c r="E21" s="45">
        <v>0</v>
      </c>
      <c r="F21" s="46">
        <f t="shared" si="5"/>
        <v>0</v>
      </c>
      <c r="G21" s="45">
        <v>3</v>
      </c>
      <c r="H21" s="47">
        <f t="shared" si="6"/>
        <v>0.42857142857142855</v>
      </c>
    </row>
    <row r="22" spans="1:8" ht="15">
      <c r="A22" s="41" t="s">
        <v>187</v>
      </c>
      <c r="B22" s="44">
        <f t="shared" si="0"/>
        <v>17</v>
      </c>
      <c r="C22" s="44">
        <v>3</v>
      </c>
      <c r="D22" s="46">
        <f t="shared" si="4"/>
        <v>0.17647058823529413</v>
      </c>
      <c r="E22" s="45">
        <v>11</v>
      </c>
      <c r="F22" s="46">
        <f t="shared" si="5"/>
        <v>0.6470588235294118</v>
      </c>
      <c r="G22" s="45">
        <v>3</v>
      </c>
      <c r="H22" s="47">
        <f t="shared" si="6"/>
        <v>0.17647058823529413</v>
      </c>
    </row>
    <row r="23" spans="1:8" ht="15">
      <c r="A23" s="41" t="s">
        <v>74</v>
      </c>
      <c r="B23" s="44">
        <f t="shared" si="0"/>
        <v>1</v>
      </c>
      <c r="C23" s="44">
        <v>0</v>
      </c>
      <c r="D23" s="46">
        <f t="shared" si="4"/>
        <v>0</v>
      </c>
      <c r="E23" s="45">
        <v>0</v>
      </c>
      <c r="F23" s="46">
        <f t="shared" si="5"/>
        <v>0</v>
      </c>
      <c r="G23" s="45">
        <v>1</v>
      </c>
      <c r="H23" s="47">
        <f t="shared" si="6"/>
        <v>1</v>
      </c>
    </row>
    <row r="24" spans="1:8" ht="15">
      <c r="A24" s="41" t="s">
        <v>184</v>
      </c>
      <c r="B24" s="44">
        <f t="shared" si="0"/>
        <v>1</v>
      </c>
      <c r="C24" s="44">
        <v>0</v>
      </c>
      <c r="D24" s="46">
        <f t="shared" si="4"/>
        <v>0</v>
      </c>
      <c r="E24" s="45">
        <v>0</v>
      </c>
      <c r="F24" s="46">
        <f t="shared" si="5"/>
        <v>0</v>
      </c>
      <c r="G24" s="45">
        <v>1</v>
      </c>
      <c r="H24" s="47">
        <f t="shared" si="6"/>
        <v>1</v>
      </c>
    </row>
    <row r="25" spans="1:8" ht="15">
      <c r="A25" s="48" t="s">
        <v>75</v>
      </c>
      <c r="B25" s="49">
        <f t="shared" si="0"/>
        <v>7</v>
      </c>
      <c r="C25" s="49">
        <v>1</v>
      </c>
      <c r="D25" s="50">
        <f t="shared" si="4"/>
        <v>0.14285714285714285</v>
      </c>
      <c r="E25" s="49">
        <v>2</v>
      </c>
      <c r="F25" s="50">
        <f t="shared" si="5"/>
        <v>0.2857142857142857</v>
      </c>
      <c r="G25" s="49">
        <v>4</v>
      </c>
      <c r="H25" s="51">
        <f t="shared" si="6"/>
        <v>0.5714285714285714</v>
      </c>
    </row>
    <row r="26" spans="1:8" ht="15">
      <c r="A26" s="79" t="s">
        <v>9</v>
      </c>
      <c r="B26" s="54"/>
      <c r="C26" s="54"/>
      <c r="D26" s="54"/>
      <c r="E26" s="54"/>
      <c r="F26" s="54"/>
      <c r="G26" s="54"/>
      <c r="H26" s="54"/>
    </row>
  </sheetData>
  <sheetProtection/>
  <mergeCells count="8">
    <mergeCell ref="A3:H3"/>
    <mergeCell ref="A4:H4"/>
    <mergeCell ref="A6:A8"/>
    <mergeCell ref="B6:B8"/>
    <mergeCell ref="C6:F6"/>
    <mergeCell ref="G6:H7"/>
    <mergeCell ref="C7:D7"/>
    <mergeCell ref="E7:F7"/>
  </mergeCells>
  <printOptions/>
  <pageMargins left="0.75" right="0.75" top="1" bottom="1" header="0" footer="0"/>
  <pageSetup horizontalDpi="600" verticalDpi="60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L19"/>
  <sheetViews>
    <sheetView workbookViewId="0" topLeftCell="A1">
      <selection activeCell="A6" sqref="A6:H8"/>
    </sheetView>
  </sheetViews>
  <sheetFormatPr defaultColWidth="11.57421875" defaultRowHeight="12.75"/>
  <cols>
    <col min="1" max="1" width="37.7109375" style="133" customWidth="1"/>
    <col min="2" max="2" width="12.8515625" style="133" customWidth="1"/>
    <col min="3" max="3" width="10.7109375" style="133" customWidth="1"/>
    <col min="4" max="4" width="21.8515625" style="133" bestFit="1" customWidth="1"/>
    <col min="5" max="5" width="10.8515625" style="133" customWidth="1"/>
    <col min="6" max="6" width="22.00390625" style="133" bestFit="1" customWidth="1"/>
    <col min="7" max="7" width="11.421875" style="133" customWidth="1"/>
    <col min="8" max="8" width="21.8515625" style="133" bestFit="1" customWidth="1"/>
    <col min="9" max="9" width="11.421875" style="133" customWidth="1"/>
    <col min="10" max="10" width="27.00390625" style="133" customWidth="1"/>
    <col min="11" max="11" width="11.8515625" style="133" customWidth="1"/>
    <col min="12" max="12" width="12.7109375" style="133" customWidth="1"/>
    <col min="13" max="13" width="15.7109375" style="133" customWidth="1"/>
    <col min="14" max="14" width="29.7109375" style="133" bestFit="1" customWidth="1"/>
    <col min="15" max="15" width="12.7109375" style="133" bestFit="1" customWidth="1"/>
    <col min="16" max="16384" width="11.421875" style="133" customWidth="1"/>
  </cols>
  <sheetData>
    <row r="1" spans="1:8" ht="15">
      <c r="A1" s="55" t="s">
        <v>25</v>
      </c>
      <c r="B1" s="54"/>
      <c r="C1" s="54"/>
      <c r="D1" s="54"/>
      <c r="E1" s="54"/>
      <c r="F1" s="54"/>
      <c r="G1" s="54"/>
      <c r="H1" s="54"/>
    </row>
    <row r="2" spans="1:8" ht="15">
      <c r="A2" s="78"/>
      <c r="B2" s="54"/>
      <c r="C2" s="54"/>
      <c r="D2" s="54"/>
      <c r="E2" s="54"/>
      <c r="F2" s="54"/>
      <c r="G2" s="54"/>
      <c r="H2" s="54"/>
    </row>
    <row r="3" spans="1:8" ht="43.5" customHeight="1">
      <c r="A3" s="105" t="s">
        <v>1</v>
      </c>
      <c r="B3" s="105"/>
      <c r="C3" s="105"/>
      <c r="D3" s="105"/>
      <c r="E3" s="105"/>
      <c r="F3" s="105"/>
      <c r="G3" s="105"/>
      <c r="H3" s="105"/>
    </row>
    <row r="4" spans="1:8" ht="15">
      <c r="A4" s="102" t="s">
        <v>76</v>
      </c>
      <c r="B4" s="102"/>
      <c r="C4" s="102"/>
      <c r="D4" s="102"/>
      <c r="E4" s="102"/>
      <c r="F4" s="102"/>
      <c r="G4" s="102"/>
      <c r="H4" s="102"/>
    </row>
    <row r="5" spans="1:8" ht="15">
      <c r="A5" s="54"/>
      <c r="B5" s="54"/>
      <c r="C5" s="54"/>
      <c r="D5" s="54"/>
      <c r="E5" s="54"/>
      <c r="F5" s="54"/>
      <c r="G5" s="54"/>
      <c r="H5" s="54"/>
    </row>
    <row r="6" spans="1:8" ht="15">
      <c r="A6" s="141" t="s">
        <v>167</v>
      </c>
      <c r="B6" s="134" t="s">
        <v>275</v>
      </c>
      <c r="C6" s="213" t="s">
        <v>68</v>
      </c>
      <c r="D6" s="214"/>
      <c r="E6" s="214"/>
      <c r="F6" s="214"/>
      <c r="G6" s="282" t="s">
        <v>77</v>
      </c>
      <c r="H6" s="283"/>
    </row>
    <row r="7" spans="1:8" ht="15">
      <c r="A7" s="264"/>
      <c r="B7" s="265"/>
      <c r="C7" s="284" t="s">
        <v>42</v>
      </c>
      <c r="D7" s="285"/>
      <c r="E7" s="286" t="s">
        <v>41</v>
      </c>
      <c r="F7" s="284"/>
      <c r="G7" s="268"/>
      <c r="H7" s="287"/>
    </row>
    <row r="8" spans="1:8" ht="15">
      <c r="A8" s="269"/>
      <c r="B8" s="267"/>
      <c r="C8" s="288" t="s">
        <v>275</v>
      </c>
      <c r="D8" s="289" t="s">
        <v>70</v>
      </c>
      <c r="E8" s="288" t="s">
        <v>275</v>
      </c>
      <c r="F8" s="289" t="s">
        <v>70</v>
      </c>
      <c r="G8" s="289" t="s">
        <v>275</v>
      </c>
      <c r="H8" s="290" t="s">
        <v>70</v>
      </c>
    </row>
    <row r="9" spans="1:8" ht="15">
      <c r="A9" s="271"/>
      <c r="B9" s="52"/>
      <c r="C9" s="272"/>
      <c r="D9" s="273"/>
      <c r="E9" s="272"/>
      <c r="F9" s="98"/>
      <c r="G9" s="273"/>
      <c r="H9" s="274"/>
    </row>
    <row r="10" spans="1:8" ht="15">
      <c r="A10" s="39" t="s">
        <v>275</v>
      </c>
      <c r="B10" s="9">
        <f>C10+E10+G10</f>
        <v>498</v>
      </c>
      <c r="C10" s="9">
        <f>SUM(C12:C17)</f>
        <v>117</v>
      </c>
      <c r="D10" s="40">
        <f>C10/B10</f>
        <v>0.23493975903614459</v>
      </c>
      <c r="E10" s="9">
        <f>SUM(E12:E17)</f>
        <v>24</v>
      </c>
      <c r="F10" s="40">
        <f>E10/B10</f>
        <v>0.04819277108433735</v>
      </c>
      <c r="G10" s="9">
        <f>SUM(G12:G17)</f>
        <v>357</v>
      </c>
      <c r="H10" s="77">
        <f>G10/B10</f>
        <v>0.7168674698795181</v>
      </c>
    </row>
    <row r="11" spans="1:8" ht="15">
      <c r="A11" s="39"/>
      <c r="B11" s="9"/>
      <c r="C11" s="9"/>
      <c r="D11" s="40"/>
      <c r="E11" s="9"/>
      <c r="F11" s="40"/>
      <c r="G11" s="9"/>
      <c r="H11" s="77"/>
    </row>
    <row r="12" spans="1:8" ht="15">
      <c r="A12" s="160" t="s">
        <v>173</v>
      </c>
      <c r="B12" s="4">
        <f aca="true" t="shared" si="0" ref="B12:B17">C12+E12+G12</f>
        <v>34</v>
      </c>
      <c r="C12" s="161">
        <v>11</v>
      </c>
      <c r="D12" s="275">
        <f aca="true" t="shared" si="1" ref="D12:D17">C12/B12</f>
        <v>0.3235294117647059</v>
      </c>
      <c r="E12" s="161">
        <v>3</v>
      </c>
      <c r="F12" s="275">
        <f aca="true" t="shared" si="2" ref="F12:F17">E12/B12</f>
        <v>0.08823529411764706</v>
      </c>
      <c r="G12" s="161">
        <v>20</v>
      </c>
      <c r="H12" s="276">
        <f aca="true" t="shared" si="3" ref="H12:H17">G12/B12</f>
        <v>0.5882352941176471</v>
      </c>
    </row>
    <row r="13" spans="1:8" ht="15">
      <c r="A13" s="160" t="s">
        <v>174</v>
      </c>
      <c r="B13" s="4">
        <f t="shared" si="0"/>
        <v>90</v>
      </c>
      <c r="C13" s="161">
        <v>13</v>
      </c>
      <c r="D13" s="275">
        <f t="shared" si="1"/>
        <v>0.14444444444444443</v>
      </c>
      <c r="E13" s="161">
        <v>2</v>
      </c>
      <c r="F13" s="275">
        <f t="shared" si="2"/>
        <v>0.022222222222222223</v>
      </c>
      <c r="G13" s="161">
        <v>75</v>
      </c>
      <c r="H13" s="276">
        <f t="shared" si="3"/>
        <v>0.8333333333333334</v>
      </c>
    </row>
    <row r="14" spans="1:8" ht="15">
      <c r="A14" s="160" t="s">
        <v>178</v>
      </c>
      <c r="B14" s="4">
        <f t="shared" si="0"/>
        <v>366</v>
      </c>
      <c r="C14" s="161">
        <v>93</v>
      </c>
      <c r="D14" s="275">
        <f t="shared" si="1"/>
        <v>0.2540983606557377</v>
      </c>
      <c r="E14" s="161">
        <v>19</v>
      </c>
      <c r="F14" s="275">
        <f t="shared" si="2"/>
        <v>0.05191256830601093</v>
      </c>
      <c r="G14" s="161">
        <v>254</v>
      </c>
      <c r="H14" s="276">
        <f t="shared" si="3"/>
        <v>0.6939890710382514</v>
      </c>
    </row>
    <row r="15" spans="1:8" ht="15">
      <c r="A15" s="41" t="s">
        <v>185</v>
      </c>
      <c r="B15" s="4">
        <f t="shared" si="0"/>
        <v>1</v>
      </c>
      <c r="C15" s="161">
        <v>0</v>
      </c>
      <c r="D15" s="275">
        <f t="shared" si="1"/>
        <v>0</v>
      </c>
      <c r="E15" s="161">
        <v>0</v>
      </c>
      <c r="F15" s="275">
        <f t="shared" si="2"/>
        <v>0</v>
      </c>
      <c r="G15" s="161">
        <v>1</v>
      </c>
      <c r="H15" s="276">
        <f t="shared" si="3"/>
        <v>1</v>
      </c>
    </row>
    <row r="16" spans="1:8" ht="15">
      <c r="A16" s="41" t="s">
        <v>78</v>
      </c>
      <c r="B16" s="4">
        <f t="shared" si="0"/>
        <v>1</v>
      </c>
      <c r="C16" s="161">
        <v>0</v>
      </c>
      <c r="D16" s="275">
        <f t="shared" si="1"/>
        <v>0</v>
      </c>
      <c r="E16" s="161">
        <v>0</v>
      </c>
      <c r="F16" s="275">
        <f t="shared" si="2"/>
        <v>0</v>
      </c>
      <c r="G16" s="161">
        <v>1</v>
      </c>
      <c r="H16" s="276">
        <f t="shared" si="3"/>
        <v>1</v>
      </c>
    </row>
    <row r="17" spans="1:8" ht="15">
      <c r="A17" s="277" t="s">
        <v>75</v>
      </c>
      <c r="B17" s="278">
        <f t="shared" si="0"/>
        <v>6</v>
      </c>
      <c r="C17" s="166">
        <v>0</v>
      </c>
      <c r="D17" s="279">
        <f t="shared" si="1"/>
        <v>0</v>
      </c>
      <c r="E17" s="166">
        <v>0</v>
      </c>
      <c r="F17" s="279">
        <f t="shared" si="2"/>
        <v>0</v>
      </c>
      <c r="G17" s="166">
        <v>6</v>
      </c>
      <c r="H17" s="280">
        <f t="shared" si="3"/>
        <v>1</v>
      </c>
    </row>
    <row r="18" spans="1:8" ht="15">
      <c r="A18" s="78" t="s">
        <v>12</v>
      </c>
      <c r="B18" s="54"/>
      <c r="C18" s="54"/>
      <c r="D18" s="54"/>
      <c r="E18" s="54"/>
      <c r="F18" s="54"/>
      <c r="G18" s="54"/>
      <c r="H18" s="54"/>
    </row>
    <row r="19" ht="15">
      <c r="L19" s="281"/>
    </row>
  </sheetData>
  <sheetProtection/>
  <mergeCells count="8">
    <mergeCell ref="A3:H3"/>
    <mergeCell ref="A4:H4"/>
    <mergeCell ref="A6:A8"/>
    <mergeCell ref="B6:B8"/>
    <mergeCell ref="C6:F6"/>
    <mergeCell ref="G6:H7"/>
    <mergeCell ref="C7:D7"/>
    <mergeCell ref="E7:F7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scale="8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G22"/>
  <sheetViews>
    <sheetView tabSelected="1" zoomScale="105" zoomScaleNormal="105" workbookViewId="0" topLeftCell="A1">
      <selection activeCell="A5" sqref="A5:C5"/>
    </sheetView>
  </sheetViews>
  <sheetFormatPr defaultColWidth="14.8515625" defaultRowHeight="12.75"/>
  <cols>
    <col min="1" max="1" width="21.00390625" style="56" customWidth="1"/>
    <col min="2" max="2" width="23.8515625" style="56" customWidth="1"/>
    <col min="3" max="3" width="30.8515625" style="56" customWidth="1"/>
    <col min="4" max="4" width="18.421875" style="56" customWidth="1"/>
    <col min="5" max="5" width="14.8515625" style="56" customWidth="1"/>
    <col min="6" max="6" width="15.8515625" style="56" bestFit="1" customWidth="1"/>
    <col min="7" max="7" width="14.8515625" style="56" customWidth="1"/>
    <col min="8" max="8" width="15.8515625" style="56" bestFit="1" customWidth="1"/>
    <col min="9" max="16384" width="14.8515625" style="56" customWidth="1"/>
  </cols>
  <sheetData>
    <row r="1" spans="1:3" ht="26.25" customHeight="1">
      <c r="A1" s="55" t="s">
        <v>26</v>
      </c>
      <c r="B1" s="54"/>
      <c r="C1" s="54"/>
    </row>
    <row r="2" spans="1:3" ht="15">
      <c r="A2" s="54" t="s">
        <v>79</v>
      </c>
      <c r="B2" s="54"/>
      <c r="C2" s="54"/>
    </row>
    <row r="3" spans="1:3" ht="57" customHeight="1">
      <c r="A3" s="105" t="s">
        <v>80</v>
      </c>
      <c r="B3" s="105"/>
      <c r="C3" s="105"/>
    </row>
    <row r="4" spans="1:3" ht="15">
      <c r="A4" s="54"/>
      <c r="B4" s="54"/>
      <c r="C4" s="54"/>
    </row>
    <row r="5" spans="1:3" ht="45.75" customHeight="1">
      <c r="A5" s="291" t="s">
        <v>81</v>
      </c>
      <c r="B5" s="291" t="s">
        <v>82</v>
      </c>
      <c r="C5" s="292" t="s">
        <v>83</v>
      </c>
    </row>
    <row r="6" spans="1:7" ht="48.75" customHeight="1">
      <c r="A6" s="57" t="s">
        <v>275</v>
      </c>
      <c r="B6" s="57">
        <f>SUM(B7:B18)</f>
        <v>1575</v>
      </c>
      <c r="C6" s="57">
        <f>SUM(C7:C18)</f>
        <v>4776</v>
      </c>
      <c r="D6" s="58"/>
      <c r="E6" s="58"/>
      <c r="F6" s="58"/>
      <c r="G6" s="58"/>
    </row>
    <row r="7" spans="1:7" ht="15">
      <c r="A7" s="59" t="s">
        <v>84</v>
      </c>
      <c r="B7" s="60">
        <v>64</v>
      </c>
      <c r="C7" s="60">
        <v>191</v>
      </c>
      <c r="D7" s="58"/>
      <c r="E7" s="58"/>
      <c r="F7" s="58"/>
      <c r="G7" s="58"/>
    </row>
    <row r="8" spans="1:7" ht="15">
      <c r="A8" s="59" t="s">
        <v>85</v>
      </c>
      <c r="B8" s="60">
        <v>184</v>
      </c>
      <c r="C8" s="60">
        <v>601</v>
      </c>
      <c r="D8" s="58"/>
      <c r="E8" s="58"/>
      <c r="F8" s="58"/>
      <c r="G8" s="58"/>
    </row>
    <row r="9" spans="1:7" ht="15">
      <c r="A9" s="59" t="s">
        <v>281</v>
      </c>
      <c r="B9" s="60">
        <v>260</v>
      </c>
      <c r="C9" s="60">
        <v>747</v>
      </c>
      <c r="D9" s="58"/>
      <c r="E9" s="58"/>
      <c r="F9" s="58"/>
      <c r="G9" s="58"/>
    </row>
    <row r="10" spans="1:5" ht="15">
      <c r="A10" s="61" t="s">
        <v>86</v>
      </c>
      <c r="B10" s="35">
        <v>132</v>
      </c>
      <c r="C10" s="35">
        <v>411</v>
      </c>
      <c r="E10" s="62"/>
    </row>
    <row r="11" spans="1:5" ht="15">
      <c r="A11" s="61" t="s">
        <v>87</v>
      </c>
      <c r="B11" s="35">
        <v>152</v>
      </c>
      <c r="C11" s="35">
        <v>504</v>
      </c>
      <c r="E11" s="62"/>
    </row>
    <row r="12" spans="1:3" ht="15">
      <c r="A12" s="61" t="s">
        <v>282</v>
      </c>
      <c r="B12" s="35">
        <v>170</v>
      </c>
      <c r="C12" s="35">
        <v>429</v>
      </c>
    </row>
    <row r="13" spans="1:3" ht="15">
      <c r="A13" s="61" t="s">
        <v>88</v>
      </c>
      <c r="B13" s="35">
        <v>61</v>
      </c>
      <c r="C13" s="35">
        <v>211</v>
      </c>
    </row>
    <row r="14" spans="1:3" ht="15">
      <c r="A14" s="61" t="s">
        <v>89</v>
      </c>
      <c r="B14" s="35">
        <v>125</v>
      </c>
      <c r="C14" s="35">
        <v>361</v>
      </c>
    </row>
    <row r="15" spans="1:3" ht="15">
      <c r="A15" s="61" t="s">
        <v>283</v>
      </c>
      <c r="B15" s="35">
        <v>204</v>
      </c>
      <c r="C15" s="35">
        <v>474</v>
      </c>
    </row>
    <row r="16" spans="1:3" ht="15">
      <c r="A16" s="61" t="s">
        <v>90</v>
      </c>
      <c r="B16" s="35">
        <v>55</v>
      </c>
      <c r="C16" s="35">
        <v>340</v>
      </c>
    </row>
    <row r="17" spans="1:3" ht="15">
      <c r="A17" s="61" t="s">
        <v>91</v>
      </c>
      <c r="B17" s="35">
        <v>93</v>
      </c>
      <c r="C17" s="35">
        <v>304</v>
      </c>
    </row>
    <row r="18" spans="1:3" ht="15">
      <c r="A18" s="63" t="s">
        <v>284</v>
      </c>
      <c r="B18" s="36">
        <v>75</v>
      </c>
      <c r="C18" s="36">
        <v>203</v>
      </c>
    </row>
    <row r="19" spans="1:3" ht="12">
      <c r="A19" s="103" t="s">
        <v>13</v>
      </c>
      <c r="B19" s="104"/>
      <c r="C19" s="104"/>
    </row>
    <row r="22" ht="15.75">
      <c r="G22" s="16"/>
    </row>
  </sheetData>
  <sheetProtection/>
  <mergeCells count="2">
    <mergeCell ref="A3:C3"/>
    <mergeCell ref="A19:C19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scale="9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F15"/>
  <sheetViews>
    <sheetView zoomScaleSheetLayoutView="100" workbookViewId="0" topLeftCell="A1">
      <selection activeCell="E23" sqref="E23"/>
    </sheetView>
  </sheetViews>
  <sheetFormatPr defaultColWidth="14.8515625" defaultRowHeight="12.75"/>
  <cols>
    <col min="1" max="1" width="49.8515625" style="19" customWidth="1"/>
    <col min="2" max="4" width="12.7109375" style="19" customWidth="1"/>
    <col min="5" max="5" width="14.421875" style="19" bestFit="1" customWidth="1"/>
    <col min="6" max="6" width="14.421875" style="19" customWidth="1"/>
    <col min="7" max="16384" width="14.8515625" style="19" customWidth="1"/>
  </cols>
  <sheetData>
    <row r="1" spans="1:6" s="116" customFormat="1" ht="15">
      <c r="A1" s="1" t="s">
        <v>15</v>
      </c>
      <c r="B1" s="2"/>
      <c r="C1" s="2"/>
      <c r="D1" s="2"/>
      <c r="E1" s="2"/>
      <c r="F1" s="2"/>
    </row>
    <row r="2" spans="1:6" s="116" customFormat="1" ht="15">
      <c r="A2" s="1"/>
      <c r="B2" s="2"/>
      <c r="C2" s="2"/>
      <c r="D2" s="2"/>
      <c r="E2" s="2"/>
      <c r="F2" s="2"/>
    </row>
    <row r="3" spans="1:6" s="116" customFormat="1" ht="41.25" customHeight="1">
      <c r="A3" s="105" t="s">
        <v>290</v>
      </c>
      <c r="B3" s="105"/>
      <c r="C3" s="105"/>
      <c r="D3" s="105"/>
      <c r="E3" s="105"/>
      <c r="F3" s="105"/>
    </row>
    <row r="4" spans="1:6" s="116" customFormat="1" ht="15">
      <c r="A4" s="91"/>
      <c r="B4" s="91"/>
      <c r="C4" s="91"/>
      <c r="D4" s="91"/>
      <c r="E4" s="91"/>
      <c r="F4" s="91"/>
    </row>
    <row r="5" spans="1:6" s="116" customFormat="1" ht="15">
      <c r="A5" s="106" t="s">
        <v>291</v>
      </c>
      <c r="B5" s="134" t="s">
        <v>275</v>
      </c>
      <c r="C5" s="135" t="s">
        <v>276</v>
      </c>
      <c r="D5" s="136"/>
      <c r="E5" s="136"/>
      <c r="F5" s="136"/>
    </row>
    <row r="6" spans="1:6" s="116" customFormat="1" ht="15">
      <c r="A6" s="110"/>
      <c r="B6" s="137"/>
      <c r="C6" s="111" t="s">
        <v>277</v>
      </c>
      <c r="D6" s="111" t="s">
        <v>278</v>
      </c>
      <c r="E6" s="111" t="s">
        <v>279</v>
      </c>
      <c r="F6" s="112" t="s">
        <v>280</v>
      </c>
    </row>
    <row r="7" spans="1:6" s="116" customFormat="1" ht="15">
      <c r="A7" s="113"/>
      <c r="B7" s="138"/>
      <c r="C7" s="139" t="s">
        <v>281</v>
      </c>
      <c r="D7" s="139" t="s">
        <v>282</v>
      </c>
      <c r="E7" s="139" t="s">
        <v>283</v>
      </c>
      <c r="F7" s="139" t="s">
        <v>284</v>
      </c>
    </row>
    <row r="8" spans="1:6" s="116" customFormat="1" ht="15">
      <c r="A8" s="89"/>
      <c r="B8" s="117"/>
      <c r="C8" s="118"/>
      <c r="D8" s="119"/>
      <c r="E8" s="119"/>
      <c r="F8" s="119"/>
    </row>
    <row r="9" spans="1:6" s="121" customFormat="1" ht="15">
      <c r="A9" s="89" t="s">
        <v>275</v>
      </c>
      <c r="B9" s="120">
        <f>SUM(B11:B14)</f>
        <v>1011</v>
      </c>
      <c r="C9" s="120">
        <f>SUM(C11:C14)</f>
        <v>234</v>
      </c>
      <c r="D9" s="120">
        <f>SUM(D11:D14)</f>
        <v>257</v>
      </c>
      <c r="E9" s="120">
        <v>239</v>
      </c>
      <c r="F9" s="120">
        <f>SUM(F11:F14)</f>
        <v>281</v>
      </c>
    </row>
    <row r="10" spans="1:6" s="121" customFormat="1" ht="15">
      <c r="A10" s="89"/>
      <c r="B10" s="120"/>
      <c r="C10" s="120"/>
      <c r="D10" s="120"/>
      <c r="E10" s="122"/>
      <c r="F10" s="120"/>
    </row>
    <row r="11" spans="1:6" ht="15">
      <c r="A11" s="123" t="s">
        <v>292</v>
      </c>
      <c r="B11" s="124">
        <f>SUM(C11:F11)</f>
        <v>445</v>
      </c>
      <c r="C11" s="125">
        <v>68</v>
      </c>
      <c r="D11" s="125">
        <v>92</v>
      </c>
      <c r="E11" s="126">
        <v>106</v>
      </c>
      <c r="F11" s="125">
        <v>179</v>
      </c>
    </row>
    <row r="12" spans="1:6" ht="26.25" customHeight="1">
      <c r="A12" s="123" t="s">
        <v>293</v>
      </c>
      <c r="B12" s="124">
        <f>SUM(C12:F12)</f>
        <v>521</v>
      </c>
      <c r="C12" s="125">
        <v>159</v>
      </c>
      <c r="D12" s="125">
        <v>149</v>
      </c>
      <c r="E12" s="125">
        <v>121</v>
      </c>
      <c r="F12" s="125">
        <v>92</v>
      </c>
    </row>
    <row r="13" spans="1:6" ht="21" customHeight="1">
      <c r="A13" s="123" t="s">
        <v>294</v>
      </c>
      <c r="B13" s="124">
        <f>SUM(C13:F13)</f>
        <v>29</v>
      </c>
      <c r="C13" s="125">
        <v>5</v>
      </c>
      <c r="D13" s="125">
        <v>12</v>
      </c>
      <c r="E13" s="125">
        <v>6</v>
      </c>
      <c r="F13" s="125">
        <v>6</v>
      </c>
    </row>
    <row r="14" spans="1:6" s="130" customFormat="1" ht="27.75" customHeight="1">
      <c r="A14" s="127" t="s">
        <v>295</v>
      </c>
      <c r="B14" s="128">
        <f>SUM(C14:F14)</f>
        <v>16</v>
      </c>
      <c r="C14" s="129">
        <v>2</v>
      </c>
      <c r="D14" s="129">
        <v>4</v>
      </c>
      <c r="E14" s="129">
        <v>6</v>
      </c>
      <c r="F14" s="129">
        <v>4</v>
      </c>
    </row>
    <row r="15" spans="1:6" ht="15">
      <c r="A15" s="131" t="s">
        <v>9</v>
      </c>
      <c r="B15" s="132"/>
      <c r="C15" s="132"/>
      <c r="D15" s="132"/>
      <c r="E15" s="132"/>
      <c r="F15" s="132"/>
    </row>
  </sheetData>
  <sheetProtection/>
  <mergeCells count="5">
    <mergeCell ref="A3:F3"/>
    <mergeCell ref="A15:F15"/>
    <mergeCell ref="C5:F5"/>
    <mergeCell ref="B5:B7"/>
    <mergeCell ref="A5:A7"/>
  </mergeCells>
  <printOptions horizontalCentered="1" verticalCentered="1"/>
  <pageMargins left="0" right="0" top="0" bottom="0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F58"/>
  <sheetViews>
    <sheetView zoomScale="75" zoomScaleNormal="75" workbookViewId="0" topLeftCell="A1">
      <selection activeCell="H33" sqref="H33"/>
    </sheetView>
  </sheetViews>
  <sheetFormatPr defaultColWidth="14.8515625" defaultRowHeight="12.75"/>
  <cols>
    <col min="1" max="1" width="74.7109375" style="19" customWidth="1"/>
    <col min="2" max="2" width="10.7109375" style="19" customWidth="1"/>
    <col min="3" max="3" width="9.28125" style="19" bestFit="1" customWidth="1"/>
    <col min="4" max="4" width="8.140625" style="19" bestFit="1" customWidth="1"/>
    <col min="5" max="6" width="13.28125" style="19" bestFit="1" customWidth="1"/>
    <col min="7" max="7" width="14.8515625" style="19" customWidth="1"/>
    <col min="8" max="8" width="19.7109375" style="19" bestFit="1" customWidth="1"/>
    <col min="9" max="16384" width="14.8515625" style="19" customWidth="1"/>
  </cols>
  <sheetData>
    <row r="1" spans="1:6" ht="15">
      <c r="A1" s="55" t="s">
        <v>16</v>
      </c>
      <c r="B1" s="140"/>
      <c r="C1" s="140"/>
      <c r="D1" s="140"/>
      <c r="E1" s="140"/>
      <c r="F1" s="140"/>
    </row>
    <row r="2" spans="1:6" ht="15">
      <c r="A2" s="55"/>
      <c r="B2" s="140"/>
      <c r="C2" s="140"/>
      <c r="D2" s="140"/>
      <c r="E2" s="140"/>
      <c r="F2" s="140"/>
    </row>
    <row r="3" spans="1:6" ht="42" customHeight="1">
      <c r="A3" s="110" t="s">
        <v>296</v>
      </c>
      <c r="B3" s="110"/>
      <c r="C3" s="110"/>
      <c r="D3" s="110"/>
      <c r="E3" s="110"/>
      <c r="F3" s="110"/>
    </row>
    <row r="4" spans="1:6" ht="15">
      <c r="A4" s="93"/>
      <c r="B4" s="93"/>
      <c r="C4" s="94"/>
      <c r="D4" s="94"/>
      <c r="E4" s="94"/>
      <c r="F4" s="94"/>
    </row>
    <row r="5" spans="1:6" ht="15">
      <c r="A5" s="141" t="s">
        <v>297</v>
      </c>
      <c r="B5" s="134" t="s">
        <v>275</v>
      </c>
      <c r="C5" s="135" t="s">
        <v>276</v>
      </c>
      <c r="D5" s="136"/>
      <c r="E5" s="136"/>
      <c r="F5" s="136"/>
    </row>
    <row r="6" spans="1:6" ht="15">
      <c r="A6" s="142"/>
      <c r="B6" s="137"/>
      <c r="C6" s="111" t="s">
        <v>277</v>
      </c>
      <c r="D6" s="143" t="s">
        <v>278</v>
      </c>
      <c r="E6" s="143" t="s">
        <v>279</v>
      </c>
      <c r="F6" s="144" t="s">
        <v>280</v>
      </c>
    </row>
    <row r="7" spans="1:6" ht="15">
      <c r="A7" s="145"/>
      <c r="B7" s="138"/>
      <c r="C7" s="146" t="s">
        <v>281</v>
      </c>
      <c r="D7" s="146" t="s">
        <v>282</v>
      </c>
      <c r="E7" s="146" t="s">
        <v>283</v>
      </c>
      <c r="F7" s="139" t="s">
        <v>284</v>
      </c>
    </row>
    <row r="8" spans="1:6" ht="15">
      <c r="A8" s="96"/>
      <c r="B8" s="147"/>
      <c r="C8" s="148"/>
      <c r="D8" s="148"/>
      <c r="E8" s="149"/>
      <c r="F8" s="150"/>
    </row>
    <row r="9" spans="1:6" ht="15">
      <c r="A9" s="39" t="s">
        <v>275</v>
      </c>
      <c r="B9" s="151">
        <f>B11+B12+B13+B14+B16+B19+B24+B28+B32+B36+B39+B42+B46+B50+B53+B56</f>
        <v>445</v>
      </c>
      <c r="C9" s="151">
        <f>C11+C12+C13+C14+C16+C19+C24+C28+C32+C36+C39+C42+C46+C50+C53+C56</f>
        <v>68</v>
      </c>
      <c r="D9" s="151">
        <f>D11+D12+D13+D14+D16+D19+D24+D28+D32+D36+D39+D42+D46+D50+D53+D56</f>
        <v>92</v>
      </c>
      <c r="E9" s="151">
        <f>E11+E12+E13+E14+E16+E19+E24+E28+E32+E36+E39+E42+E46+E50+E53+E56</f>
        <v>106</v>
      </c>
      <c r="F9" s="151">
        <f>F11+F12+F13+F14+F16+F19+F24+F28+F32+F36+F39+F42+F46+F50+F53+F56</f>
        <v>179</v>
      </c>
    </row>
    <row r="10" spans="1:6" ht="15">
      <c r="A10" s="39"/>
      <c r="B10" s="152"/>
      <c r="C10" s="152"/>
      <c r="D10" s="152"/>
      <c r="E10" s="152"/>
      <c r="F10" s="151"/>
    </row>
    <row r="11" spans="1:6" ht="15">
      <c r="A11" s="153" t="s">
        <v>298</v>
      </c>
      <c r="B11" s="154">
        <f>SUM(C11:F11)</f>
        <v>194</v>
      </c>
      <c r="C11" s="154">
        <v>0</v>
      </c>
      <c r="D11" s="154">
        <v>47</v>
      </c>
      <c r="E11" s="155">
        <v>48</v>
      </c>
      <c r="F11" s="156">
        <v>99</v>
      </c>
    </row>
    <row r="12" spans="1:6" ht="15">
      <c r="A12" s="153" t="s">
        <v>299</v>
      </c>
      <c r="B12" s="154">
        <f>SUM(C12:F12)</f>
        <v>43</v>
      </c>
      <c r="C12" s="154">
        <v>0</v>
      </c>
      <c r="D12" s="154">
        <v>5</v>
      </c>
      <c r="E12" s="154">
        <v>13</v>
      </c>
      <c r="F12" s="156">
        <v>25</v>
      </c>
    </row>
    <row r="13" spans="1:6" ht="15">
      <c r="A13" s="153" t="s">
        <v>300</v>
      </c>
      <c r="B13" s="154">
        <f>SUM(C13:F13)</f>
        <v>53</v>
      </c>
      <c r="C13" s="154">
        <v>1</v>
      </c>
      <c r="D13" s="154">
        <v>9</v>
      </c>
      <c r="E13" s="154">
        <v>25</v>
      </c>
      <c r="F13" s="156">
        <v>18</v>
      </c>
    </row>
    <row r="14" spans="1:6" ht="15">
      <c r="A14" s="153" t="s">
        <v>95</v>
      </c>
      <c r="B14" s="154">
        <f>SUM(C14:F14)</f>
        <v>75</v>
      </c>
      <c r="C14" s="154">
        <v>1</v>
      </c>
      <c r="D14" s="154">
        <v>19</v>
      </c>
      <c r="E14" s="154">
        <v>19</v>
      </c>
      <c r="F14" s="156">
        <v>36</v>
      </c>
    </row>
    <row r="15" spans="1:6" ht="15">
      <c r="A15" s="157"/>
      <c r="B15" s="158"/>
      <c r="C15" s="158"/>
      <c r="D15" s="158"/>
      <c r="E15" s="158"/>
      <c r="F15" s="159"/>
    </row>
    <row r="16" spans="1:6" ht="15">
      <c r="A16" s="157" t="s">
        <v>302</v>
      </c>
      <c r="B16" s="158">
        <f>SUM(B17:B17)</f>
        <v>10</v>
      </c>
      <c r="C16" s="158">
        <f>SUM(C17:C17)</f>
        <v>7</v>
      </c>
      <c r="D16" s="158">
        <f>SUM(D17:D17)</f>
        <v>3</v>
      </c>
      <c r="E16" s="158">
        <f>SUM(E17:E17)</f>
        <v>0</v>
      </c>
      <c r="F16" s="159">
        <f>SUM(F17:F17)</f>
        <v>0</v>
      </c>
    </row>
    <row r="17" spans="1:6" ht="15">
      <c r="A17" s="160" t="s">
        <v>303</v>
      </c>
      <c r="B17" s="154">
        <f>SUM(C17:F17)</f>
        <v>10</v>
      </c>
      <c r="C17" s="154">
        <v>7</v>
      </c>
      <c r="D17" s="154">
        <v>3</v>
      </c>
      <c r="E17" s="154">
        <v>0</v>
      </c>
      <c r="F17" s="156">
        <v>0</v>
      </c>
    </row>
    <row r="18" spans="1:6" ht="15">
      <c r="A18" s="160"/>
      <c r="B18" s="161"/>
      <c r="C18" s="161"/>
      <c r="D18" s="161"/>
      <c r="E18" s="161"/>
      <c r="F18" s="162"/>
    </row>
    <row r="19" spans="1:6" ht="15">
      <c r="A19" s="163" t="s">
        <v>304</v>
      </c>
      <c r="B19" s="9">
        <f>SUM(B20:B22)</f>
        <v>11</v>
      </c>
      <c r="C19" s="9">
        <f>SUM(C20:C22)</f>
        <v>9</v>
      </c>
      <c r="D19" s="9">
        <f>SUM(D20:D22)</f>
        <v>1</v>
      </c>
      <c r="E19" s="9">
        <f>SUM(E20:E22)</f>
        <v>0</v>
      </c>
      <c r="F19" s="38">
        <f>SUM(F20:F22)</f>
        <v>1</v>
      </c>
    </row>
    <row r="20" spans="1:6" ht="15">
      <c r="A20" s="160" t="s">
        <v>305</v>
      </c>
      <c r="B20" s="154">
        <f>SUM(C20:F20)</f>
        <v>7</v>
      </c>
      <c r="C20" s="161">
        <v>6</v>
      </c>
      <c r="D20" s="161">
        <v>1</v>
      </c>
      <c r="E20" s="161">
        <v>0</v>
      </c>
      <c r="F20" s="162">
        <v>0</v>
      </c>
    </row>
    <row r="21" spans="1:6" ht="15">
      <c r="A21" s="160" t="s">
        <v>306</v>
      </c>
      <c r="B21" s="154">
        <f>SUM(C21:F21)</f>
        <v>3</v>
      </c>
      <c r="C21" s="161">
        <v>2</v>
      </c>
      <c r="D21" s="161">
        <v>0</v>
      </c>
      <c r="E21" s="161">
        <v>0</v>
      </c>
      <c r="F21" s="162">
        <v>1</v>
      </c>
    </row>
    <row r="22" spans="1:6" ht="15">
      <c r="A22" s="160" t="s">
        <v>307</v>
      </c>
      <c r="B22" s="154">
        <f>SUM(C22:F22)</f>
        <v>1</v>
      </c>
      <c r="C22" s="161">
        <v>1</v>
      </c>
      <c r="D22" s="161">
        <v>0</v>
      </c>
      <c r="E22" s="161">
        <v>0</v>
      </c>
      <c r="F22" s="162">
        <v>0</v>
      </c>
    </row>
    <row r="23" spans="1:6" ht="15">
      <c r="A23" s="160"/>
      <c r="B23" s="161"/>
      <c r="C23" s="161"/>
      <c r="D23" s="161"/>
      <c r="E23" s="161"/>
      <c r="F23" s="162"/>
    </row>
    <row r="24" spans="1:6" ht="15">
      <c r="A24" s="163" t="s">
        <v>308</v>
      </c>
      <c r="B24" s="9">
        <f>SUM(B25:B26)</f>
        <v>3</v>
      </c>
      <c r="C24" s="9">
        <f>SUM(C25:C26)</f>
        <v>0</v>
      </c>
      <c r="D24" s="9">
        <f>SUM(D25:D26)</f>
        <v>2</v>
      </c>
      <c r="E24" s="9">
        <f>SUM(E25:E26)</f>
        <v>1</v>
      </c>
      <c r="F24" s="38">
        <f>SUM(F25:F26)</f>
        <v>0</v>
      </c>
    </row>
    <row r="25" spans="1:6" ht="15">
      <c r="A25" s="160" t="s">
        <v>309</v>
      </c>
      <c r="B25" s="154">
        <f>SUM(C25:F25)</f>
        <v>2</v>
      </c>
      <c r="C25" s="161">
        <v>0</v>
      </c>
      <c r="D25" s="161">
        <v>2</v>
      </c>
      <c r="E25" s="161">
        <v>0</v>
      </c>
      <c r="F25" s="162">
        <v>0</v>
      </c>
    </row>
    <row r="26" spans="1:6" ht="15">
      <c r="A26" s="160" t="s">
        <v>310</v>
      </c>
      <c r="B26" s="154">
        <f>SUM(C26:F26)</f>
        <v>1</v>
      </c>
      <c r="C26" s="161">
        <v>0</v>
      </c>
      <c r="D26" s="161">
        <v>0</v>
      </c>
      <c r="E26" s="161">
        <v>1</v>
      </c>
      <c r="F26" s="162">
        <v>0</v>
      </c>
    </row>
    <row r="27" spans="1:6" ht="15">
      <c r="A27" s="160"/>
      <c r="B27" s="161"/>
      <c r="C27" s="161"/>
      <c r="D27" s="161"/>
      <c r="E27" s="161"/>
      <c r="F27" s="162"/>
    </row>
    <row r="28" spans="1:6" ht="15">
      <c r="A28" s="163" t="s">
        <v>311</v>
      </c>
      <c r="B28" s="9">
        <f>SUM(B29:B30)</f>
        <v>3</v>
      </c>
      <c r="C28" s="9">
        <f>SUM(C29:C30)</f>
        <v>2</v>
      </c>
      <c r="D28" s="9">
        <f>SUM(D29:D30)</f>
        <v>1</v>
      </c>
      <c r="E28" s="9">
        <f>SUM(E29:E30)</f>
        <v>0</v>
      </c>
      <c r="F28" s="38">
        <f>SUM(F29:F30)</f>
        <v>0</v>
      </c>
    </row>
    <row r="29" spans="1:6" ht="15">
      <c r="A29" s="160" t="s">
        <v>312</v>
      </c>
      <c r="B29" s="154">
        <f>SUM(C29:F29)</f>
        <v>1</v>
      </c>
      <c r="C29" s="161">
        <v>0</v>
      </c>
      <c r="D29" s="161">
        <v>1</v>
      </c>
      <c r="E29" s="161">
        <v>0</v>
      </c>
      <c r="F29" s="162">
        <v>0</v>
      </c>
    </row>
    <row r="30" spans="1:6" ht="15">
      <c r="A30" s="160" t="s">
        <v>313</v>
      </c>
      <c r="B30" s="154">
        <f>SUM(C30:F30)</f>
        <v>2</v>
      </c>
      <c r="C30" s="161">
        <v>2</v>
      </c>
      <c r="D30" s="161">
        <v>0</v>
      </c>
      <c r="E30" s="161">
        <v>0</v>
      </c>
      <c r="F30" s="162">
        <v>0</v>
      </c>
    </row>
    <row r="31" spans="1:6" ht="15">
      <c r="A31" s="160"/>
      <c r="B31" s="161"/>
      <c r="C31" s="161"/>
      <c r="D31" s="161"/>
      <c r="E31" s="161"/>
      <c r="F31" s="162"/>
    </row>
    <row r="32" spans="1:6" ht="15">
      <c r="A32" s="163" t="s">
        <v>314</v>
      </c>
      <c r="B32" s="9">
        <f>SUM(B33:B34)</f>
        <v>6</v>
      </c>
      <c r="C32" s="9">
        <f>SUM(C33:C34)</f>
        <v>4</v>
      </c>
      <c r="D32" s="9">
        <f>SUM(D33:D34)</f>
        <v>2</v>
      </c>
      <c r="E32" s="9">
        <f>SUM(E33:E34)</f>
        <v>0</v>
      </c>
      <c r="F32" s="38">
        <f>SUM(F33:F34)</f>
        <v>0</v>
      </c>
    </row>
    <row r="33" spans="1:6" ht="15">
      <c r="A33" s="160" t="s">
        <v>315</v>
      </c>
      <c r="B33" s="154">
        <f>SUM(C33:F33)</f>
        <v>5</v>
      </c>
      <c r="C33" s="161">
        <v>4</v>
      </c>
      <c r="D33" s="161">
        <v>1</v>
      </c>
      <c r="E33" s="161">
        <v>0</v>
      </c>
      <c r="F33" s="162">
        <v>0</v>
      </c>
    </row>
    <row r="34" spans="1:6" ht="15">
      <c r="A34" s="160" t="s">
        <v>316</v>
      </c>
      <c r="B34" s="154">
        <f>SUM(C34:F34)</f>
        <v>1</v>
      </c>
      <c r="C34" s="161">
        <v>0</v>
      </c>
      <c r="D34" s="161">
        <v>1</v>
      </c>
      <c r="E34" s="161">
        <v>0</v>
      </c>
      <c r="F34" s="162">
        <v>0</v>
      </c>
    </row>
    <row r="35" spans="1:6" ht="15">
      <c r="A35" s="160"/>
      <c r="B35" s="161"/>
      <c r="C35" s="161"/>
      <c r="D35" s="161"/>
      <c r="E35" s="161"/>
      <c r="F35" s="162"/>
    </row>
    <row r="36" spans="1:6" ht="15">
      <c r="A36" s="163" t="s">
        <v>317</v>
      </c>
      <c r="B36" s="9">
        <f>SUM(B37:B37)</f>
        <v>5</v>
      </c>
      <c r="C36" s="9">
        <f>SUM(C37:C37)</f>
        <v>5</v>
      </c>
      <c r="D36" s="9">
        <f>SUM(D37:D37)</f>
        <v>0</v>
      </c>
      <c r="E36" s="9">
        <f>SUM(E37:E37)</f>
        <v>0</v>
      </c>
      <c r="F36" s="38">
        <f>SUM(F37:F37)</f>
        <v>0</v>
      </c>
    </row>
    <row r="37" spans="1:6" ht="15">
      <c r="A37" s="160" t="s">
        <v>318</v>
      </c>
      <c r="B37" s="154">
        <f>SUM(C37:F37)</f>
        <v>5</v>
      </c>
      <c r="C37" s="161">
        <v>5</v>
      </c>
      <c r="D37" s="161">
        <v>0</v>
      </c>
      <c r="E37" s="161">
        <v>0</v>
      </c>
      <c r="F37" s="162">
        <v>0</v>
      </c>
    </row>
    <row r="38" spans="1:6" ht="15">
      <c r="A38" s="160"/>
      <c r="B38" s="161"/>
      <c r="C38" s="161"/>
      <c r="D38" s="161"/>
      <c r="E38" s="161"/>
      <c r="F38" s="162"/>
    </row>
    <row r="39" spans="1:6" ht="15">
      <c r="A39" s="163" t="s">
        <v>319</v>
      </c>
      <c r="B39" s="9">
        <f>B40</f>
        <v>7</v>
      </c>
      <c r="C39" s="9">
        <f>C40</f>
        <v>6</v>
      </c>
      <c r="D39" s="9">
        <f>D40</f>
        <v>1</v>
      </c>
      <c r="E39" s="9">
        <f>E40</f>
        <v>0</v>
      </c>
      <c r="F39" s="38">
        <f>F40</f>
        <v>0</v>
      </c>
    </row>
    <row r="40" spans="1:6" ht="15">
      <c r="A40" s="160" t="s">
        <v>320</v>
      </c>
      <c r="B40" s="154">
        <f>SUM(C40:F40)</f>
        <v>7</v>
      </c>
      <c r="C40" s="161">
        <v>6</v>
      </c>
      <c r="D40" s="161">
        <v>1</v>
      </c>
      <c r="E40" s="161">
        <v>0</v>
      </c>
      <c r="F40" s="162">
        <v>0</v>
      </c>
    </row>
    <row r="41" spans="1:6" ht="15">
      <c r="A41" s="160"/>
      <c r="B41" s="161"/>
      <c r="C41" s="161"/>
      <c r="D41" s="161"/>
      <c r="E41" s="161"/>
      <c r="F41" s="162"/>
    </row>
    <row r="42" spans="1:6" ht="15">
      <c r="A42" s="163" t="s">
        <v>321</v>
      </c>
      <c r="B42" s="9">
        <f>SUM(B43:B44)</f>
        <v>10</v>
      </c>
      <c r="C42" s="9">
        <f>SUM(C43:C44)</f>
        <v>10</v>
      </c>
      <c r="D42" s="9">
        <f>SUM(D43:D44)</f>
        <v>0</v>
      </c>
      <c r="E42" s="9">
        <f>SUM(E43:E44)</f>
        <v>0</v>
      </c>
      <c r="F42" s="38">
        <f>SUM(F43:F44)</f>
        <v>0</v>
      </c>
    </row>
    <row r="43" spans="1:6" ht="15">
      <c r="A43" s="160" t="s">
        <v>322</v>
      </c>
      <c r="B43" s="154">
        <f>SUM(C43:F43)</f>
        <v>3</v>
      </c>
      <c r="C43" s="161">
        <v>3</v>
      </c>
      <c r="D43" s="161">
        <v>0</v>
      </c>
      <c r="E43" s="161">
        <v>0</v>
      </c>
      <c r="F43" s="162">
        <v>0</v>
      </c>
    </row>
    <row r="44" spans="1:6" ht="15">
      <c r="A44" s="160" t="s">
        <v>323</v>
      </c>
      <c r="B44" s="154">
        <f>SUM(C44:F44)</f>
        <v>7</v>
      </c>
      <c r="C44" s="161">
        <v>7</v>
      </c>
      <c r="D44" s="161">
        <v>0</v>
      </c>
      <c r="E44" s="161">
        <v>0</v>
      </c>
      <c r="F44" s="162">
        <v>0</v>
      </c>
    </row>
    <row r="45" spans="1:6" ht="15">
      <c r="A45" s="160"/>
      <c r="B45" s="161"/>
      <c r="C45" s="161"/>
      <c r="D45" s="161"/>
      <c r="E45" s="161"/>
      <c r="F45" s="162"/>
    </row>
    <row r="46" spans="1:6" ht="15">
      <c r="A46" s="163" t="s">
        <v>324</v>
      </c>
      <c r="B46" s="9">
        <f>SUM(B47:B48)</f>
        <v>10</v>
      </c>
      <c r="C46" s="9">
        <f>SUM(C47:C48)</f>
        <v>9</v>
      </c>
      <c r="D46" s="9">
        <f>SUM(D47:D48)</f>
        <v>1</v>
      </c>
      <c r="E46" s="9">
        <f>SUM(E47:E48)</f>
        <v>0</v>
      </c>
      <c r="F46" s="38">
        <f>SUM(F47:F48)</f>
        <v>0</v>
      </c>
    </row>
    <row r="47" spans="1:6" ht="15">
      <c r="A47" s="160" t="s">
        <v>325</v>
      </c>
      <c r="B47" s="154">
        <f>SUM(C47:F47)</f>
        <v>7</v>
      </c>
      <c r="C47" s="161">
        <v>6</v>
      </c>
      <c r="D47" s="161">
        <v>1</v>
      </c>
      <c r="E47" s="161">
        <v>0</v>
      </c>
      <c r="F47" s="162">
        <v>0</v>
      </c>
    </row>
    <row r="48" spans="1:6" ht="15">
      <c r="A48" s="160" t="s">
        <v>208</v>
      </c>
      <c r="B48" s="154">
        <f>SUM(C48:F48)</f>
        <v>3</v>
      </c>
      <c r="C48" s="161">
        <v>3</v>
      </c>
      <c r="D48" s="161">
        <v>0</v>
      </c>
      <c r="E48" s="161">
        <v>0</v>
      </c>
      <c r="F48" s="162">
        <v>0</v>
      </c>
    </row>
    <row r="49" spans="1:6" ht="15">
      <c r="A49" s="160"/>
      <c r="B49" s="161"/>
      <c r="C49" s="161"/>
      <c r="D49" s="161"/>
      <c r="E49" s="161"/>
      <c r="F49" s="162"/>
    </row>
    <row r="50" spans="1:6" ht="15">
      <c r="A50" s="163" t="s">
        <v>209</v>
      </c>
      <c r="B50" s="9">
        <f>SUM(B51:B51)</f>
        <v>3</v>
      </c>
      <c r="C50" s="9">
        <f>SUM(C51:C51)</f>
        <v>3</v>
      </c>
      <c r="D50" s="9">
        <f>SUM(D51:D51)</f>
        <v>0</v>
      </c>
      <c r="E50" s="9">
        <f>SUM(E51:E51)</f>
        <v>0</v>
      </c>
      <c r="F50" s="38">
        <f>SUM(F51:F51)</f>
        <v>0</v>
      </c>
    </row>
    <row r="51" spans="1:6" ht="15">
      <c r="A51" s="160" t="s">
        <v>210</v>
      </c>
      <c r="B51" s="154">
        <f>SUM(C51:F51)</f>
        <v>3</v>
      </c>
      <c r="C51" s="161">
        <v>3</v>
      </c>
      <c r="D51" s="161">
        <v>0</v>
      </c>
      <c r="E51" s="161">
        <v>0</v>
      </c>
      <c r="F51" s="162">
        <v>0</v>
      </c>
    </row>
    <row r="52" spans="1:6" ht="15">
      <c r="A52" s="160"/>
      <c r="B52" s="161"/>
      <c r="C52" s="161"/>
      <c r="D52" s="161"/>
      <c r="E52" s="161"/>
      <c r="F52" s="162"/>
    </row>
    <row r="53" spans="1:6" ht="15">
      <c r="A53" s="163" t="s">
        <v>211</v>
      </c>
      <c r="B53" s="9">
        <f>SUM(B54:B54)</f>
        <v>9</v>
      </c>
      <c r="C53" s="9">
        <f>SUM(C54:C54)</f>
        <v>8</v>
      </c>
      <c r="D53" s="9">
        <f>SUM(D54:D54)</f>
        <v>1</v>
      </c>
      <c r="E53" s="9">
        <f>SUM(E54:E54)</f>
        <v>0</v>
      </c>
      <c r="F53" s="38">
        <f>SUM(F54:F54)</f>
        <v>0</v>
      </c>
    </row>
    <row r="54" spans="1:6" ht="15">
      <c r="A54" s="160" t="s">
        <v>212</v>
      </c>
      <c r="B54" s="154">
        <f>SUM(C54:F54)</f>
        <v>9</v>
      </c>
      <c r="C54" s="161">
        <v>8</v>
      </c>
      <c r="D54" s="161">
        <v>1</v>
      </c>
      <c r="E54" s="161">
        <v>0</v>
      </c>
      <c r="F54" s="162">
        <v>0</v>
      </c>
    </row>
    <row r="55" spans="1:6" ht="15">
      <c r="A55" s="160"/>
      <c r="B55" s="161"/>
      <c r="C55" s="161"/>
      <c r="D55" s="161"/>
      <c r="E55" s="161"/>
      <c r="F55" s="162"/>
    </row>
    <row r="56" spans="1:6" ht="15">
      <c r="A56" s="163" t="s">
        <v>213</v>
      </c>
      <c r="B56" s="9">
        <f>SUM(B57:B57)</f>
        <v>3</v>
      </c>
      <c r="C56" s="9">
        <f>SUM(C57:C57)</f>
        <v>3</v>
      </c>
      <c r="D56" s="9">
        <f>SUM(D57:D57)</f>
        <v>0</v>
      </c>
      <c r="E56" s="9">
        <f>SUM(E57:E57)</f>
        <v>0</v>
      </c>
      <c r="F56" s="38">
        <f>SUM(F57:F57)</f>
        <v>0</v>
      </c>
    </row>
    <row r="57" spans="1:6" ht="15">
      <c r="A57" s="164" t="s">
        <v>214</v>
      </c>
      <c r="B57" s="165">
        <f>SUM(C57:F57)</f>
        <v>3</v>
      </c>
      <c r="C57" s="166">
        <v>3</v>
      </c>
      <c r="D57" s="166">
        <v>0</v>
      </c>
      <c r="E57" s="166">
        <v>0</v>
      </c>
      <c r="F57" s="167">
        <v>0</v>
      </c>
    </row>
    <row r="58" spans="1:6" ht="20.25" customHeight="1">
      <c r="A58" s="79" t="s">
        <v>7</v>
      </c>
      <c r="B58" s="168"/>
      <c r="C58" s="168"/>
      <c r="D58" s="168"/>
      <c r="E58" s="168"/>
      <c r="F58" s="168"/>
    </row>
  </sheetData>
  <sheetProtection/>
  <mergeCells count="4">
    <mergeCell ref="A3:F3"/>
    <mergeCell ref="A5:A7"/>
    <mergeCell ref="B5:B7"/>
    <mergeCell ref="C5:F5"/>
  </mergeCells>
  <printOptions horizontalCentered="1" verticalCentered="1"/>
  <pageMargins left="0" right="0" top="0" bottom="0" header="0" footer="0"/>
  <pageSetup horizontalDpi="600" verticalDpi="600" orientation="portrait" scale="65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G356"/>
  <sheetViews>
    <sheetView zoomScale="70" zoomScaleNormal="70" workbookViewId="0" topLeftCell="A1">
      <selection activeCell="A1" sqref="A1:IV65536"/>
    </sheetView>
  </sheetViews>
  <sheetFormatPr defaultColWidth="14.8515625" defaultRowHeight="12.75"/>
  <cols>
    <col min="1" max="1" width="67.28125" style="19" customWidth="1"/>
    <col min="2" max="6" width="14.7109375" style="19" customWidth="1"/>
    <col min="7" max="7" width="14.8515625" style="19" customWidth="1"/>
    <col min="8" max="16384" width="14.8515625" style="19" customWidth="1"/>
  </cols>
  <sheetData>
    <row r="1" spans="1:5" ht="15">
      <c r="A1" s="1" t="s">
        <v>17</v>
      </c>
      <c r="B1" s="1"/>
      <c r="C1" s="169"/>
      <c r="D1" s="1"/>
      <c r="E1" s="1"/>
    </row>
    <row r="2" spans="1:5" ht="15">
      <c r="A2" s="1"/>
      <c r="B2" s="1"/>
      <c r="C2" s="169"/>
      <c r="D2" s="1"/>
      <c r="E2" s="1"/>
    </row>
    <row r="3" spans="1:6" ht="15">
      <c r="A3" s="110" t="s">
        <v>215</v>
      </c>
      <c r="B3" s="110"/>
      <c r="C3" s="110"/>
      <c r="D3" s="110"/>
      <c r="E3" s="110"/>
      <c r="F3" s="110"/>
    </row>
    <row r="4" spans="1:6" ht="20.25" customHeight="1">
      <c r="A4" s="110" t="s">
        <v>92</v>
      </c>
      <c r="B4" s="110"/>
      <c r="C4" s="110"/>
      <c r="D4" s="110"/>
      <c r="E4" s="110"/>
      <c r="F4" s="110"/>
    </row>
    <row r="5" spans="1:6" ht="20.25" customHeight="1">
      <c r="A5" s="89"/>
      <c r="B5" s="89"/>
      <c r="C5" s="89"/>
      <c r="D5" s="89"/>
      <c r="E5" s="89"/>
      <c r="F5" s="89"/>
    </row>
    <row r="6" spans="1:7" ht="15">
      <c r="A6" s="170"/>
      <c r="B6" s="171"/>
      <c r="C6" s="135" t="s">
        <v>276</v>
      </c>
      <c r="D6" s="136"/>
      <c r="E6" s="136"/>
      <c r="F6" s="136"/>
      <c r="G6" s="18"/>
    </row>
    <row r="7" spans="1:7" ht="30">
      <c r="A7" s="172" t="s">
        <v>216</v>
      </c>
      <c r="B7" s="173" t="s">
        <v>217</v>
      </c>
      <c r="C7" s="111" t="s">
        <v>277</v>
      </c>
      <c r="D7" s="143" t="s">
        <v>278</v>
      </c>
      <c r="E7" s="143" t="s">
        <v>279</v>
      </c>
      <c r="F7" s="144" t="s">
        <v>280</v>
      </c>
      <c r="G7" s="18"/>
    </row>
    <row r="8" spans="1:7" ht="15">
      <c r="A8" s="174"/>
      <c r="B8" s="173"/>
      <c r="C8" s="111" t="s">
        <v>281</v>
      </c>
      <c r="D8" s="111" t="s">
        <v>282</v>
      </c>
      <c r="E8" s="111" t="s">
        <v>283</v>
      </c>
      <c r="F8" s="175" t="s">
        <v>284</v>
      </c>
      <c r="G8" s="176"/>
    </row>
    <row r="9" spans="1:7" ht="15">
      <c r="A9" s="177"/>
      <c r="B9" s="178"/>
      <c r="C9" s="178"/>
      <c r="D9" s="178"/>
      <c r="E9" s="178"/>
      <c r="F9" s="179"/>
      <c r="G9" s="18"/>
    </row>
    <row r="10" spans="1:7" ht="15">
      <c r="A10" s="180" t="s">
        <v>275</v>
      </c>
      <c r="B10" s="64">
        <f>SUM(C10:F10)</f>
        <v>445</v>
      </c>
      <c r="C10" s="65">
        <f>C12+C22+C27+C36+C42+C60+C64+C68+C74+C79+C88+C93+C105+C110+C114+C123</f>
        <v>68</v>
      </c>
      <c r="D10" s="65">
        <f>D12+D22+D27+D36+D42+D60+D64+D68+D74+D79+D88+D93+D105+D110+D114+D123</f>
        <v>92</v>
      </c>
      <c r="E10" s="65">
        <f>E12+E22+E27+E36+E42+E60+E64+E68+E74+E79+E88+E93+E105+E110+E114+E123</f>
        <v>106</v>
      </c>
      <c r="F10" s="76">
        <f>F12+F22+F27+F36+F42+F60+F64+F68+F74+F79+F88+F93+F105+F110+F114+F123</f>
        <v>179</v>
      </c>
      <c r="G10" s="18"/>
    </row>
    <row r="11" spans="1:7" ht="15">
      <c r="A11" s="181"/>
      <c r="B11" s="66"/>
      <c r="C11" s="67"/>
      <c r="D11" s="67"/>
      <c r="E11" s="68"/>
      <c r="F11" s="69"/>
      <c r="G11" s="18"/>
    </row>
    <row r="12" spans="1:7" ht="15">
      <c r="A12" s="182" t="s">
        <v>218</v>
      </c>
      <c r="B12" s="64">
        <f>SUM(C12:F12)</f>
        <v>85</v>
      </c>
      <c r="C12" s="64">
        <f>SUM(C14:C20)</f>
        <v>12</v>
      </c>
      <c r="D12" s="64">
        <f>SUM(D14:D20)</f>
        <v>24</v>
      </c>
      <c r="E12" s="64">
        <f>SUM(E14:E20)</f>
        <v>22</v>
      </c>
      <c r="F12" s="17">
        <f>SUM(F14:F20)</f>
        <v>27</v>
      </c>
      <c r="G12" s="18"/>
    </row>
    <row r="13" spans="1:7" ht="15">
      <c r="A13" s="183"/>
      <c r="B13" s="64"/>
      <c r="C13" s="70"/>
      <c r="D13" s="70"/>
      <c r="E13" s="70"/>
      <c r="F13" s="71"/>
      <c r="G13" s="18"/>
    </row>
    <row r="14" spans="1:7" ht="15">
      <c r="A14" s="183" t="s">
        <v>219</v>
      </c>
      <c r="B14" s="64">
        <f aca="true" t="shared" si="0" ref="B14:B20">SUM(C14:F14)</f>
        <v>3</v>
      </c>
      <c r="C14" s="70">
        <v>0</v>
      </c>
      <c r="D14" s="70">
        <v>2</v>
      </c>
      <c r="E14" s="70">
        <v>0</v>
      </c>
      <c r="F14" s="71">
        <v>1</v>
      </c>
      <c r="G14" s="18"/>
    </row>
    <row r="15" spans="1:7" ht="15">
      <c r="A15" s="184" t="s">
        <v>220</v>
      </c>
      <c r="B15" s="64">
        <f t="shared" si="0"/>
        <v>17</v>
      </c>
      <c r="C15" s="70">
        <v>0</v>
      </c>
      <c r="D15" s="70">
        <v>7</v>
      </c>
      <c r="E15" s="70">
        <v>5</v>
      </c>
      <c r="F15" s="71">
        <v>5</v>
      </c>
      <c r="G15" s="18"/>
    </row>
    <row r="16" spans="1:7" ht="15">
      <c r="A16" s="184" t="s">
        <v>221</v>
      </c>
      <c r="B16" s="64">
        <f t="shared" si="0"/>
        <v>19</v>
      </c>
      <c r="C16" s="70">
        <v>3</v>
      </c>
      <c r="D16" s="70">
        <v>8</v>
      </c>
      <c r="E16" s="70">
        <v>3</v>
      </c>
      <c r="F16" s="71">
        <v>5</v>
      </c>
      <c r="G16" s="18"/>
    </row>
    <row r="17" spans="1:7" ht="15">
      <c r="A17" s="183" t="s">
        <v>222</v>
      </c>
      <c r="B17" s="64">
        <f t="shared" si="0"/>
        <v>7</v>
      </c>
      <c r="C17" s="70">
        <v>2</v>
      </c>
      <c r="D17" s="70">
        <v>1</v>
      </c>
      <c r="E17" s="70">
        <v>2</v>
      </c>
      <c r="F17" s="71">
        <v>2</v>
      </c>
      <c r="G17" s="18"/>
    </row>
    <row r="18" spans="1:7" ht="15">
      <c r="A18" s="184" t="s">
        <v>223</v>
      </c>
      <c r="B18" s="64">
        <f t="shared" si="0"/>
        <v>18</v>
      </c>
      <c r="C18" s="70">
        <v>3</v>
      </c>
      <c r="D18" s="70">
        <v>4</v>
      </c>
      <c r="E18" s="70">
        <v>6</v>
      </c>
      <c r="F18" s="71">
        <v>5</v>
      </c>
      <c r="G18" s="18"/>
    </row>
    <row r="19" spans="1:7" ht="15">
      <c r="A19" s="183" t="s">
        <v>224</v>
      </c>
      <c r="B19" s="64">
        <f t="shared" si="0"/>
        <v>13</v>
      </c>
      <c r="C19" s="70">
        <v>0</v>
      </c>
      <c r="D19" s="70">
        <v>2</v>
      </c>
      <c r="E19" s="70">
        <v>3</v>
      </c>
      <c r="F19" s="71">
        <v>8</v>
      </c>
      <c r="G19" s="18"/>
    </row>
    <row r="20" spans="1:7" ht="15">
      <c r="A20" s="185" t="s">
        <v>225</v>
      </c>
      <c r="B20" s="64">
        <f t="shared" si="0"/>
        <v>8</v>
      </c>
      <c r="C20" s="70">
        <v>4</v>
      </c>
      <c r="D20" s="70">
        <v>0</v>
      </c>
      <c r="E20" s="70">
        <v>3</v>
      </c>
      <c r="F20" s="71">
        <v>1</v>
      </c>
      <c r="G20" s="18"/>
    </row>
    <row r="21" spans="1:7" ht="15">
      <c r="A21" s="183"/>
      <c r="B21" s="64"/>
      <c r="C21" s="70"/>
      <c r="D21" s="70"/>
      <c r="E21" s="70"/>
      <c r="F21" s="71"/>
      <c r="G21" s="18"/>
    </row>
    <row r="22" spans="1:7" ht="15">
      <c r="A22" s="182" t="s">
        <v>226</v>
      </c>
      <c r="B22" s="64">
        <f>SUM(C22:F22)</f>
        <v>7</v>
      </c>
      <c r="C22" s="64">
        <f>SUM(C23:C25)</f>
        <v>0</v>
      </c>
      <c r="D22" s="64">
        <f>SUM(D23:D25)</f>
        <v>2</v>
      </c>
      <c r="E22" s="64">
        <f>SUM(E23:E25)</f>
        <v>0</v>
      </c>
      <c r="F22" s="17">
        <f>SUM(F23:F25)</f>
        <v>5</v>
      </c>
      <c r="G22" s="18"/>
    </row>
    <row r="23" spans="1:7" ht="15">
      <c r="A23" s="183"/>
      <c r="B23" s="64"/>
      <c r="C23" s="70"/>
      <c r="D23" s="70"/>
      <c r="E23" s="70"/>
      <c r="F23" s="71"/>
      <c r="G23" s="18"/>
    </row>
    <row r="24" spans="1:7" ht="15">
      <c r="A24" s="186" t="s">
        <v>227</v>
      </c>
      <c r="B24" s="64">
        <f>SUM(C24:F24)</f>
        <v>3</v>
      </c>
      <c r="C24" s="70">
        <v>0</v>
      </c>
      <c r="D24" s="70">
        <v>1</v>
      </c>
      <c r="E24" s="70">
        <v>0</v>
      </c>
      <c r="F24" s="71">
        <v>2</v>
      </c>
      <c r="G24" s="18"/>
    </row>
    <row r="25" spans="1:7" ht="15">
      <c r="A25" s="183" t="s">
        <v>228</v>
      </c>
      <c r="B25" s="64">
        <f>SUM(C25:F25)</f>
        <v>4</v>
      </c>
      <c r="C25" s="70">
        <v>0</v>
      </c>
      <c r="D25" s="70">
        <v>1</v>
      </c>
      <c r="E25" s="70">
        <v>0</v>
      </c>
      <c r="F25" s="71">
        <v>3</v>
      </c>
      <c r="G25" s="18"/>
    </row>
    <row r="26" spans="1:7" ht="15">
      <c r="A26" s="183"/>
      <c r="B26" s="64"/>
      <c r="C26" s="70"/>
      <c r="D26" s="70"/>
      <c r="E26" s="70"/>
      <c r="F26" s="71"/>
      <c r="G26" s="18"/>
    </row>
    <row r="27" spans="1:7" ht="15">
      <c r="A27" s="182" t="s">
        <v>229</v>
      </c>
      <c r="B27" s="64">
        <f>SUM(C27:F27)</f>
        <v>83</v>
      </c>
      <c r="C27" s="64">
        <f>SUM(C29:C33)</f>
        <v>0</v>
      </c>
      <c r="D27" s="64">
        <f>SUM(D29:D33)</f>
        <v>20</v>
      </c>
      <c r="E27" s="64">
        <f>SUM(E29:E33)</f>
        <v>23</v>
      </c>
      <c r="F27" s="17">
        <f>SUM(F29:F33)</f>
        <v>40</v>
      </c>
      <c r="G27" s="18"/>
    </row>
    <row r="28" spans="1:7" ht="15">
      <c r="A28" s="184"/>
      <c r="B28" s="64"/>
      <c r="C28" s="72"/>
      <c r="D28" s="72"/>
      <c r="E28" s="72"/>
      <c r="F28" s="71"/>
      <c r="G28" s="18"/>
    </row>
    <row r="29" spans="1:7" ht="15">
      <c r="A29" s="187" t="s">
        <v>230</v>
      </c>
      <c r="B29" s="64">
        <f>SUM(C29:F29)</f>
        <v>3</v>
      </c>
      <c r="C29" s="70">
        <v>0</v>
      </c>
      <c r="D29" s="70">
        <v>1</v>
      </c>
      <c r="E29" s="70">
        <v>0</v>
      </c>
      <c r="F29" s="71">
        <v>2</v>
      </c>
      <c r="G29" s="18"/>
    </row>
    <row r="30" spans="1:7" ht="15">
      <c r="A30" s="183" t="s">
        <v>231</v>
      </c>
      <c r="B30" s="64">
        <f>SUM(C30:F30)</f>
        <v>39</v>
      </c>
      <c r="C30" s="70">
        <v>0</v>
      </c>
      <c r="D30" s="70">
        <v>7</v>
      </c>
      <c r="E30" s="70">
        <v>12</v>
      </c>
      <c r="F30" s="71">
        <v>20</v>
      </c>
      <c r="G30" s="18"/>
    </row>
    <row r="31" spans="1:7" ht="15">
      <c r="A31" s="183" t="s">
        <v>232</v>
      </c>
      <c r="B31" s="64">
        <f>SUM(C31:F31)</f>
        <v>1</v>
      </c>
      <c r="C31" s="70">
        <v>0</v>
      </c>
      <c r="D31" s="70">
        <v>0</v>
      </c>
      <c r="E31" s="70">
        <v>0</v>
      </c>
      <c r="F31" s="71">
        <v>1</v>
      </c>
      <c r="G31" s="18"/>
    </row>
    <row r="32" spans="1:7" ht="15">
      <c r="A32" s="183" t="s">
        <v>233</v>
      </c>
      <c r="B32" s="64">
        <f>SUM(C32:F32)</f>
        <v>30</v>
      </c>
      <c r="C32" s="70">
        <v>0</v>
      </c>
      <c r="D32" s="70">
        <v>9</v>
      </c>
      <c r="E32" s="70">
        <v>8</v>
      </c>
      <c r="F32" s="71">
        <v>13</v>
      </c>
      <c r="G32" s="18"/>
    </row>
    <row r="33" spans="1:7" ht="15">
      <c r="A33" s="183" t="s">
        <v>234</v>
      </c>
      <c r="B33" s="64">
        <f>SUM(C33:F33)</f>
        <v>10</v>
      </c>
      <c r="C33" s="70">
        <v>0</v>
      </c>
      <c r="D33" s="70">
        <v>3</v>
      </c>
      <c r="E33" s="70">
        <v>3</v>
      </c>
      <c r="F33" s="71">
        <v>4</v>
      </c>
      <c r="G33" s="18"/>
    </row>
    <row r="34" spans="1:7" ht="15">
      <c r="A34" s="185"/>
      <c r="B34" s="64"/>
      <c r="C34" s="72"/>
      <c r="D34" s="72"/>
      <c r="E34" s="72"/>
      <c r="F34" s="71"/>
      <c r="G34" s="18"/>
    </row>
    <row r="35" spans="1:7" ht="15">
      <c r="A35" s="183"/>
      <c r="B35" s="64"/>
      <c r="C35" s="70"/>
      <c r="D35" s="70"/>
      <c r="E35" s="70"/>
      <c r="F35" s="71"/>
      <c r="G35" s="18"/>
    </row>
    <row r="36" spans="1:7" ht="15">
      <c r="A36" s="182" t="s">
        <v>235</v>
      </c>
      <c r="B36" s="64">
        <f>SUM(C36:F36)</f>
        <v>2</v>
      </c>
      <c r="C36" s="64">
        <f>SUM(C38:C39)</f>
        <v>1</v>
      </c>
      <c r="D36" s="64">
        <f>SUM(D38:D39)</f>
        <v>0</v>
      </c>
      <c r="E36" s="64">
        <f>SUM(E38:E39)</f>
        <v>1</v>
      </c>
      <c r="F36" s="17">
        <f>SUM(F38:F39)</f>
        <v>0</v>
      </c>
      <c r="G36" s="18"/>
    </row>
    <row r="37" spans="1:7" ht="15">
      <c r="A37" s="183"/>
      <c r="B37" s="64"/>
      <c r="C37" s="70"/>
      <c r="D37" s="70"/>
      <c r="E37" s="70"/>
      <c r="F37" s="71"/>
      <c r="G37" s="18"/>
    </row>
    <row r="38" spans="1:7" ht="15">
      <c r="A38" s="183" t="s">
        <v>236</v>
      </c>
      <c r="B38" s="64">
        <f>SUM(C38:F38)</f>
        <v>1</v>
      </c>
      <c r="C38" s="70">
        <v>1</v>
      </c>
      <c r="D38" s="70">
        <v>0</v>
      </c>
      <c r="E38" s="70">
        <v>0</v>
      </c>
      <c r="F38" s="71">
        <v>0</v>
      </c>
      <c r="G38" s="18"/>
    </row>
    <row r="39" spans="1:7" ht="15">
      <c r="A39" s="184" t="s">
        <v>237</v>
      </c>
      <c r="B39" s="64">
        <f>SUM(C39:F39)</f>
        <v>1</v>
      </c>
      <c r="C39" s="70">
        <v>0</v>
      </c>
      <c r="D39" s="70">
        <v>0</v>
      </c>
      <c r="E39" s="70">
        <v>1</v>
      </c>
      <c r="F39" s="71">
        <v>0</v>
      </c>
      <c r="G39" s="18"/>
    </row>
    <row r="40" spans="1:7" ht="15">
      <c r="A40" s="183"/>
      <c r="B40" s="64"/>
      <c r="C40" s="70"/>
      <c r="D40" s="70"/>
      <c r="E40" s="70"/>
      <c r="F40" s="71"/>
      <c r="G40" s="18"/>
    </row>
    <row r="41" spans="1:7" ht="15">
      <c r="A41" s="185"/>
      <c r="B41" s="64"/>
      <c r="C41" s="72"/>
      <c r="D41" s="72"/>
      <c r="E41" s="72"/>
      <c r="F41" s="71"/>
      <c r="G41" s="18"/>
    </row>
    <row r="42" spans="1:7" ht="15">
      <c r="A42" s="182" t="s">
        <v>238</v>
      </c>
      <c r="B42" s="64">
        <f>SUM(C42:F42)</f>
        <v>166</v>
      </c>
      <c r="C42" s="64">
        <f>SUM(C44:C58)</f>
        <v>46</v>
      </c>
      <c r="D42" s="64">
        <f>SUM(D44:D58)</f>
        <v>26</v>
      </c>
      <c r="E42" s="64">
        <f>SUM(E44:E58)</f>
        <v>31</v>
      </c>
      <c r="F42" s="17">
        <f>SUM(F43:F58)</f>
        <v>63</v>
      </c>
      <c r="G42" s="18"/>
    </row>
    <row r="43" spans="1:7" ht="15">
      <c r="A43" s="183"/>
      <c r="B43" s="64"/>
      <c r="C43" s="70"/>
      <c r="D43" s="70"/>
      <c r="E43" s="70"/>
      <c r="F43" s="71"/>
      <c r="G43" s="18"/>
    </row>
    <row r="44" spans="1:7" ht="15">
      <c r="A44" s="183" t="s">
        <v>239</v>
      </c>
      <c r="B44" s="64">
        <f aca="true" t="shared" si="1" ref="B44:B58">SUM(C44:F44)</f>
        <v>4</v>
      </c>
      <c r="C44" s="70">
        <v>0</v>
      </c>
      <c r="D44" s="70">
        <v>2</v>
      </c>
      <c r="E44" s="70">
        <v>0</v>
      </c>
      <c r="F44" s="71">
        <v>2</v>
      </c>
      <c r="G44" s="18"/>
    </row>
    <row r="45" spans="1:7" ht="15">
      <c r="A45" s="187" t="s">
        <v>240</v>
      </c>
      <c r="B45" s="64">
        <f t="shared" si="1"/>
        <v>1</v>
      </c>
      <c r="C45" s="70">
        <v>0</v>
      </c>
      <c r="D45" s="70">
        <v>0</v>
      </c>
      <c r="E45" s="70">
        <v>0</v>
      </c>
      <c r="F45" s="71">
        <v>1</v>
      </c>
      <c r="G45" s="18"/>
    </row>
    <row r="46" spans="1:7" ht="15">
      <c r="A46" s="183" t="s">
        <v>241</v>
      </c>
      <c r="B46" s="64">
        <f t="shared" si="1"/>
        <v>10</v>
      </c>
      <c r="C46" s="70">
        <v>2</v>
      </c>
      <c r="D46" s="70">
        <v>2</v>
      </c>
      <c r="E46" s="70">
        <v>3</v>
      </c>
      <c r="F46" s="71">
        <v>3</v>
      </c>
      <c r="G46" s="18"/>
    </row>
    <row r="47" spans="1:7" ht="15">
      <c r="A47" s="183" t="s">
        <v>242</v>
      </c>
      <c r="B47" s="64">
        <f t="shared" si="1"/>
        <v>1</v>
      </c>
      <c r="C47" s="70">
        <v>1</v>
      </c>
      <c r="D47" s="70">
        <v>0</v>
      </c>
      <c r="E47" s="70">
        <v>0</v>
      </c>
      <c r="F47" s="71">
        <v>0</v>
      </c>
      <c r="G47" s="18"/>
    </row>
    <row r="48" spans="1:7" ht="15">
      <c r="A48" s="183" t="s">
        <v>243</v>
      </c>
      <c r="B48" s="64">
        <f t="shared" si="1"/>
        <v>6</v>
      </c>
      <c r="C48" s="70">
        <v>1</v>
      </c>
      <c r="D48" s="70">
        <v>1</v>
      </c>
      <c r="E48" s="70">
        <v>0</v>
      </c>
      <c r="F48" s="71">
        <v>4</v>
      </c>
      <c r="G48" s="18"/>
    </row>
    <row r="49" spans="1:7" ht="15">
      <c r="A49" s="184" t="s">
        <v>244</v>
      </c>
      <c r="B49" s="64">
        <f t="shared" si="1"/>
        <v>1</v>
      </c>
      <c r="C49" s="70">
        <v>0</v>
      </c>
      <c r="D49" s="70">
        <v>0</v>
      </c>
      <c r="E49" s="70">
        <v>1</v>
      </c>
      <c r="F49" s="71">
        <v>0</v>
      </c>
      <c r="G49" s="18"/>
    </row>
    <row r="50" spans="1:7" ht="15">
      <c r="A50" s="183" t="s">
        <v>245</v>
      </c>
      <c r="B50" s="64">
        <f t="shared" si="1"/>
        <v>2</v>
      </c>
      <c r="C50" s="70">
        <v>0</v>
      </c>
      <c r="D50" s="70">
        <v>0</v>
      </c>
      <c r="E50" s="70">
        <v>1</v>
      </c>
      <c r="F50" s="71">
        <v>1</v>
      </c>
      <c r="G50" s="18"/>
    </row>
    <row r="51" spans="1:7" ht="15">
      <c r="A51" s="184" t="s">
        <v>246</v>
      </c>
      <c r="B51" s="64">
        <f t="shared" si="1"/>
        <v>2</v>
      </c>
      <c r="C51" s="70">
        <v>0</v>
      </c>
      <c r="D51" s="70">
        <v>1</v>
      </c>
      <c r="E51" s="70">
        <v>0</v>
      </c>
      <c r="F51" s="71">
        <v>1</v>
      </c>
      <c r="G51" s="18"/>
    </row>
    <row r="52" spans="1:7" ht="15">
      <c r="A52" s="184" t="s">
        <v>247</v>
      </c>
      <c r="B52" s="64">
        <f t="shared" si="1"/>
        <v>3</v>
      </c>
      <c r="C52" s="70">
        <v>0</v>
      </c>
      <c r="D52" s="70">
        <v>2</v>
      </c>
      <c r="E52" s="70">
        <v>0</v>
      </c>
      <c r="F52" s="71">
        <v>1</v>
      </c>
      <c r="G52" s="18"/>
    </row>
    <row r="53" spans="1:7" ht="15">
      <c r="A53" s="184" t="s">
        <v>248</v>
      </c>
      <c r="B53" s="64">
        <f t="shared" si="1"/>
        <v>9</v>
      </c>
      <c r="C53" s="70">
        <v>0</v>
      </c>
      <c r="D53" s="70">
        <v>1</v>
      </c>
      <c r="E53" s="70">
        <v>3</v>
      </c>
      <c r="F53" s="71">
        <v>5</v>
      </c>
      <c r="G53" s="18"/>
    </row>
    <row r="54" spans="1:7" ht="15">
      <c r="A54" s="184" t="s">
        <v>249</v>
      </c>
      <c r="B54" s="64">
        <f t="shared" si="1"/>
        <v>108</v>
      </c>
      <c r="C54" s="70">
        <v>37</v>
      </c>
      <c r="D54" s="70">
        <v>13</v>
      </c>
      <c r="E54" s="70">
        <v>22</v>
      </c>
      <c r="F54" s="71">
        <v>36</v>
      </c>
      <c r="G54" s="18"/>
    </row>
    <row r="55" spans="1:7" ht="15">
      <c r="A55" s="184" t="s">
        <v>250</v>
      </c>
      <c r="B55" s="64">
        <f t="shared" si="1"/>
        <v>10</v>
      </c>
      <c r="C55" s="70">
        <v>4</v>
      </c>
      <c r="D55" s="70">
        <v>2</v>
      </c>
      <c r="E55" s="70">
        <v>0</v>
      </c>
      <c r="F55" s="71">
        <v>4</v>
      </c>
      <c r="G55" s="18"/>
    </row>
    <row r="56" spans="1:7" ht="15">
      <c r="A56" s="183" t="s">
        <v>251</v>
      </c>
      <c r="B56" s="64">
        <f t="shared" si="1"/>
        <v>3</v>
      </c>
      <c r="C56" s="70">
        <v>0</v>
      </c>
      <c r="D56" s="70">
        <v>1</v>
      </c>
      <c r="E56" s="70">
        <v>0</v>
      </c>
      <c r="F56" s="71">
        <v>2</v>
      </c>
      <c r="G56" s="18"/>
    </row>
    <row r="57" spans="1:7" ht="15">
      <c r="A57" s="183" t="s">
        <v>252</v>
      </c>
      <c r="B57" s="64">
        <f t="shared" si="1"/>
        <v>5</v>
      </c>
      <c r="C57" s="70">
        <v>1</v>
      </c>
      <c r="D57" s="70">
        <v>1</v>
      </c>
      <c r="E57" s="70">
        <v>1</v>
      </c>
      <c r="F57" s="71">
        <v>2</v>
      </c>
      <c r="G57" s="18"/>
    </row>
    <row r="58" spans="1:7" ht="15">
      <c r="A58" s="183" t="s">
        <v>253</v>
      </c>
      <c r="B58" s="64">
        <f t="shared" si="1"/>
        <v>1</v>
      </c>
      <c r="C58" s="70">
        <v>0</v>
      </c>
      <c r="D58" s="70">
        <v>0</v>
      </c>
      <c r="E58" s="70">
        <v>0</v>
      </c>
      <c r="F58" s="71">
        <v>1</v>
      </c>
      <c r="G58" s="18"/>
    </row>
    <row r="59" spans="1:7" ht="15">
      <c r="A59" s="183"/>
      <c r="B59" s="64"/>
      <c r="C59" s="70"/>
      <c r="D59" s="70"/>
      <c r="E59" s="70"/>
      <c r="F59" s="71"/>
      <c r="G59" s="18"/>
    </row>
    <row r="60" spans="1:7" ht="15">
      <c r="A60" s="188" t="s">
        <v>254</v>
      </c>
      <c r="B60" s="64">
        <f>SUM(C60:F60)</f>
        <v>1</v>
      </c>
      <c r="C60" s="64">
        <f>SUM(C62:C62)</f>
        <v>0</v>
      </c>
      <c r="D60" s="64">
        <f>SUM(D62:D62)</f>
        <v>0</v>
      </c>
      <c r="E60" s="64">
        <f>SUM(E62:E62)</f>
        <v>1</v>
      </c>
      <c r="F60" s="17">
        <f>SUM(F62:F62)</f>
        <v>0</v>
      </c>
      <c r="G60" s="18"/>
    </row>
    <row r="61" spans="1:7" ht="15">
      <c r="A61" s="183"/>
      <c r="B61" s="64"/>
      <c r="C61" s="70"/>
      <c r="D61" s="70"/>
      <c r="E61" s="70"/>
      <c r="F61" s="71"/>
      <c r="G61" s="18"/>
    </row>
    <row r="62" spans="1:7" ht="15">
      <c r="A62" s="183" t="s">
        <v>255</v>
      </c>
      <c r="B62" s="64">
        <f>SUM(C62:F62)</f>
        <v>1</v>
      </c>
      <c r="C62" s="70">
        <v>0</v>
      </c>
      <c r="D62" s="70">
        <v>0</v>
      </c>
      <c r="E62" s="70">
        <v>1</v>
      </c>
      <c r="F62" s="71">
        <v>0</v>
      </c>
      <c r="G62" s="18"/>
    </row>
    <row r="63" spans="1:7" ht="15">
      <c r="A63" s="183"/>
      <c r="B63" s="64"/>
      <c r="C63" s="70"/>
      <c r="D63" s="70"/>
      <c r="E63" s="70"/>
      <c r="F63" s="71"/>
      <c r="G63" s="18"/>
    </row>
    <row r="64" spans="1:7" ht="15">
      <c r="A64" s="182" t="s">
        <v>256</v>
      </c>
      <c r="B64" s="64">
        <f>SUM(C64:F64)</f>
        <v>1</v>
      </c>
      <c r="C64" s="64">
        <f>SUM(C66:C66)</f>
        <v>0</v>
      </c>
      <c r="D64" s="64">
        <f>SUM(D66:D66)</f>
        <v>0</v>
      </c>
      <c r="E64" s="64">
        <f>SUM(E66:E66)</f>
        <v>1</v>
      </c>
      <c r="F64" s="17">
        <f>SUM(F66:F66)</f>
        <v>0</v>
      </c>
      <c r="G64" s="18"/>
    </row>
    <row r="65" spans="1:7" ht="15">
      <c r="A65" s="183"/>
      <c r="B65" s="64"/>
      <c r="C65" s="70"/>
      <c r="D65" s="70"/>
      <c r="E65" s="70"/>
      <c r="F65" s="71"/>
      <c r="G65" s="18"/>
    </row>
    <row r="66" spans="1:7" ht="15">
      <c r="A66" s="183" t="s">
        <v>257</v>
      </c>
      <c r="B66" s="64">
        <f>SUM(C66:F66)</f>
        <v>1</v>
      </c>
      <c r="C66" s="70">
        <v>0</v>
      </c>
      <c r="D66" s="70">
        <v>0</v>
      </c>
      <c r="E66" s="70">
        <v>1</v>
      </c>
      <c r="F66" s="71">
        <v>0</v>
      </c>
      <c r="G66" s="18"/>
    </row>
    <row r="67" spans="1:7" ht="15">
      <c r="A67" s="184"/>
      <c r="B67" s="64"/>
      <c r="C67" s="70"/>
      <c r="D67" s="70"/>
      <c r="E67" s="70"/>
      <c r="F67" s="71"/>
      <c r="G67" s="18"/>
    </row>
    <row r="68" spans="1:7" ht="15">
      <c r="A68" s="182" t="s">
        <v>258</v>
      </c>
      <c r="B68" s="64">
        <f>SUM(C68:F68)</f>
        <v>7</v>
      </c>
      <c r="C68" s="64">
        <f>SUM(C70:C72)</f>
        <v>1</v>
      </c>
      <c r="D68" s="64">
        <f>SUM(D70:D72)</f>
        <v>1</v>
      </c>
      <c r="E68" s="64">
        <f>SUM(E70:E72)</f>
        <v>1</v>
      </c>
      <c r="F68" s="17">
        <f>SUM(F70:F72)</f>
        <v>4</v>
      </c>
      <c r="G68" s="18"/>
    </row>
    <row r="69" spans="1:7" ht="15">
      <c r="A69" s="183"/>
      <c r="B69" s="64"/>
      <c r="C69" s="70"/>
      <c r="D69" s="70"/>
      <c r="E69" s="70"/>
      <c r="F69" s="71"/>
      <c r="G69" s="18"/>
    </row>
    <row r="70" spans="1:7" ht="15">
      <c r="A70" s="187" t="s">
        <v>259</v>
      </c>
      <c r="B70" s="64">
        <f>SUM(C70:F70)</f>
        <v>1</v>
      </c>
      <c r="C70" s="70">
        <v>1</v>
      </c>
      <c r="D70" s="70">
        <v>0</v>
      </c>
      <c r="E70" s="70">
        <v>0</v>
      </c>
      <c r="F70" s="71">
        <v>0</v>
      </c>
      <c r="G70" s="18"/>
    </row>
    <row r="71" spans="1:7" ht="15">
      <c r="A71" s="187" t="s">
        <v>260</v>
      </c>
      <c r="B71" s="64">
        <f>SUM(C71:F71)</f>
        <v>2</v>
      </c>
      <c r="C71" s="70">
        <v>0</v>
      </c>
      <c r="D71" s="70">
        <v>0</v>
      </c>
      <c r="E71" s="70">
        <v>0</v>
      </c>
      <c r="F71" s="71">
        <v>2</v>
      </c>
      <c r="G71" s="18"/>
    </row>
    <row r="72" spans="1:7" ht="15">
      <c r="A72" s="183" t="s">
        <v>261</v>
      </c>
      <c r="B72" s="64">
        <f>SUM(C72:F72)</f>
        <v>4</v>
      </c>
      <c r="C72" s="70">
        <v>0</v>
      </c>
      <c r="D72" s="70">
        <v>1</v>
      </c>
      <c r="E72" s="70">
        <v>1</v>
      </c>
      <c r="F72" s="71">
        <v>2</v>
      </c>
      <c r="G72" s="18"/>
    </row>
    <row r="73" spans="1:7" ht="15">
      <c r="A73" s="183"/>
      <c r="B73" s="64"/>
      <c r="C73" s="70"/>
      <c r="D73" s="70"/>
      <c r="E73" s="70"/>
      <c r="F73" s="71"/>
      <c r="G73" s="18"/>
    </row>
    <row r="74" spans="1:7" ht="15">
      <c r="A74" s="182" t="s">
        <v>262</v>
      </c>
      <c r="B74" s="64">
        <f>SUM(C74:F74)</f>
        <v>6</v>
      </c>
      <c r="C74" s="64">
        <f>SUM(C76:C77)</f>
        <v>0</v>
      </c>
      <c r="D74" s="64">
        <f>SUM(D76:D77)</f>
        <v>0</v>
      </c>
      <c r="E74" s="64">
        <f>SUM(E76:E77)</f>
        <v>0</v>
      </c>
      <c r="F74" s="17">
        <f>SUM(F76:F77)</f>
        <v>6</v>
      </c>
      <c r="G74" s="18"/>
    </row>
    <row r="75" spans="1:7" ht="15">
      <c r="A75" s="183"/>
      <c r="B75" s="64"/>
      <c r="C75" s="70"/>
      <c r="D75" s="70"/>
      <c r="E75" s="70"/>
      <c r="F75" s="71"/>
      <c r="G75" s="18"/>
    </row>
    <row r="76" spans="1:7" ht="15">
      <c r="A76" s="187" t="s">
        <v>263</v>
      </c>
      <c r="B76" s="64">
        <f>SUM(C76:F76)</f>
        <v>4</v>
      </c>
      <c r="C76" s="70">
        <v>0</v>
      </c>
      <c r="D76" s="70">
        <v>0</v>
      </c>
      <c r="E76" s="70">
        <v>0</v>
      </c>
      <c r="F76" s="71">
        <v>4</v>
      </c>
      <c r="G76" s="18"/>
    </row>
    <row r="77" spans="1:7" ht="15">
      <c r="A77" s="183" t="s">
        <v>264</v>
      </c>
      <c r="B77" s="64">
        <f>SUM(C77:F77)</f>
        <v>2</v>
      </c>
      <c r="C77" s="70">
        <v>0</v>
      </c>
      <c r="D77" s="70">
        <v>0</v>
      </c>
      <c r="E77" s="70">
        <v>0</v>
      </c>
      <c r="F77" s="71">
        <v>2</v>
      </c>
      <c r="G77" s="18"/>
    </row>
    <row r="78" spans="1:7" ht="15">
      <c r="A78" s="184"/>
      <c r="B78" s="64"/>
      <c r="C78" s="70"/>
      <c r="D78" s="70"/>
      <c r="E78" s="70"/>
      <c r="F78" s="71"/>
      <c r="G78" s="18"/>
    </row>
    <row r="79" spans="1:7" ht="15">
      <c r="A79" s="188" t="s">
        <v>265</v>
      </c>
      <c r="B79" s="64">
        <f>SUM(C79:F79)</f>
        <v>11</v>
      </c>
      <c r="C79" s="64">
        <f>SUM(C81:C87)</f>
        <v>3</v>
      </c>
      <c r="D79" s="64">
        <f>SUM(D81:D87)</f>
        <v>3</v>
      </c>
      <c r="E79" s="64">
        <f>SUM(E81:E87)</f>
        <v>1</v>
      </c>
      <c r="F79" s="17">
        <f>SUM(F81:F87)</f>
        <v>4</v>
      </c>
      <c r="G79" s="18"/>
    </row>
    <row r="80" spans="1:7" ht="15">
      <c r="A80" s="183"/>
      <c r="B80" s="64"/>
      <c r="C80" s="70"/>
      <c r="D80" s="70"/>
      <c r="E80" s="70"/>
      <c r="F80" s="71"/>
      <c r="G80" s="18"/>
    </row>
    <row r="81" spans="1:7" ht="15">
      <c r="A81" s="183" t="s">
        <v>266</v>
      </c>
      <c r="B81" s="64">
        <f aca="true" t="shared" si="2" ref="B81:B86">SUM(C81:F81)</f>
        <v>1</v>
      </c>
      <c r="C81" s="70">
        <v>0</v>
      </c>
      <c r="D81" s="70">
        <v>0</v>
      </c>
      <c r="E81" s="70">
        <v>0</v>
      </c>
      <c r="F81" s="71">
        <v>1</v>
      </c>
      <c r="G81" s="18"/>
    </row>
    <row r="82" spans="1:7" ht="15">
      <c r="A82" s="187" t="s">
        <v>267</v>
      </c>
      <c r="B82" s="64">
        <f t="shared" si="2"/>
        <v>1</v>
      </c>
      <c r="C82" s="70">
        <v>0</v>
      </c>
      <c r="D82" s="70">
        <v>1</v>
      </c>
      <c r="E82" s="70">
        <v>0</v>
      </c>
      <c r="F82" s="71">
        <v>0</v>
      </c>
      <c r="G82" s="18"/>
    </row>
    <row r="83" spans="1:7" ht="15">
      <c r="A83" s="187" t="s">
        <v>268</v>
      </c>
      <c r="B83" s="64">
        <f t="shared" si="2"/>
        <v>2</v>
      </c>
      <c r="C83" s="70">
        <v>0</v>
      </c>
      <c r="D83" s="70">
        <v>1</v>
      </c>
      <c r="E83" s="70">
        <v>0</v>
      </c>
      <c r="F83" s="71">
        <v>1</v>
      </c>
      <c r="G83" s="18"/>
    </row>
    <row r="84" spans="1:7" ht="15">
      <c r="A84" s="189" t="s">
        <v>269</v>
      </c>
      <c r="B84" s="64">
        <f t="shared" si="2"/>
        <v>1</v>
      </c>
      <c r="C84" s="70">
        <v>1</v>
      </c>
      <c r="D84" s="70">
        <v>0</v>
      </c>
      <c r="E84" s="70">
        <v>0</v>
      </c>
      <c r="F84" s="71">
        <v>0</v>
      </c>
      <c r="G84" s="18"/>
    </row>
    <row r="85" spans="1:7" ht="15">
      <c r="A85" s="183" t="s">
        <v>270</v>
      </c>
      <c r="B85" s="64">
        <f t="shared" si="2"/>
        <v>5</v>
      </c>
      <c r="C85" s="70">
        <v>1</v>
      </c>
      <c r="D85" s="70">
        <v>1</v>
      </c>
      <c r="E85" s="70">
        <v>1</v>
      </c>
      <c r="F85" s="71">
        <v>2</v>
      </c>
      <c r="G85" s="18"/>
    </row>
    <row r="86" spans="1:7" ht="15">
      <c r="A86" s="183" t="s">
        <v>271</v>
      </c>
      <c r="B86" s="64">
        <f t="shared" si="2"/>
        <v>1</v>
      </c>
      <c r="C86" s="70">
        <v>1</v>
      </c>
      <c r="D86" s="70">
        <v>0</v>
      </c>
      <c r="E86" s="70">
        <v>0</v>
      </c>
      <c r="F86" s="71">
        <v>0</v>
      </c>
      <c r="G86" s="18"/>
    </row>
    <row r="87" spans="1:7" ht="15">
      <c r="A87" s="184"/>
      <c r="B87" s="64"/>
      <c r="C87" s="70"/>
      <c r="D87" s="70"/>
      <c r="E87" s="70"/>
      <c r="F87" s="71"/>
      <c r="G87" s="18"/>
    </row>
    <row r="88" spans="1:7" ht="15">
      <c r="A88" s="182" t="s">
        <v>272</v>
      </c>
      <c r="B88" s="64">
        <f>SUM(C88:F88)</f>
        <v>10</v>
      </c>
      <c r="C88" s="64">
        <f>SUM(C90:C91)</f>
        <v>2</v>
      </c>
      <c r="D88" s="64">
        <f>SUM(D90:D91)</f>
        <v>1</v>
      </c>
      <c r="E88" s="64">
        <f>SUM(E90:E91)</f>
        <v>4</v>
      </c>
      <c r="F88" s="17">
        <f>SUM(F90:F91)</f>
        <v>3</v>
      </c>
      <c r="G88" s="18"/>
    </row>
    <row r="89" spans="1:7" ht="15">
      <c r="A89" s="183"/>
      <c r="B89" s="64"/>
      <c r="C89" s="70"/>
      <c r="D89" s="70"/>
      <c r="E89" s="70"/>
      <c r="F89" s="71"/>
      <c r="G89" s="18"/>
    </row>
    <row r="90" spans="1:7" ht="15">
      <c r="A90" s="183" t="s">
        <v>141</v>
      </c>
      <c r="B90" s="64">
        <f>SUM(C90:F90)</f>
        <v>4</v>
      </c>
      <c r="C90" s="70">
        <v>0</v>
      </c>
      <c r="D90" s="70">
        <v>1</v>
      </c>
      <c r="E90" s="70">
        <v>1</v>
      </c>
      <c r="F90" s="71">
        <v>2</v>
      </c>
      <c r="G90" s="18"/>
    </row>
    <row r="91" spans="1:7" ht="15">
      <c r="A91" s="183" t="s">
        <v>142</v>
      </c>
      <c r="B91" s="64">
        <f>SUM(C91:F91)</f>
        <v>6</v>
      </c>
      <c r="C91" s="70">
        <v>2</v>
      </c>
      <c r="D91" s="70">
        <v>0</v>
      </c>
      <c r="E91" s="70">
        <v>3</v>
      </c>
      <c r="F91" s="71">
        <v>1</v>
      </c>
      <c r="G91" s="18"/>
    </row>
    <row r="92" spans="1:7" ht="15">
      <c r="A92" s="183"/>
      <c r="B92" s="64"/>
      <c r="C92" s="70"/>
      <c r="D92" s="70"/>
      <c r="E92" s="70"/>
      <c r="F92" s="71"/>
      <c r="G92" s="18"/>
    </row>
    <row r="93" spans="1:7" ht="15">
      <c r="A93" s="188" t="s">
        <v>8</v>
      </c>
      <c r="B93" s="64">
        <f>SUM(C93:F93)</f>
        <v>44</v>
      </c>
      <c r="C93" s="64">
        <f>SUM(C95:C103)</f>
        <v>3</v>
      </c>
      <c r="D93" s="64">
        <f>SUM(D95:D103)</f>
        <v>12</v>
      </c>
      <c r="E93" s="64">
        <f>SUM(E95:E103)</f>
        <v>12</v>
      </c>
      <c r="F93" s="17">
        <f>SUM(F95:F103)</f>
        <v>17</v>
      </c>
      <c r="G93" s="18"/>
    </row>
    <row r="94" spans="1:7" ht="15">
      <c r="A94" s="183"/>
      <c r="B94" s="64"/>
      <c r="C94" s="70"/>
      <c r="D94" s="70"/>
      <c r="E94" s="70"/>
      <c r="F94" s="71"/>
      <c r="G94" s="18"/>
    </row>
    <row r="95" spans="1:7" ht="15">
      <c r="A95" s="187" t="s">
        <v>143</v>
      </c>
      <c r="B95" s="64">
        <f aca="true" t="shared" si="3" ref="B95:B103">SUM(C95:F95)</f>
        <v>1</v>
      </c>
      <c r="C95" s="70">
        <v>1</v>
      </c>
      <c r="D95" s="70">
        <v>0</v>
      </c>
      <c r="E95" s="70">
        <v>0</v>
      </c>
      <c r="F95" s="71">
        <v>0</v>
      </c>
      <c r="G95" s="18"/>
    </row>
    <row r="96" spans="1:7" ht="15">
      <c r="A96" s="183" t="s">
        <v>144</v>
      </c>
      <c r="B96" s="64">
        <f t="shared" si="3"/>
        <v>1</v>
      </c>
      <c r="C96" s="70">
        <v>0</v>
      </c>
      <c r="D96" s="70">
        <v>0</v>
      </c>
      <c r="E96" s="70">
        <v>0</v>
      </c>
      <c r="F96" s="71">
        <v>1</v>
      </c>
      <c r="G96" s="18"/>
    </row>
    <row r="97" spans="1:7" ht="15">
      <c r="A97" s="184" t="s">
        <v>145</v>
      </c>
      <c r="B97" s="64">
        <f t="shared" si="3"/>
        <v>1</v>
      </c>
      <c r="C97" s="70">
        <v>0</v>
      </c>
      <c r="D97" s="70">
        <v>0</v>
      </c>
      <c r="E97" s="70">
        <v>1</v>
      </c>
      <c r="F97" s="71">
        <v>0</v>
      </c>
      <c r="G97" s="18"/>
    </row>
    <row r="98" spans="1:7" ht="15">
      <c r="A98" s="184" t="s">
        <v>146</v>
      </c>
      <c r="B98" s="64">
        <f t="shared" si="3"/>
        <v>8</v>
      </c>
      <c r="C98" s="70">
        <v>1</v>
      </c>
      <c r="D98" s="70">
        <v>2</v>
      </c>
      <c r="E98" s="70">
        <v>4</v>
      </c>
      <c r="F98" s="71">
        <v>1</v>
      </c>
      <c r="G98" s="18"/>
    </row>
    <row r="99" spans="1:7" ht="15">
      <c r="A99" s="184" t="s">
        <v>147</v>
      </c>
      <c r="B99" s="64">
        <f t="shared" si="3"/>
        <v>1</v>
      </c>
      <c r="C99" s="70">
        <v>0</v>
      </c>
      <c r="D99" s="70">
        <v>0</v>
      </c>
      <c r="E99" s="70">
        <v>0</v>
      </c>
      <c r="F99" s="71">
        <v>1</v>
      </c>
      <c r="G99" s="18"/>
    </row>
    <row r="100" spans="1:7" ht="15">
      <c r="A100" s="183" t="s">
        <v>148</v>
      </c>
      <c r="B100" s="64">
        <f t="shared" si="3"/>
        <v>1</v>
      </c>
      <c r="C100" s="70">
        <v>0</v>
      </c>
      <c r="D100" s="70">
        <v>1</v>
      </c>
      <c r="E100" s="70">
        <v>0</v>
      </c>
      <c r="F100" s="71">
        <v>0</v>
      </c>
      <c r="G100" s="18"/>
    </row>
    <row r="101" spans="1:7" ht="15">
      <c r="A101" s="183" t="s">
        <v>149</v>
      </c>
      <c r="B101" s="64">
        <f t="shared" si="3"/>
        <v>11</v>
      </c>
      <c r="C101" s="70">
        <v>0</v>
      </c>
      <c r="D101" s="70">
        <v>3</v>
      </c>
      <c r="E101" s="70">
        <v>3</v>
      </c>
      <c r="F101" s="71">
        <v>5</v>
      </c>
      <c r="G101" s="18"/>
    </row>
    <row r="102" spans="1:7" ht="15">
      <c r="A102" s="184" t="s">
        <v>150</v>
      </c>
      <c r="B102" s="64">
        <f t="shared" si="3"/>
        <v>14</v>
      </c>
      <c r="C102" s="70">
        <v>1</v>
      </c>
      <c r="D102" s="70">
        <v>3</v>
      </c>
      <c r="E102" s="70">
        <v>3</v>
      </c>
      <c r="F102" s="71">
        <v>7</v>
      </c>
      <c r="G102" s="18"/>
    </row>
    <row r="103" spans="1:7" ht="15">
      <c r="A103" s="184" t="s">
        <v>151</v>
      </c>
      <c r="B103" s="64">
        <f t="shared" si="3"/>
        <v>6</v>
      </c>
      <c r="C103" s="70">
        <v>0</v>
      </c>
      <c r="D103" s="70">
        <v>3</v>
      </c>
      <c r="E103" s="70">
        <v>1</v>
      </c>
      <c r="F103" s="71">
        <v>2</v>
      </c>
      <c r="G103" s="18"/>
    </row>
    <row r="104" spans="1:7" ht="15">
      <c r="A104" s="183"/>
      <c r="B104" s="64"/>
      <c r="C104" s="70"/>
      <c r="D104" s="70"/>
      <c r="E104" s="70"/>
      <c r="F104" s="71"/>
      <c r="G104" s="18"/>
    </row>
    <row r="105" spans="1:7" ht="15">
      <c r="A105" s="182" t="s">
        <v>152</v>
      </c>
      <c r="B105" s="64">
        <f>SUM(C105:F105)</f>
        <v>4</v>
      </c>
      <c r="C105" s="64">
        <f>SUM(C107:C108)</f>
        <v>0</v>
      </c>
      <c r="D105" s="64">
        <f>SUM(D107:D108)</f>
        <v>1</v>
      </c>
      <c r="E105" s="64">
        <f>SUM(E107:E108)</f>
        <v>1</v>
      </c>
      <c r="F105" s="17">
        <f>SUM(F107:F108)</f>
        <v>2</v>
      </c>
      <c r="G105" s="18"/>
    </row>
    <row r="106" spans="1:7" ht="15">
      <c r="A106" s="183"/>
      <c r="B106" s="64"/>
      <c r="C106" s="70"/>
      <c r="D106" s="70"/>
      <c r="E106" s="70"/>
      <c r="F106" s="71"/>
      <c r="G106" s="18"/>
    </row>
    <row r="107" spans="1:7" ht="15">
      <c r="A107" s="187" t="s">
        <v>153</v>
      </c>
      <c r="B107" s="64">
        <f>SUM(C107:F107)</f>
        <v>3</v>
      </c>
      <c r="C107" s="70">
        <v>0</v>
      </c>
      <c r="D107" s="70">
        <v>1</v>
      </c>
      <c r="E107" s="70">
        <v>1</v>
      </c>
      <c r="F107" s="71">
        <v>1</v>
      </c>
      <c r="G107" s="18"/>
    </row>
    <row r="108" spans="1:7" ht="15">
      <c r="A108" s="185" t="s">
        <v>154</v>
      </c>
      <c r="B108" s="64">
        <f>SUM(C108:F108)</f>
        <v>1</v>
      </c>
      <c r="C108" s="70">
        <v>0</v>
      </c>
      <c r="D108" s="70">
        <v>0</v>
      </c>
      <c r="E108" s="70">
        <v>0</v>
      </c>
      <c r="F108" s="71">
        <v>1</v>
      </c>
      <c r="G108" s="18"/>
    </row>
    <row r="109" spans="1:7" ht="15">
      <c r="A109" s="183"/>
      <c r="B109" s="64"/>
      <c r="C109" s="70"/>
      <c r="D109" s="70"/>
      <c r="E109" s="70"/>
      <c r="F109" s="71"/>
      <c r="G109" s="18"/>
    </row>
    <row r="110" spans="1:7" ht="15">
      <c r="A110" s="182" t="s">
        <v>3</v>
      </c>
      <c r="B110" s="64">
        <f>SUM(C110:F110)</f>
        <v>5</v>
      </c>
      <c r="C110" s="64">
        <f>SUM(C112:C112)</f>
        <v>0</v>
      </c>
      <c r="D110" s="64">
        <f>SUM(D112:D112)</f>
        <v>1</v>
      </c>
      <c r="E110" s="64">
        <f>SUM(E112:E112)</f>
        <v>3</v>
      </c>
      <c r="F110" s="17">
        <f>SUM(F112:F112)</f>
        <v>1</v>
      </c>
      <c r="G110" s="18"/>
    </row>
    <row r="111" spans="1:7" ht="15">
      <c r="A111" s="183"/>
      <c r="B111" s="64"/>
      <c r="C111" s="70"/>
      <c r="D111" s="70"/>
      <c r="E111" s="70"/>
      <c r="F111" s="71"/>
      <c r="G111" s="18"/>
    </row>
    <row r="112" spans="1:7" ht="15">
      <c r="A112" s="183" t="s">
        <v>155</v>
      </c>
      <c r="B112" s="64">
        <f>SUM(C112:F112)</f>
        <v>5</v>
      </c>
      <c r="C112" s="70">
        <v>0</v>
      </c>
      <c r="D112" s="70">
        <v>1</v>
      </c>
      <c r="E112" s="70">
        <v>3</v>
      </c>
      <c r="F112" s="71">
        <v>1</v>
      </c>
      <c r="G112" s="18"/>
    </row>
    <row r="113" spans="1:7" ht="15">
      <c r="A113" s="183"/>
      <c r="B113" s="64"/>
      <c r="C113" s="70"/>
      <c r="D113" s="70"/>
      <c r="E113" s="70"/>
      <c r="F113" s="71"/>
      <c r="G113" s="18"/>
    </row>
    <row r="114" spans="1:7" ht="15">
      <c r="A114" s="182" t="s">
        <v>4</v>
      </c>
      <c r="B114" s="64">
        <f>SUM(C114:F114)</f>
        <v>9</v>
      </c>
      <c r="C114" s="64">
        <f>SUM(C116:C121)</f>
        <v>0</v>
      </c>
      <c r="D114" s="64">
        <f>SUM(D116:D121)</f>
        <v>1</v>
      </c>
      <c r="E114" s="64">
        <f>SUM(E116:E121)</f>
        <v>3</v>
      </c>
      <c r="F114" s="17">
        <f>SUM(F116:F121)</f>
        <v>5</v>
      </c>
      <c r="G114" s="18"/>
    </row>
    <row r="115" spans="1:7" ht="15">
      <c r="A115" s="183"/>
      <c r="B115" s="64"/>
      <c r="C115" s="70"/>
      <c r="D115" s="70"/>
      <c r="E115" s="70"/>
      <c r="F115" s="71"/>
      <c r="G115" s="18"/>
    </row>
    <row r="116" spans="1:7" ht="15">
      <c r="A116" s="190" t="s">
        <v>156</v>
      </c>
      <c r="B116" s="64">
        <f aca="true" t="shared" si="4" ref="B116:B121">SUM(C116:F116)</f>
        <v>1</v>
      </c>
      <c r="C116" s="70">
        <v>0</v>
      </c>
      <c r="D116" s="70">
        <v>0</v>
      </c>
      <c r="E116" s="70">
        <v>0</v>
      </c>
      <c r="F116" s="71">
        <v>1</v>
      </c>
      <c r="G116" s="18"/>
    </row>
    <row r="117" spans="1:7" ht="15">
      <c r="A117" s="189" t="s">
        <v>157</v>
      </c>
      <c r="B117" s="64">
        <f t="shared" si="4"/>
        <v>1</v>
      </c>
      <c r="C117" s="70">
        <v>0</v>
      </c>
      <c r="D117" s="70">
        <v>0</v>
      </c>
      <c r="E117" s="70">
        <v>0</v>
      </c>
      <c r="F117" s="71">
        <v>1</v>
      </c>
      <c r="G117" s="18"/>
    </row>
    <row r="118" spans="1:7" ht="15">
      <c r="A118" s="184" t="s">
        <v>158</v>
      </c>
      <c r="B118" s="64">
        <f t="shared" si="4"/>
        <v>1</v>
      </c>
      <c r="C118" s="70">
        <v>0</v>
      </c>
      <c r="D118" s="70">
        <v>1</v>
      </c>
      <c r="E118" s="70">
        <v>0</v>
      </c>
      <c r="F118" s="71">
        <v>0</v>
      </c>
      <c r="G118" s="18"/>
    </row>
    <row r="119" spans="1:7" ht="15">
      <c r="A119" s="189" t="s">
        <v>159</v>
      </c>
      <c r="B119" s="64">
        <f t="shared" si="4"/>
        <v>1</v>
      </c>
      <c r="C119" s="70">
        <v>0</v>
      </c>
      <c r="D119" s="70">
        <v>0</v>
      </c>
      <c r="E119" s="70">
        <v>1</v>
      </c>
      <c r="F119" s="71">
        <v>0</v>
      </c>
      <c r="G119" s="18"/>
    </row>
    <row r="120" spans="1:7" ht="15">
      <c r="A120" s="189" t="s">
        <v>160</v>
      </c>
      <c r="B120" s="64">
        <f t="shared" si="4"/>
        <v>4</v>
      </c>
      <c r="C120" s="70">
        <v>0</v>
      </c>
      <c r="D120" s="70">
        <v>0</v>
      </c>
      <c r="E120" s="70">
        <v>1</v>
      </c>
      <c r="F120" s="71">
        <v>3</v>
      </c>
      <c r="G120" s="18"/>
    </row>
    <row r="121" spans="1:7" ht="15">
      <c r="A121" s="189" t="s">
        <v>161</v>
      </c>
      <c r="B121" s="64">
        <f t="shared" si="4"/>
        <v>1</v>
      </c>
      <c r="C121" s="70">
        <v>0</v>
      </c>
      <c r="D121" s="70">
        <v>0</v>
      </c>
      <c r="E121" s="70">
        <v>1</v>
      </c>
      <c r="F121" s="71">
        <v>0</v>
      </c>
      <c r="G121" s="18"/>
    </row>
    <row r="122" spans="1:7" ht="15">
      <c r="A122" s="183"/>
      <c r="B122" s="64"/>
      <c r="C122" s="70"/>
      <c r="D122" s="70"/>
      <c r="E122" s="70"/>
      <c r="F122" s="71"/>
      <c r="G122" s="18"/>
    </row>
    <row r="123" spans="1:7" ht="15">
      <c r="A123" s="182" t="s">
        <v>162</v>
      </c>
      <c r="B123" s="64">
        <f>SUM(C123:F123)</f>
        <v>4</v>
      </c>
      <c r="C123" s="64">
        <f>SUM(C125:C127)</f>
        <v>0</v>
      </c>
      <c r="D123" s="64">
        <f>SUM(D125:D127)</f>
        <v>0</v>
      </c>
      <c r="E123" s="64">
        <f>SUM(E125:E127)</f>
        <v>2</v>
      </c>
      <c r="F123" s="17">
        <f>SUM(F125:F127)</f>
        <v>2</v>
      </c>
      <c r="G123" s="18"/>
    </row>
    <row r="124" spans="1:7" ht="15">
      <c r="A124" s="182"/>
      <c r="B124" s="64"/>
      <c r="C124" s="70"/>
      <c r="D124" s="70"/>
      <c r="E124" s="70"/>
      <c r="F124" s="71"/>
      <c r="G124" s="18"/>
    </row>
    <row r="125" spans="1:7" ht="15">
      <c r="A125" s="184" t="s">
        <v>163</v>
      </c>
      <c r="B125" s="64">
        <f>SUM(C125:F125)</f>
        <v>1</v>
      </c>
      <c r="C125" s="70">
        <v>0</v>
      </c>
      <c r="D125" s="70">
        <v>0</v>
      </c>
      <c r="E125" s="70">
        <v>1</v>
      </c>
      <c r="F125" s="71">
        <v>0</v>
      </c>
      <c r="G125" s="18"/>
    </row>
    <row r="126" spans="1:7" ht="15">
      <c r="A126" s="184" t="s">
        <v>164</v>
      </c>
      <c r="B126" s="64">
        <f>SUM(C126:F126)</f>
        <v>1</v>
      </c>
      <c r="C126" s="70">
        <v>0</v>
      </c>
      <c r="D126" s="70">
        <v>0</v>
      </c>
      <c r="E126" s="70">
        <v>1</v>
      </c>
      <c r="F126" s="71">
        <v>0</v>
      </c>
      <c r="G126" s="18"/>
    </row>
    <row r="127" spans="1:7" ht="15">
      <c r="A127" s="184" t="s">
        <v>165</v>
      </c>
      <c r="B127" s="64">
        <f>SUM(C127:F127)</f>
        <v>2</v>
      </c>
      <c r="C127" s="70">
        <v>0</v>
      </c>
      <c r="D127" s="70">
        <v>0</v>
      </c>
      <c r="E127" s="70">
        <v>0</v>
      </c>
      <c r="F127" s="71">
        <v>2</v>
      </c>
      <c r="G127" s="18"/>
    </row>
    <row r="128" spans="1:7" ht="15">
      <c r="A128" s="191"/>
      <c r="B128" s="73"/>
      <c r="C128" s="74"/>
      <c r="D128" s="74"/>
      <c r="E128" s="73"/>
      <c r="F128" s="75"/>
      <c r="G128" s="18"/>
    </row>
    <row r="129" spans="1:7" ht="15">
      <c r="A129" s="78" t="s">
        <v>2</v>
      </c>
      <c r="B129" s="3"/>
      <c r="C129" s="18"/>
      <c r="E129" s="3"/>
      <c r="G129" s="18"/>
    </row>
    <row r="130" spans="2:7" ht="15">
      <c r="B130" s="3"/>
      <c r="C130" s="18"/>
      <c r="E130" s="3"/>
      <c r="G130" s="18"/>
    </row>
    <row r="131" spans="2:7" ht="15">
      <c r="B131" s="3"/>
      <c r="C131" s="18"/>
      <c r="E131" s="3"/>
      <c r="G131" s="18"/>
    </row>
    <row r="132" spans="2:7" ht="15">
      <c r="B132" s="3"/>
      <c r="C132" s="18"/>
      <c r="E132" s="3"/>
      <c r="G132" s="18"/>
    </row>
    <row r="133" spans="2:7" ht="15">
      <c r="B133" s="3"/>
      <c r="C133" s="18"/>
      <c r="E133" s="3"/>
      <c r="G133" s="18"/>
    </row>
    <row r="134" spans="2:7" ht="15">
      <c r="B134" s="3"/>
      <c r="C134" s="18"/>
      <c r="E134" s="3"/>
      <c r="G134" s="18"/>
    </row>
    <row r="135" spans="2:7" ht="15">
      <c r="B135" s="3"/>
      <c r="C135" s="18"/>
      <c r="E135" s="3"/>
      <c r="G135" s="18"/>
    </row>
    <row r="136" spans="2:7" ht="15">
      <c r="B136" s="3"/>
      <c r="C136" s="18"/>
      <c r="E136" s="3"/>
      <c r="G136" s="18"/>
    </row>
    <row r="137" spans="2:7" ht="15">
      <c r="B137" s="3"/>
      <c r="C137" s="18"/>
      <c r="E137" s="3"/>
      <c r="G137" s="18"/>
    </row>
    <row r="138" spans="2:7" ht="15">
      <c r="B138" s="3"/>
      <c r="C138" s="18"/>
      <c r="E138" s="3"/>
      <c r="G138" s="18"/>
    </row>
    <row r="139" spans="2:7" ht="15">
      <c r="B139" s="3"/>
      <c r="C139" s="18"/>
      <c r="E139" s="3"/>
      <c r="G139" s="18"/>
    </row>
    <row r="140" spans="2:7" ht="15">
      <c r="B140" s="3"/>
      <c r="C140" s="18"/>
      <c r="E140" s="3"/>
      <c r="G140" s="18"/>
    </row>
    <row r="141" spans="2:7" ht="15">
      <c r="B141" s="3"/>
      <c r="C141" s="18"/>
      <c r="E141" s="3"/>
      <c r="G141" s="18"/>
    </row>
    <row r="142" spans="2:7" ht="15">
      <c r="B142" s="3"/>
      <c r="C142" s="18"/>
      <c r="E142" s="3"/>
      <c r="G142" s="18"/>
    </row>
    <row r="143" spans="2:7" ht="15">
      <c r="B143" s="3"/>
      <c r="C143" s="18"/>
      <c r="E143" s="3"/>
      <c r="G143" s="18"/>
    </row>
    <row r="144" spans="2:7" ht="15">
      <c r="B144" s="3"/>
      <c r="C144" s="18"/>
      <c r="E144" s="3"/>
      <c r="G144" s="18"/>
    </row>
    <row r="145" spans="2:7" ht="15">
      <c r="B145" s="3"/>
      <c r="C145" s="18"/>
      <c r="E145" s="3"/>
      <c r="G145" s="18"/>
    </row>
    <row r="146" spans="2:7" ht="15">
      <c r="B146" s="3"/>
      <c r="C146" s="18"/>
      <c r="E146" s="3"/>
      <c r="G146" s="18"/>
    </row>
    <row r="147" spans="2:7" ht="15">
      <c r="B147" s="3"/>
      <c r="C147" s="18"/>
      <c r="E147" s="3"/>
      <c r="G147" s="18"/>
    </row>
    <row r="148" spans="2:7" ht="15">
      <c r="B148" s="3"/>
      <c r="C148" s="18"/>
      <c r="E148" s="3"/>
      <c r="G148" s="18"/>
    </row>
    <row r="149" spans="2:7" ht="15">
      <c r="B149" s="3"/>
      <c r="C149" s="18"/>
      <c r="E149" s="3"/>
      <c r="G149" s="18"/>
    </row>
    <row r="150" spans="2:7" ht="15">
      <c r="B150" s="3"/>
      <c r="C150" s="18"/>
      <c r="E150" s="3"/>
      <c r="G150" s="18"/>
    </row>
    <row r="151" spans="2:7" ht="15">
      <c r="B151" s="3"/>
      <c r="C151" s="18"/>
      <c r="E151" s="3"/>
      <c r="G151" s="18"/>
    </row>
    <row r="152" spans="2:7" ht="15">
      <c r="B152" s="3"/>
      <c r="C152" s="18"/>
      <c r="E152" s="3"/>
      <c r="G152" s="18"/>
    </row>
    <row r="153" spans="2:7" ht="15">
      <c r="B153" s="3"/>
      <c r="C153" s="18"/>
      <c r="E153" s="3"/>
      <c r="G153" s="18"/>
    </row>
    <row r="154" spans="2:7" ht="15">
      <c r="B154" s="3"/>
      <c r="C154" s="18"/>
      <c r="E154" s="3"/>
      <c r="G154" s="18"/>
    </row>
    <row r="155" spans="2:7" ht="15">
      <c r="B155" s="3"/>
      <c r="C155" s="18"/>
      <c r="E155" s="3"/>
      <c r="G155" s="18"/>
    </row>
    <row r="156" spans="2:7" ht="15">
      <c r="B156" s="3"/>
      <c r="C156" s="18"/>
      <c r="E156" s="3"/>
      <c r="G156" s="18"/>
    </row>
    <row r="157" spans="2:7" ht="15">
      <c r="B157" s="3"/>
      <c r="C157" s="18"/>
      <c r="E157" s="3"/>
      <c r="G157" s="18"/>
    </row>
    <row r="158" spans="2:7" ht="15">
      <c r="B158" s="3"/>
      <c r="C158" s="18"/>
      <c r="E158" s="3"/>
      <c r="G158" s="18"/>
    </row>
    <row r="159" spans="2:7" ht="15">
      <c r="B159" s="3"/>
      <c r="C159" s="18"/>
      <c r="E159" s="3"/>
      <c r="G159" s="18"/>
    </row>
    <row r="160" spans="2:7" ht="15">
      <c r="B160" s="3"/>
      <c r="C160" s="18"/>
      <c r="E160" s="3"/>
      <c r="G160" s="18"/>
    </row>
    <row r="161" spans="2:7" ht="15">
      <c r="B161" s="3"/>
      <c r="C161" s="18"/>
      <c r="E161" s="3"/>
      <c r="G161" s="18"/>
    </row>
    <row r="162" spans="2:7" ht="15">
      <c r="B162" s="3"/>
      <c r="C162" s="18"/>
      <c r="E162" s="3"/>
      <c r="G162" s="18"/>
    </row>
    <row r="163" spans="2:7" ht="15">
      <c r="B163" s="3"/>
      <c r="C163" s="18"/>
      <c r="E163" s="3"/>
      <c r="G163" s="18"/>
    </row>
    <row r="164" spans="2:7" ht="15">
      <c r="B164" s="3"/>
      <c r="C164" s="18"/>
      <c r="E164" s="3"/>
      <c r="G164" s="18"/>
    </row>
    <row r="165" spans="2:7" ht="15">
      <c r="B165" s="3"/>
      <c r="C165" s="18"/>
      <c r="E165" s="3"/>
      <c r="G165" s="18"/>
    </row>
    <row r="166" spans="2:7" ht="15">
      <c r="B166" s="3"/>
      <c r="C166" s="18"/>
      <c r="E166" s="3"/>
      <c r="G166" s="18"/>
    </row>
    <row r="167" spans="2:7" ht="15">
      <c r="B167" s="3"/>
      <c r="C167" s="18"/>
      <c r="E167" s="3"/>
      <c r="G167" s="18"/>
    </row>
    <row r="168" spans="2:7" ht="15">
      <c r="B168" s="3"/>
      <c r="C168" s="18"/>
      <c r="E168" s="3"/>
      <c r="G168" s="18"/>
    </row>
    <row r="169" spans="2:7" ht="15">
      <c r="B169" s="3"/>
      <c r="C169" s="18"/>
      <c r="E169" s="3"/>
      <c r="G169" s="18"/>
    </row>
    <row r="170" spans="2:7" ht="15">
      <c r="B170" s="3"/>
      <c r="C170" s="18"/>
      <c r="E170" s="3"/>
      <c r="G170" s="18"/>
    </row>
    <row r="171" spans="2:7" ht="15">
      <c r="B171" s="3"/>
      <c r="C171" s="18"/>
      <c r="E171" s="3"/>
      <c r="G171" s="18"/>
    </row>
    <row r="172" spans="2:7" ht="15">
      <c r="B172" s="3"/>
      <c r="C172" s="18"/>
      <c r="E172" s="3"/>
      <c r="G172" s="18"/>
    </row>
    <row r="173" spans="2:7" ht="15">
      <c r="B173" s="3"/>
      <c r="C173" s="18"/>
      <c r="E173" s="3"/>
      <c r="G173" s="18"/>
    </row>
    <row r="174" spans="2:7" ht="15">
      <c r="B174" s="3"/>
      <c r="C174" s="18"/>
      <c r="E174" s="3"/>
      <c r="G174" s="18"/>
    </row>
    <row r="175" spans="2:7" ht="15">
      <c r="B175" s="3"/>
      <c r="C175" s="18"/>
      <c r="E175" s="3"/>
      <c r="G175" s="18"/>
    </row>
    <row r="176" spans="2:7" ht="15">
      <c r="B176" s="3"/>
      <c r="C176" s="18"/>
      <c r="E176" s="3"/>
      <c r="G176" s="18"/>
    </row>
    <row r="177" spans="2:7" ht="15">
      <c r="B177" s="3"/>
      <c r="C177" s="18"/>
      <c r="E177" s="3"/>
      <c r="G177" s="18"/>
    </row>
    <row r="178" spans="2:7" ht="15">
      <c r="B178" s="3"/>
      <c r="C178" s="18"/>
      <c r="E178" s="3"/>
      <c r="G178" s="18"/>
    </row>
    <row r="179" spans="2:7" ht="15">
      <c r="B179" s="3"/>
      <c r="C179" s="18"/>
      <c r="E179" s="3"/>
      <c r="G179" s="18"/>
    </row>
    <row r="180" spans="2:7" ht="15">
      <c r="B180" s="3"/>
      <c r="C180" s="18"/>
      <c r="E180" s="3"/>
      <c r="G180" s="18"/>
    </row>
    <row r="181" spans="2:7" ht="15">
      <c r="B181" s="3"/>
      <c r="C181" s="18"/>
      <c r="E181" s="3"/>
      <c r="G181" s="18"/>
    </row>
    <row r="182" spans="2:7" ht="15">
      <c r="B182" s="3"/>
      <c r="C182" s="18"/>
      <c r="E182" s="3"/>
      <c r="G182" s="18"/>
    </row>
    <row r="183" spans="2:7" ht="15">
      <c r="B183" s="3"/>
      <c r="C183" s="18"/>
      <c r="E183" s="3"/>
      <c r="G183" s="18"/>
    </row>
    <row r="184" spans="2:7" ht="15">
      <c r="B184" s="3"/>
      <c r="C184" s="18"/>
      <c r="E184" s="3"/>
      <c r="G184" s="18"/>
    </row>
    <row r="185" spans="2:7" ht="15">
      <c r="B185" s="3"/>
      <c r="C185" s="18"/>
      <c r="E185" s="3"/>
      <c r="G185" s="18"/>
    </row>
    <row r="186" spans="2:7" ht="15">
      <c r="B186" s="3"/>
      <c r="C186" s="18"/>
      <c r="E186" s="3"/>
      <c r="G186" s="18"/>
    </row>
    <row r="187" spans="2:7" ht="15">
      <c r="B187" s="3"/>
      <c r="C187" s="18"/>
      <c r="E187" s="3"/>
      <c r="G187" s="18"/>
    </row>
    <row r="188" spans="2:7" ht="15">
      <c r="B188" s="3"/>
      <c r="C188" s="18"/>
      <c r="E188" s="3"/>
      <c r="G188" s="18"/>
    </row>
    <row r="189" spans="2:7" ht="15">
      <c r="B189" s="3"/>
      <c r="C189" s="18"/>
      <c r="E189" s="3"/>
      <c r="G189" s="18"/>
    </row>
    <row r="190" spans="2:7" ht="15">
      <c r="B190" s="3"/>
      <c r="C190" s="18"/>
      <c r="E190" s="3"/>
      <c r="G190" s="18"/>
    </row>
    <row r="191" spans="2:7" ht="15">
      <c r="B191" s="3"/>
      <c r="C191" s="18"/>
      <c r="E191" s="3"/>
      <c r="G191" s="18"/>
    </row>
    <row r="192" spans="2:7" ht="15">
      <c r="B192" s="3"/>
      <c r="C192" s="18"/>
      <c r="E192" s="3"/>
      <c r="G192" s="18"/>
    </row>
    <row r="193" spans="2:7" ht="15">
      <c r="B193" s="3"/>
      <c r="C193" s="18"/>
      <c r="E193" s="3"/>
      <c r="G193" s="18"/>
    </row>
    <row r="194" spans="2:7" ht="15">
      <c r="B194" s="3"/>
      <c r="C194" s="18"/>
      <c r="E194" s="3"/>
      <c r="G194" s="18"/>
    </row>
    <row r="195" spans="2:7" ht="15">
      <c r="B195" s="3"/>
      <c r="C195" s="18"/>
      <c r="E195" s="3"/>
      <c r="G195" s="18"/>
    </row>
    <row r="196" spans="2:7" ht="15">
      <c r="B196" s="3"/>
      <c r="C196" s="18"/>
      <c r="E196" s="3"/>
      <c r="G196" s="18"/>
    </row>
    <row r="197" spans="2:7" ht="15">
      <c r="B197" s="3"/>
      <c r="C197" s="18"/>
      <c r="E197" s="3"/>
      <c r="G197" s="18"/>
    </row>
    <row r="198" spans="2:7" ht="15">
      <c r="B198" s="3"/>
      <c r="C198" s="18"/>
      <c r="E198" s="3"/>
      <c r="G198" s="18"/>
    </row>
    <row r="199" spans="2:7" ht="15">
      <c r="B199" s="3"/>
      <c r="C199" s="18"/>
      <c r="E199" s="3"/>
      <c r="G199" s="18"/>
    </row>
    <row r="200" spans="2:7" ht="15">
      <c r="B200" s="3"/>
      <c r="C200" s="18"/>
      <c r="E200" s="3"/>
      <c r="G200" s="18"/>
    </row>
    <row r="201" spans="2:7" ht="15">
      <c r="B201" s="3"/>
      <c r="C201" s="18"/>
      <c r="E201" s="3"/>
      <c r="G201" s="18"/>
    </row>
    <row r="202" spans="2:7" ht="15">
      <c r="B202" s="3"/>
      <c r="C202" s="18"/>
      <c r="E202" s="3"/>
      <c r="G202" s="18"/>
    </row>
    <row r="203" spans="2:7" ht="15">
      <c r="B203" s="3"/>
      <c r="C203" s="18"/>
      <c r="E203" s="3"/>
      <c r="G203" s="18"/>
    </row>
    <row r="204" spans="2:7" ht="15">
      <c r="B204" s="3"/>
      <c r="C204" s="18"/>
      <c r="E204" s="3"/>
      <c r="G204" s="18"/>
    </row>
    <row r="205" spans="2:7" ht="15">
      <c r="B205" s="3"/>
      <c r="C205" s="18"/>
      <c r="E205" s="3"/>
      <c r="G205" s="18"/>
    </row>
    <row r="206" spans="2:7" ht="15">
      <c r="B206" s="3"/>
      <c r="C206" s="18"/>
      <c r="E206" s="3"/>
      <c r="G206" s="18"/>
    </row>
    <row r="207" spans="2:7" ht="15">
      <c r="B207" s="3"/>
      <c r="C207" s="18"/>
      <c r="E207" s="3"/>
      <c r="G207" s="18"/>
    </row>
    <row r="208" spans="2:7" ht="15">
      <c r="B208" s="3"/>
      <c r="C208" s="18"/>
      <c r="E208" s="3"/>
      <c r="G208" s="18"/>
    </row>
    <row r="209" spans="2:7" ht="15">
      <c r="B209" s="3"/>
      <c r="C209" s="18"/>
      <c r="E209" s="3"/>
      <c r="G209" s="18"/>
    </row>
    <row r="210" spans="2:7" ht="15">
      <c r="B210" s="3"/>
      <c r="C210" s="18"/>
      <c r="E210" s="3"/>
      <c r="G210" s="18"/>
    </row>
    <row r="211" spans="2:7" ht="15">
      <c r="B211" s="3"/>
      <c r="C211" s="18"/>
      <c r="E211" s="3"/>
      <c r="G211" s="18"/>
    </row>
    <row r="212" spans="2:7" ht="15">
      <c r="B212" s="3"/>
      <c r="C212" s="18"/>
      <c r="E212" s="3"/>
      <c r="G212" s="18"/>
    </row>
    <row r="213" spans="2:7" ht="15">
      <c r="B213" s="3"/>
      <c r="C213" s="18"/>
      <c r="E213" s="3"/>
      <c r="G213" s="18"/>
    </row>
    <row r="214" spans="2:7" ht="15">
      <c r="B214" s="3"/>
      <c r="C214" s="18"/>
      <c r="E214" s="3"/>
      <c r="G214" s="18"/>
    </row>
    <row r="215" spans="2:7" ht="15">
      <c r="B215" s="3"/>
      <c r="C215" s="18"/>
      <c r="E215" s="3"/>
      <c r="G215" s="18"/>
    </row>
    <row r="216" spans="2:7" ht="15">
      <c r="B216" s="3"/>
      <c r="C216" s="18"/>
      <c r="E216" s="3"/>
      <c r="G216" s="18"/>
    </row>
    <row r="217" spans="2:7" ht="15">
      <c r="B217" s="3"/>
      <c r="C217" s="18"/>
      <c r="E217" s="3"/>
      <c r="G217" s="18"/>
    </row>
    <row r="218" spans="2:7" ht="15">
      <c r="B218" s="3"/>
      <c r="C218" s="18"/>
      <c r="E218" s="3"/>
      <c r="G218" s="18"/>
    </row>
    <row r="219" spans="2:7" ht="15">
      <c r="B219" s="3"/>
      <c r="C219" s="18"/>
      <c r="E219" s="3"/>
      <c r="G219" s="18"/>
    </row>
    <row r="220" spans="2:7" ht="15">
      <c r="B220" s="3"/>
      <c r="C220" s="18"/>
      <c r="E220" s="3"/>
      <c r="G220" s="18"/>
    </row>
    <row r="221" spans="2:7" ht="15">
      <c r="B221" s="3"/>
      <c r="C221" s="18"/>
      <c r="E221" s="3"/>
      <c r="G221" s="18"/>
    </row>
    <row r="222" spans="2:7" ht="15">
      <c r="B222" s="3"/>
      <c r="C222" s="18"/>
      <c r="E222" s="3"/>
      <c r="G222" s="18"/>
    </row>
    <row r="223" spans="2:7" ht="15">
      <c r="B223" s="3"/>
      <c r="C223" s="18"/>
      <c r="E223" s="3"/>
      <c r="G223" s="18"/>
    </row>
    <row r="224" spans="2:7" ht="15">
      <c r="B224" s="3"/>
      <c r="C224" s="18"/>
      <c r="E224" s="3"/>
      <c r="G224" s="18"/>
    </row>
    <row r="225" spans="2:7" ht="15">
      <c r="B225" s="3"/>
      <c r="C225" s="18"/>
      <c r="E225" s="3"/>
      <c r="G225" s="18"/>
    </row>
    <row r="226" spans="2:7" ht="15">
      <c r="B226" s="3"/>
      <c r="C226" s="18"/>
      <c r="E226" s="3"/>
      <c r="G226" s="18"/>
    </row>
    <row r="227" spans="2:7" ht="15">
      <c r="B227" s="3"/>
      <c r="C227" s="18"/>
      <c r="E227" s="3"/>
      <c r="G227" s="18"/>
    </row>
    <row r="228" spans="2:7" ht="15">
      <c r="B228" s="3"/>
      <c r="C228" s="18"/>
      <c r="E228" s="3"/>
      <c r="G228" s="18"/>
    </row>
    <row r="229" spans="2:7" ht="15">
      <c r="B229" s="3"/>
      <c r="C229" s="18"/>
      <c r="E229" s="3"/>
      <c r="G229" s="18"/>
    </row>
    <row r="230" spans="2:7" ht="15">
      <c r="B230" s="3"/>
      <c r="C230" s="18"/>
      <c r="E230" s="3"/>
      <c r="G230" s="18"/>
    </row>
    <row r="231" spans="2:7" ht="15">
      <c r="B231" s="3"/>
      <c r="C231" s="18"/>
      <c r="E231" s="3"/>
      <c r="G231" s="18"/>
    </row>
    <row r="232" spans="2:7" ht="15">
      <c r="B232" s="3"/>
      <c r="C232" s="18"/>
      <c r="E232" s="3"/>
      <c r="G232" s="18"/>
    </row>
    <row r="233" spans="2:7" ht="15">
      <c r="B233" s="3"/>
      <c r="C233" s="18"/>
      <c r="E233" s="3"/>
      <c r="G233" s="18"/>
    </row>
    <row r="234" spans="2:7" ht="15">
      <c r="B234" s="3"/>
      <c r="C234" s="18"/>
      <c r="E234" s="3"/>
      <c r="G234" s="18"/>
    </row>
    <row r="235" spans="2:7" ht="15">
      <c r="B235" s="3"/>
      <c r="C235" s="18"/>
      <c r="E235" s="3"/>
      <c r="G235" s="18"/>
    </row>
    <row r="236" spans="2:7" ht="15">
      <c r="B236" s="3"/>
      <c r="C236" s="18"/>
      <c r="E236" s="3"/>
      <c r="G236" s="18"/>
    </row>
    <row r="237" spans="2:7" ht="15">
      <c r="B237" s="3"/>
      <c r="C237" s="18"/>
      <c r="E237" s="3"/>
      <c r="G237" s="18"/>
    </row>
    <row r="238" spans="2:7" ht="15">
      <c r="B238" s="3"/>
      <c r="C238" s="18"/>
      <c r="E238" s="3"/>
      <c r="G238" s="18"/>
    </row>
    <row r="239" spans="2:7" ht="15">
      <c r="B239" s="3"/>
      <c r="C239" s="18"/>
      <c r="E239" s="3"/>
      <c r="G239" s="18"/>
    </row>
    <row r="240" spans="2:7" ht="15">
      <c r="B240" s="3"/>
      <c r="C240" s="18"/>
      <c r="E240" s="3"/>
      <c r="G240" s="18"/>
    </row>
    <row r="241" spans="2:7" ht="15">
      <c r="B241" s="3"/>
      <c r="C241" s="18"/>
      <c r="E241" s="3"/>
      <c r="G241" s="18"/>
    </row>
    <row r="242" spans="2:7" ht="15">
      <c r="B242" s="3"/>
      <c r="C242" s="18"/>
      <c r="E242" s="3"/>
      <c r="G242" s="18"/>
    </row>
    <row r="243" spans="2:7" ht="15">
      <c r="B243" s="3"/>
      <c r="C243" s="18"/>
      <c r="E243" s="3"/>
      <c r="G243" s="18"/>
    </row>
    <row r="244" spans="2:7" ht="15">
      <c r="B244" s="3"/>
      <c r="C244" s="18"/>
      <c r="E244" s="3"/>
      <c r="G244" s="18"/>
    </row>
    <row r="245" spans="2:7" ht="15">
      <c r="B245" s="3"/>
      <c r="C245" s="18"/>
      <c r="E245" s="3"/>
      <c r="G245" s="18"/>
    </row>
    <row r="246" spans="2:7" ht="15">
      <c r="B246" s="3"/>
      <c r="C246" s="18"/>
      <c r="E246" s="3"/>
      <c r="G246" s="18"/>
    </row>
    <row r="247" spans="2:7" ht="15">
      <c r="B247" s="3"/>
      <c r="C247" s="18"/>
      <c r="E247" s="3"/>
      <c r="G247" s="18"/>
    </row>
    <row r="248" spans="2:7" ht="15">
      <c r="B248" s="3"/>
      <c r="C248" s="18"/>
      <c r="E248" s="3"/>
      <c r="G248" s="18"/>
    </row>
    <row r="249" spans="2:7" ht="15">
      <c r="B249" s="3"/>
      <c r="C249" s="18"/>
      <c r="E249" s="3"/>
      <c r="G249" s="18"/>
    </row>
    <row r="250" spans="2:7" ht="15">
      <c r="B250" s="3"/>
      <c r="C250" s="18"/>
      <c r="E250" s="3"/>
      <c r="G250" s="18"/>
    </row>
    <row r="251" spans="2:7" ht="15">
      <c r="B251" s="3"/>
      <c r="C251" s="18"/>
      <c r="E251" s="3"/>
      <c r="G251" s="18"/>
    </row>
    <row r="252" spans="2:7" ht="15">
      <c r="B252" s="3"/>
      <c r="C252" s="18"/>
      <c r="E252" s="3"/>
      <c r="G252" s="18"/>
    </row>
    <row r="253" spans="2:7" ht="15">
      <c r="B253" s="3"/>
      <c r="C253" s="18"/>
      <c r="E253" s="3"/>
      <c r="G253" s="18"/>
    </row>
    <row r="254" spans="2:7" ht="15">
      <c r="B254" s="3"/>
      <c r="C254" s="18"/>
      <c r="E254" s="3"/>
      <c r="G254" s="18"/>
    </row>
    <row r="255" spans="2:7" ht="15">
      <c r="B255" s="3"/>
      <c r="C255" s="18"/>
      <c r="E255" s="3"/>
      <c r="G255" s="18"/>
    </row>
    <row r="256" spans="2:7" ht="15">
      <c r="B256" s="3"/>
      <c r="C256" s="18"/>
      <c r="E256" s="3"/>
      <c r="G256" s="18"/>
    </row>
    <row r="257" spans="2:7" ht="15">
      <c r="B257" s="3"/>
      <c r="C257" s="18"/>
      <c r="E257" s="3"/>
      <c r="G257" s="18"/>
    </row>
    <row r="258" spans="2:7" ht="15">
      <c r="B258" s="3"/>
      <c r="C258" s="18"/>
      <c r="E258" s="3"/>
      <c r="G258" s="18"/>
    </row>
    <row r="259" spans="2:7" ht="15">
      <c r="B259" s="3"/>
      <c r="C259" s="18"/>
      <c r="E259" s="3"/>
      <c r="G259" s="18"/>
    </row>
    <row r="260" spans="2:7" ht="15">
      <c r="B260" s="3"/>
      <c r="C260" s="18"/>
      <c r="E260" s="3"/>
      <c r="G260" s="18"/>
    </row>
    <row r="261" spans="2:7" ht="15">
      <c r="B261" s="3"/>
      <c r="C261" s="18"/>
      <c r="E261" s="3"/>
      <c r="G261" s="18"/>
    </row>
    <row r="262" spans="2:7" ht="15">
      <c r="B262" s="3"/>
      <c r="C262" s="18"/>
      <c r="E262" s="3"/>
      <c r="G262" s="18"/>
    </row>
    <row r="263" spans="2:7" ht="15">
      <c r="B263" s="3"/>
      <c r="C263" s="18"/>
      <c r="E263" s="3"/>
      <c r="G263" s="18"/>
    </row>
    <row r="264" spans="2:7" ht="15">
      <c r="B264" s="3"/>
      <c r="C264" s="18"/>
      <c r="E264" s="3"/>
      <c r="G264" s="18"/>
    </row>
    <row r="265" spans="2:7" ht="15">
      <c r="B265" s="3"/>
      <c r="C265" s="18"/>
      <c r="E265" s="3"/>
      <c r="G265" s="18"/>
    </row>
    <row r="266" spans="2:7" ht="15">
      <c r="B266" s="3"/>
      <c r="C266" s="18"/>
      <c r="E266" s="3"/>
      <c r="G266" s="18"/>
    </row>
    <row r="267" spans="2:7" ht="15">
      <c r="B267" s="3"/>
      <c r="C267" s="18"/>
      <c r="E267" s="3"/>
      <c r="G267" s="18"/>
    </row>
    <row r="268" spans="2:7" ht="15">
      <c r="B268" s="3"/>
      <c r="C268" s="18"/>
      <c r="E268" s="3"/>
      <c r="G268" s="18"/>
    </row>
    <row r="269" spans="2:7" ht="15">
      <c r="B269" s="3"/>
      <c r="C269" s="18"/>
      <c r="E269" s="3"/>
      <c r="G269" s="18"/>
    </row>
    <row r="270" spans="2:7" ht="15">
      <c r="B270" s="3"/>
      <c r="C270" s="18"/>
      <c r="E270" s="3"/>
      <c r="G270" s="18"/>
    </row>
    <row r="271" spans="2:7" ht="15">
      <c r="B271" s="3"/>
      <c r="C271" s="18"/>
      <c r="E271" s="3"/>
      <c r="G271" s="18"/>
    </row>
    <row r="272" spans="2:7" ht="15">
      <c r="B272" s="3"/>
      <c r="C272" s="18"/>
      <c r="E272" s="3"/>
      <c r="G272" s="18"/>
    </row>
    <row r="273" spans="2:7" ht="15">
      <c r="B273" s="3"/>
      <c r="C273" s="18"/>
      <c r="E273" s="3"/>
      <c r="G273" s="18"/>
    </row>
    <row r="274" spans="2:7" ht="15">
      <c r="B274" s="3"/>
      <c r="C274" s="18"/>
      <c r="E274" s="3"/>
      <c r="G274" s="18"/>
    </row>
    <row r="275" spans="2:7" ht="15">
      <c r="B275" s="3"/>
      <c r="C275" s="18"/>
      <c r="E275" s="3"/>
      <c r="G275" s="18"/>
    </row>
    <row r="276" spans="2:7" ht="15">
      <c r="B276" s="3"/>
      <c r="C276" s="18"/>
      <c r="E276" s="3"/>
      <c r="G276" s="18"/>
    </row>
    <row r="277" spans="2:7" ht="15">
      <c r="B277" s="3"/>
      <c r="C277" s="18"/>
      <c r="E277" s="3"/>
      <c r="G277" s="18"/>
    </row>
    <row r="278" spans="2:7" ht="15">
      <c r="B278" s="3"/>
      <c r="C278" s="18"/>
      <c r="E278" s="3"/>
      <c r="G278" s="18"/>
    </row>
    <row r="279" spans="2:7" ht="15">
      <c r="B279" s="3"/>
      <c r="C279" s="18"/>
      <c r="E279" s="3"/>
      <c r="G279" s="18"/>
    </row>
    <row r="280" spans="2:7" ht="15">
      <c r="B280" s="3"/>
      <c r="C280" s="18"/>
      <c r="E280" s="3"/>
      <c r="G280" s="18"/>
    </row>
    <row r="281" spans="2:7" ht="15">
      <c r="B281" s="3"/>
      <c r="C281" s="18"/>
      <c r="E281" s="3"/>
      <c r="G281" s="18"/>
    </row>
    <row r="282" spans="2:7" ht="15">
      <c r="B282" s="3"/>
      <c r="C282" s="18"/>
      <c r="E282" s="3"/>
      <c r="G282" s="18"/>
    </row>
    <row r="283" spans="2:7" ht="15">
      <c r="B283" s="3"/>
      <c r="C283" s="18"/>
      <c r="E283" s="3"/>
      <c r="G283" s="18"/>
    </row>
    <row r="284" spans="2:7" ht="15">
      <c r="B284" s="3"/>
      <c r="C284" s="18"/>
      <c r="E284" s="3"/>
      <c r="G284" s="18"/>
    </row>
    <row r="285" spans="2:7" ht="15">
      <c r="B285" s="3"/>
      <c r="C285" s="18"/>
      <c r="E285" s="3"/>
      <c r="G285" s="18"/>
    </row>
    <row r="286" spans="2:7" ht="15">
      <c r="B286" s="3"/>
      <c r="C286" s="18"/>
      <c r="E286" s="3"/>
      <c r="G286" s="18"/>
    </row>
    <row r="287" spans="2:7" ht="15">
      <c r="B287" s="3"/>
      <c r="C287" s="18"/>
      <c r="E287" s="3"/>
      <c r="G287" s="18"/>
    </row>
    <row r="288" spans="2:7" ht="15">
      <c r="B288" s="3"/>
      <c r="C288" s="18"/>
      <c r="E288" s="3"/>
      <c r="G288" s="18"/>
    </row>
    <row r="289" spans="2:7" ht="15">
      <c r="B289" s="3"/>
      <c r="C289" s="18"/>
      <c r="E289" s="3"/>
      <c r="G289" s="18"/>
    </row>
    <row r="290" spans="2:7" ht="15">
      <c r="B290" s="3"/>
      <c r="C290" s="18"/>
      <c r="E290" s="3"/>
      <c r="G290" s="18"/>
    </row>
    <row r="291" spans="2:7" ht="15">
      <c r="B291" s="3"/>
      <c r="C291" s="18"/>
      <c r="E291" s="3"/>
      <c r="G291" s="18"/>
    </row>
    <row r="292" spans="2:7" ht="15">
      <c r="B292" s="3"/>
      <c r="C292" s="18"/>
      <c r="E292" s="3"/>
      <c r="G292" s="18"/>
    </row>
    <row r="293" spans="2:7" ht="15">
      <c r="B293" s="3"/>
      <c r="C293" s="18"/>
      <c r="E293" s="3"/>
      <c r="G293" s="18"/>
    </row>
    <row r="294" spans="2:7" ht="15">
      <c r="B294" s="3"/>
      <c r="C294" s="18"/>
      <c r="E294" s="3"/>
      <c r="G294" s="18"/>
    </row>
    <row r="295" spans="2:7" ht="15">
      <c r="B295" s="3"/>
      <c r="C295" s="18"/>
      <c r="E295" s="3"/>
      <c r="G295" s="18"/>
    </row>
    <row r="296" spans="2:7" ht="15">
      <c r="B296" s="3"/>
      <c r="C296" s="18"/>
      <c r="E296" s="3"/>
      <c r="G296" s="18"/>
    </row>
    <row r="297" spans="2:7" ht="15">
      <c r="B297" s="3"/>
      <c r="C297" s="18"/>
      <c r="E297" s="3"/>
      <c r="G297" s="18"/>
    </row>
    <row r="298" spans="2:7" ht="15">
      <c r="B298" s="3"/>
      <c r="C298" s="18"/>
      <c r="E298" s="3"/>
      <c r="G298" s="18"/>
    </row>
    <row r="299" spans="2:7" ht="15">
      <c r="B299" s="3"/>
      <c r="C299" s="18"/>
      <c r="E299" s="3"/>
      <c r="G299" s="18"/>
    </row>
    <row r="300" spans="2:7" ht="15">
      <c r="B300" s="3"/>
      <c r="C300" s="18"/>
      <c r="E300" s="3"/>
      <c r="G300" s="18"/>
    </row>
    <row r="301" spans="2:7" ht="15">
      <c r="B301" s="3"/>
      <c r="C301" s="18"/>
      <c r="E301" s="3"/>
      <c r="G301" s="18"/>
    </row>
    <row r="302" spans="2:7" ht="15">
      <c r="B302" s="3"/>
      <c r="C302" s="18"/>
      <c r="E302" s="3"/>
      <c r="G302" s="18"/>
    </row>
    <row r="303" spans="2:7" ht="15">
      <c r="B303" s="3"/>
      <c r="C303" s="18"/>
      <c r="E303" s="3"/>
      <c r="G303" s="18"/>
    </row>
    <row r="304" spans="2:7" ht="15">
      <c r="B304" s="3"/>
      <c r="C304" s="18"/>
      <c r="E304" s="3"/>
      <c r="G304" s="18"/>
    </row>
    <row r="305" spans="2:7" ht="15">
      <c r="B305" s="3"/>
      <c r="C305" s="18"/>
      <c r="E305" s="3"/>
      <c r="G305" s="18"/>
    </row>
    <row r="306" spans="2:7" ht="15">
      <c r="B306" s="3"/>
      <c r="C306" s="18"/>
      <c r="E306" s="3"/>
      <c r="G306" s="18"/>
    </row>
    <row r="307" spans="2:7" ht="15">
      <c r="B307" s="3"/>
      <c r="C307" s="18"/>
      <c r="E307" s="3"/>
      <c r="G307" s="18"/>
    </row>
    <row r="308" spans="2:7" ht="15">
      <c r="B308" s="3"/>
      <c r="C308" s="18"/>
      <c r="E308" s="3"/>
      <c r="G308" s="18"/>
    </row>
    <row r="309" spans="2:7" ht="15">
      <c r="B309" s="3"/>
      <c r="C309" s="18"/>
      <c r="E309" s="3"/>
      <c r="G309" s="18"/>
    </row>
    <row r="310" spans="2:7" ht="15">
      <c r="B310" s="3"/>
      <c r="C310" s="18"/>
      <c r="E310" s="3"/>
      <c r="G310" s="18"/>
    </row>
    <row r="311" spans="2:7" ht="15">
      <c r="B311" s="3"/>
      <c r="C311" s="18"/>
      <c r="E311" s="3"/>
      <c r="G311" s="18"/>
    </row>
    <row r="312" spans="2:7" ht="15">
      <c r="B312" s="3"/>
      <c r="C312" s="18"/>
      <c r="E312" s="3"/>
      <c r="G312" s="18"/>
    </row>
    <row r="313" spans="2:7" ht="15">
      <c r="B313" s="3"/>
      <c r="C313" s="18"/>
      <c r="E313" s="3"/>
      <c r="G313" s="18"/>
    </row>
    <row r="314" spans="2:7" ht="15">
      <c r="B314" s="3"/>
      <c r="C314" s="18"/>
      <c r="E314" s="3"/>
      <c r="G314" s="18"/>
    </row>
    <row r="315" spans="2:7" ht="15">
      <c r="B315" s="3"/>
      <c r="C315" s="18"/>
      <c r="E315" s="3"/>
      <c r="G315" s="18"/>
    </row>
    <row r="316" spans="2:7" ht="15">
      <c r="B316" s="3"/>
      <c r="C316" s="18"/>
      <c r="E316" s="3"/>
      <c r="G316" s="18"/>
    </row>
    <row r="317" spans="2:7" ht="15">
      <c r="B317" s="3"/>
      <c r="C317" s="18"/>
      <c r="E317" s="3"/>
      <c r="G317" s="18"/>
    </row>
    <row r="318" spans="2:7" ht="15">
      <c r="B318" s="3"/>
      <c r="C318" s="18"/>
      <c r="E318" s="3"/>
      <c r="G318" s="18"/>
    </row>
    <row r="319" spans="2:7" ht="15">
      <c r="B319" s="3"/>
      <c r="C319" s="18"/>
      <c r="E319" s="3"/>
      <c r="G319" s="18"/>
    </row>
    <row r="320" spans="2:7" ht="15">
      <c r="B320" s="3"/>
      <c r="C320" s="18"/>
      <c r="E320" s="3"/>
      <c r="G320" s="18"/>
    </row>
    <row r="321" spans="2:7" ht="15">
      <c r="B321" s="3"/>
      <c r="C321" s="18"/>
      <c r="E321" s="3"/>
      <c r="G321" s="18"/>
    </row>
    <row r="322" spans="2:7" ht="15">
      <c r="B322" s="3"/>
      <c r="C322" s="18"/>
      <c r="E322" s="3"/>
      <c r="G322" s="18"/>
    </row>
    <row r="323" spans="2:7" ht="15">
      <c r="B323" s="3"/>
      <c r="C323" s="18"/>
      <c r="E323" s="3"/>
      <c r="G323" s="18"/>
    </row>
    <row r="324" spans="2:7" ht="15">
      <c r="B324" s="3"/>
      <c r="C324" s="18"/>
      <c r="E324" s="3"/>
      <c r="G324" s="18"/>
    </row>
    <row r="325" spans="2:7" ht="15">
      <c r="B325" s="3"/>
      <c r="C325" s="18"/>
      <c r="E325" s="3"/>
      <c r="G325" s="18"/>
    </row>
    <row r="326" spans="2:7" ht="15">
      <c r="B326" s="3"/>
      <c r="C326" s="18"/>
      <c r="E326" s="3"/>
      <c r="G326" s="18"/>
    </row>
    <row r="327" spans="2:7" ht="15">
      <c r="B327" s="3"/>
      <c r="C327" s="18"/>
      <c r="E327" s="3"/>
      <c r="G327" s="18"/>
    </row>
    <row r="328" spans="2:7" ht="15">
      <c r="B328" s="3"/>
      <c r="C328" s="18"/>
      <c r="E328" s="3"/>
      <c r="G328" s="18"/>
    </row>
    <row r="329" spans="2:7" ht="15">
      <c r="B329" s="3"/>
      <c r="C329" s="18"/>
      <c r="E329" s="3"/>
      <c r="G329" s="18"/>
    </row>
    <row r="330" spans="2:7" ht="15">
      <c r="B330" s="3"/>
      <c r="C330" s="18"/>
      <c r="E330" s="3"/>
      <c r="G330" s="18"/>
    </row>
    <row r="331" spans="2:7" ht="15">
      <c r="B331" s="3"/>
      <c r="C331" s="18"/>
      <c r="E331" s="3"/>
      <c r="G331" s="18"/>
    </row>
    <row r="332" spans="2:7" ht="15">
      <c r="B332" s="3"/>
      <c r="C332" s="18"/>
      <c r="E332" s="3"/>
      <c r="G332" s="18"/>
    </row>
    <row r="333" spans="2:7" ht="15">
      <c r="B333" s="3"/>
      <c r="C333" s="18"/>
      <c r="E333" s="3"/>
      <c r="G333" s="18"/>
    </row>
    <row r="334" spans="2:7" ht="15">
      <c r="B334" s="3"/>
      <c r="C334" s="18"/>
      <c r="E334" s="3"/>
      <c r="G334" s="18"/>
    </row>
    <row r="335" spans="2:7" ht="15">
      <c r="B335" s="3"/>
      <c r="C335" s="18"/>
      <c r="E335" s="3"/>
      <c r="G335" s="18"/>
    </row>
    <row r="336" spans="2:7" ht="15">
      <c r="B336" s="3"/>
      <c r="C336" s="18"/>
      <c r="E336" s="3"/>
      <c r="G336" s="18"/>
    </row>
    <row r="337" spans="2:7" ht="15">
      <c r="B337" s="3"/>
      <c r="C337" s="18"/>
      <c r="E337" s="3"/>
      <c r="G337" s="18"/>
    </row>
    <row r="338" spans="2:7" ht="15">
      <c r="B338" s="3"/>
      <c r="C338" s="18"/>
      <c r="E338" s="3"/>
      <c r="G338" s="18"/>
    </row>
    <row r="339" spans="2:7" ht="15">
      <c r="B339" s="3"/>
      <c r="C339" s="18"/>
      <c r="E339" s="3"/>
      <c r="G339" s="18"/>
    </row>
    <row r="340" spans="2:7" ht="15">
      <c r="B340" s="3"/>
      <c r="C340" s="18"/>
      <c r="E340" s="3"/>
      <c r="G340" s="18"/>
    </row>
    <row r="341" spans="2:7" ht="15">
      <c r="B341" s="3"/>
      <c r="C341" s="18"/>
      <c r="E341" s="3"/>
      <c r="G341" s="18"/>
    </row>
    <row r="342" spans="2:7" ht="15">
      <c r="B342" s="3"/>
      <c r="C342" s="18"/>
      <c r="E342" s="3"/>
      <c r="G342" s="18"/>
    </row>
    <row r="343" spans="2:7" ht="15">
      <c r="B343" s="3"/>
      <c r="C343" s="18"/>
      <c r="E343" s="3"/>
      <c r="G343" s="18"/>
    </row>
    <row r="344" spans="2:7" ht="15">
      <c r="B344" s="3"/>
      <c r="C344" s="18"/>
      <c r="E344" s="3"/>
      <c r="G344" s="18"/>
    </row>
    <row r="345" spans="2:7" ht="15">
      <c r="B345" s="3"/>
      <c r="C345" s="18"/>
      <c r="E345" s="3"/>
      <c r="G345" s="18"/>
    </row>
    <row r="346" spans="2:7" ht="15">
      <c r="B346" s="3"/>
      <c r="C346" s="18"/>
      <c r="E346" s="3"/>
      <c r="G346" s="18"/>
    </row>
    <row r="347" spans="2:7" ht="15">
      <c r="B347" s="3"/>
      <c r="C347" s="18"/>
      <c r="E347" s="3"/>
      <c r="G347" s="18"/>
    </row>
    <row r="348" spans="2:7" ht="15">
      <c r="B348" s="3"/>
      <c r="C348" s="18"/>
      <c r="E348" s="3"/>
      <c r="G348" s="18"/>
    </row>
    <row r="349" spans="2:7" ht="15">
      <c r="B349" s="3"/>
      <c r="C349" s="18"/>
      <c r="E349" s="3"/>
      <c r="G349" s="18"/>
    </row>
    <row r="350" spans="2:7" ht="15">
      <c r="B350" s="3"/>
      <c r="C350" s="18"/>
      <c r="E350" s="3"/>
      <c r="G350" s="18"/>
    </row>
    <row r="351" spans="2:7" ht="15">
      <c r="B351" s="3"/>
      <c r="C351" s="18"/>
      <c r="E351" s="3"/>
      <c r="G351" s="18"/>
    </row>
    <row r="352" spans="2:7" ht="15">
      <c r="B352" s="3"/>
      <c r="C352" s="18"/>
      <c r="E352" s="3"/>
      <c r="G352" s="18"/>
    </row>
    <row r="353" spans="2:7" ht="15">
      <c r="B353" s="3"/>
      <c r="C353" s="18"/>
      <c r="E353" s="3"/>
      <c r="G353" s="18"/>
    </row>
    <row r="354" spans="2:7" ht="15">
      <c r="B354" s="3"/>
      <c r="C354" s="18"/>
      <c r="E354" s="3"/>
      <c r="G354" s="18"/>
    </row>
    <row r="355" spans="2:7" ht="15">
      <c r="B355" s="3"/>
      <c r="C355" s="18"/>
      <c r="E355" s="3"/>
      <c r="G355" s="18"/>
    </row>
    <row r="356" spans="2:7" ht="15">
      <c r="B356" s="3"/>
      <c r="C356" s="18"/>
      <c r="E356" s="3"/>
      <c r="G356" s="18"/>
    </row>
  </sheetData>
  <sheetProtection/>
  <mergeCells count="3">
    <mergeCell ref="C6:F6"/>
    <mergeCell ref="A3:F3"/>
    <mergeCell ref="A4:F4"/>
  </mergeCells>
  <printOptions horizontalCentered="1" verticalCentered="1"/>
  <pageMargins left="0" right="0" top="0.41" bottom="0" header="0" footer="0"/>
  <pageSetup horizontalDpi="600" verticalDpi="600" orientation="portrait" scale="55"/>
  <rowBreaks count="1" manualBreakCount="1">
    <brk id="67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F28"/>
  <sheetViews>
    <sheetView workbookViewId="0" topLeftCell="A1">
      <selection activeCell="H20" sqref="H20"/>
    </sheetView>
  </sheetViews>
  <sheetFormatPr defaultColWidth="14.8515625" defaultRowHeight="12.75"/>
  <cols>
    <col min="1" max="1" width="32.140625" style="19" customWidth="1"/>
    <col min="2" max="16384" width="14.8515625" style="19" customWidth="1"/>
  </cols>
  <sheetData>
    <row r="1" spans="1:6" ht="15">
      <c r="A1" s="20" t="s">
        <v>22</v>
      </c>
      <c r="B1" s="21"/>
      <c r="C1" s="21"/>
      <c r="D1" s="21"/>
      <c r="E1" s="21"/>
      <c r="F1" s="21"/>
    </row>
    <row r="2" spans="1:6" ht="15">
      <c r="A2" s="20"/>
      <c r="B2" s="21"/>
      <c r="C2" s="21"/>
      <c r="D2" s="21"/>
      <c r="E2" s="21"/>
      <c r="F2" s="21"/>
    </row>
    <row r="3" spans="1:6" ht="45" customHeight="1">
      <c r="A3" s="192" t="s">
        <v>94</v>
      </c>
      <c r="B3" s="192"/>
      <c r="C3" s="192"/>
      <c r="D3" s="192"/>
      <c r="E3" s="192"/>
      <c r="F3" s="192"/>
    </row>
    <row r="4" spans="1:6" ht="15">
      <c r="A4" s="21"/>
      <c r="B4" s="22"/>
      <c r="C4" s="22"/>
      <c r="D4" s="22"/>
      <c r="E4" s="22"/>
      <c r="F4" s="22"/>
    </row>
    <row r="5" spans="1:6" ht="15.75" customHeight="1">
      <c r="A5" s="193" t="s">
        <v>167</v>
      </c>
      <c r="B5" s="194" t="s">
        <v>275</v>
      </c>
      <c r="C5" s="195" t="s">
        <v>168</v>
      </c>
      <c r="D5" s="195"/>
      <c r="E5" s="195"/>
      <c r="F5" s="195"/>
    </row>
    <row r="6" spans="1:6" ht="15.75" customHeight="1">
      <c r="A6" s="192"/>
      <c r="B6" s="196"/>
      <c r="C6" s="192" t="s">
        <v>169</v>
      </c>
      <c r="D6" s="194" t="s">
        <v>170</v>
      </c>
      <c r="E6" s="194" t="s">
        <v>171</v>
      </c>
      <c r="F6" s="192" t="s">
        <v>172</v>
      </c>
    </row>
    <row r="7" spans="1:6" ht="35.25" customHeight="1">
      <c r="A7" s="197"/>
      <c r="B7" s="198"/>
      <c r="C7" s="197"/>
      <c r="D7" s="198"/>
      <c r="E7" s="198"/>
      <c r="F7" s="197"/>
    </row>
    <row r="8" spans="1:6" ht="15">
      <c r="A8" s="90"/>
      <c r="B8" s="23"/>
      <c r="C8" s="24"/>
      <c r="D8" s="24"/>
      <c r="E8" s="24"/>
      <c r="F8" s="24"/>
    </row>
    <row r="9" spans="1:6" ht="15">
      <c r="A9" s="25" t="s">
        <v>275</v>
      </c>
      <c r="B9" s="26">
        <f>SUM(C11:F27)</f>
        <v>1011</v>
      </c>
      <c r="C9" s="25">
        <f>SUM(C11:C27)</f>
        <v>445</v>
      </c>
      <c r="D9" s="25">
        <f>SUM(D11:D27)</f>
        <v>521</v>
      </c>
      <c r="E9" s="25">
        <f>SUM(E11:E27)</f>
        <v>29</v>
      </c>
      <c r="F9" s="25">
        <f>SUM(F11:F27)</f>
        <v>16</v>
      </c>
    </row>
    <row r="10" spans="1:6" ht="15">
      <c r="A10" s="25"/>
      <c r="B10" s="27"/>
      <c r="C10" s="28"/>
      <c r="D10" s="28"/>
      <c r="E10" s="28"/>
      <c r="F10" s="28"/>
    </row>
    <row r="11" spans="1:6" ht="15">
      <c r="A11" s="22" t="s">
        <v>173</v>
      </c>
      <c r="B11" s="29">
        <f aca="true" t="shared" si="0" ref="B11:B21">SUM(C11:F11)</f>
        <v>163</v>
      </c>
      <c r="C11" s="30">
        <v>144</v>
      </c>
      <c r="D11" s="30">
        <v>16</v>
      </c>
      <c r="E11" s="30">
        <v>0</v>
      </c>
      <c r="F11" s="30">
        <v>3</v>
      </c>
    </row>
    <row r="12" spans="1:6" ht="15">
      <c r="A12" s="22" t="s">
        <v>174</v>
      </c>
      <c r="B12" s="29">
        <f t="shared" si="0"/>
        <v>280</v>
      </c>
      <c r="C12" s="30">
        <v>175</v>
      </c>
      <c r="D12" s="30">
        <v>103</v>
      </c>
      <c r="E12" s="30">
        <v>0</v>
      </c>
      <c r="F12" s="30">
        <v>2</v>
      </c>
    </row>
    <row r="13" spans="1:6" ht="15">
      <c r="A13" s="22" t="s">
        <v>175</v>
      </c>
      <c r="B13" s="29">
        <f t="shared" si="0"/>
        <v>8</v>
      </c>
      <c r="C13" s="30">
        <v>7</v>
      </c>
      <c r="D13" s="30">
        <v>1</v>
      </c>
      <c r="E13" s="30">
        <v>0</v>
      </c>
      <c r="F13" s="30">
        <v>0</v>
      </c>
    </row>
    <row r="14" spans="1:6" ht="15">
      <c r="A14" s="22" t="s">
        <v>176</v>
      </c>
      <c r="B14" s="29">
        <f t="shared" si="0"/>
        <v>1</v>
      </c>
      <c r="C14" s="30">
        <v>1</v>
      </c>
      <c r="D14" s="30">
        <v>0</v>
      </c>
      <c r="E14" s="30">
        <v>0</v>
      </c>
      <c r="F14" s="30">
        <v>0</v>
      </c>
    </row>
    <row r="15" spans="1:6" ht="15">
      <c r="A15" s="22" t="s">
        <v>177</v>
      </c>
      <c r="B15" s="29">
        <f t="shared" si="0"/>
        <v>73</v>
      </c>
      <c r="C15" s="30">
        <v>44</v>
      </c>
      <c r="D15" s="30">
        <v>0</v>
      </c>
      <c r="E15" s="30">
        <v>24</v>
      </c>
      <c r="F15" s="30">
        <v>5</v>
      </c>
    </row>
    <row r="16" spans="1:6" ht="15">
      <c r="A16" s="22" t="s">
        <v>178</v>
      </c>
      <c r="B16" s="29">
        <f t="shared" si="0"/>
        <v>435</v>
      </c>
      <c r="C16" s="30">
        <v>44</v>
      </c>
      <c r="D16" s="30">
        <v>388</v>
      </c>
      <c r="E16" s="30">
        <v>0</v>
      </c>
      <c r="F16" s="30">
        <v>3</v>
      </c>
    </row>
    <row r="17" spans="1:6" ht="15">
      <c r="A17" s="22" t="s">
        <v>179</v>
      </c>
      <c r="B17" s="29">
        <f t="shared" si="0"/>
        <v>4</v>
      </c>
      <c r="C17" s="30">
        <v>3</v>
      </c>
      <c r="D17" s="30">
        <v>0</v>
      </c>
      <c r="E17" s="30">
        <v>0</v>
      </c>
      <c r="F17" s="30">
        <v>1</v>
      </c>
    </row>
    <row r="18" spans="1:6" ht="15">
      <c r="A18" s="22" t="s">
        <v>180</v>
      </c>
      <c r="B18" s="29">
        <f t="shared" si="0"/>
        <v>7</v>
      </c>
      <c r="C18" s="30">
        <v>2</v>
      </c>
      <c r="D18" s="30">
        <v>1</v>
      </c>
      <c r="E18" s="30">
        <v>3</v>
      </c>
      <c r="F18" s="30">
        <v>1</v>
      </c>
    </row>
    <row r="19" spans="1:6" ht="15">
      <c r="A19" s="22" t="s">
        <v>181</v>
      </c>
      <c r="B19" s="29">
        <f t="shared" si="0"/>
        <v>3</v>
      </c>
      <c r="C19" s="30">
        <v>3</v>
      </c>
      <c r="D19" s="30">
        <v>0</v>
      </c>
      <c r="E19" s="30">
        <v>0</v>
      </c>
      <c r="F19" s="30">
        <v>0</v>
      </c>
    </row>
    <row r="20" spans="1:6" ht="15">
      <c r="A20" s="22" t="s">
        <v>182</v>
      </c>
      <c r="B20" s="29">
        <f t="shared" si="0"/>
        <v>3</v>
      </c>
      <c r="C20" s="30">
        <v>2</v>
      </c>
      <c r="D20" s="30">
        <v>1</v>
      </c>
      <c r="E20" s="30">
        <v>0</v>
      </c>
      <c r="F20" s="30">
        <v>0</v>
      </c>
    </row>
    <row r="21" spans="1:6" ht="15">
      <c r="A21" s="22" t="s">
        <v>183</v>
      </c>
      <c r="B21" s="29">
        <f t="shared" si="0"/>
        <v>2</v>
      </c>
      <c r="C21" s="30">
        <v>2</v>
      </c>
      <c r="D21" s="30"/>
      <c r="E21" s="30"/>
      <c r="F21" s="30"/>
    </row>
    <row r="22" spans="1:6" ht="15">
      <c r="A22" s="22"/>
      <c r="B22" s="29"/>
      <c r="C22" s="30"/>
      <c r="D22" s="30"/>
      <c r="E22" s="30"/>
      <c r="F22" s="30"/>
    </row>
    <row r="23" spans="1:6" ht="15">
      <c r="A23" s="22" t="s">
        <v>184</v>
      </c>
      <c r="B23" s="29">
        <f>SUM(C23:F23)</f>
        <v>2</v>
      </c>
      <c r="C23" s="30">
        <v>1</v>
      </c>
      <c r="D23" s="30">
        <v>1</v>
      </c>
      <c r="E23" s="30">
        <v>0</v>
      </c>
      <c r="F23" s="30">
        <v>0</v>
      </c>
    </row>
    <row r="24" spans="1:6" ht="15">
      <c r="A24" s="22" t="s">
        <v>185</v>
      </c>
      <c r="B24" s="29">
        <f>SUM(C24:F24)</f>
        <v>6</v>
      </c>
      <c r="C24" s="30">
        <v>0</v>
      </c>
      <c r="D24" s="30">
        <v>6</v>
      </c>
      <c r="E24" s="30">
        <v>0</v>
      </c>
      <c r="F24" s="30">
        <v>0</v>
      </c>
    </row>
    <row r="25" spans="1:6" ht="15">
      <c r="A25" s="31" t="s">
        <v>186</v>
      </c>
      <c r="B25" s="29">
        <f>SUM(C25:F25)</f>
        <v>1</v>
      </c>
      <c r="C25" s="30">
        <v>0</v>
      </c>
      <c r="D25" s="30">
        <v>1</v>
      </c>
      <c r="E25" s="30">
        <v>0</v>
      </c>
      <c r="F25" s="30">
        <v>0</v>
      </c>
    </row>
    <row r="26" spans="1:6" ht="15">
      <c r="A26" s="22" t="s">
        <v>187</v>
      </c>
      <c r="B26" s="29">
        <f>SUM(C26:F26)</f>
        <v>11</v>
      </c>
      <c r="C26" s="30">
        <v>11</v>
      </c>
      <c r="D26" s="30">
        <v>0</v>
      </c>
      <c r="E26" s="30">
        <v>0</v>
      </c>
      <c r="F26" s="30">
        <v>0</v>
      </c>
    </row>
    <row r="27" spans="1:6" ht="15">
      <c r="A27" s="32" t="s">
        <v>188</v>
      </c>
      <c r="B27" s="33">
        <f>SUM(C27:F27)</f>
        <v>12</v>
      </c>
      <c r="C27" s="34">
        <v>6</v>
      </c>
      <c r="D27" s="34">
        <v>3</v>
      </c>
      <c r="E27" s="34">
        <v>2</v>
      </c>
      <c r="F27" s="34">
        <v>1</v>
      </c>
    </row>
    <row r="28" spans="1:6" ht="15">
      <c r="A28" s="80" t="s">
        <v>9</v>
      </c>
      <c r="B28" s="30"/>
      <c r="C28" s="30"/>
      <c r="D28" s="30"/>
      <c r="E28" s="30"/>
      <c r="F28" s="22"/>
    </row>
  </sheetData>
  <sheetProtection/>
  <mergeCells count="8">
    <mergeCell ref="A3:F3"/>
    <mergeCell ref="A5:A7"/>
    <mergeCell ref="B5:B7"/>
    <mergeCell ref="C5:F5"/>
    <mergeCell ref="C6:C7"/>
    <mergeCell ref="D6:D7"/>
    <mergeCell ref="E6:E7"/>
    <mergeCell ref="F6:F7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landscape" scale="7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F25"/>
  <sheetViews>
    <sheetView zoomScaleSheetLayoutView="100" workbookViewId="0" topLeftCell="A1">
      <selection activeCell="A1" sqref="A1:IV65536"/>
    </sheetView>
  </sheetViews>
  <sheetFormatPr defaultColWidth="14.8515625" defaultRowHeight="12.75"/>
  <cols>
    <col min="1" max="1" width="51.421875" style="19" customWidth="1"/>
    <col min="2" max="6" width="14.7109375" style="19" customWidth="1"/>
    <col min="7" max="7" width="14.8515625" style="19" customWidth="1"/>
    <col min="8" max="8" width="19.7109375" style="19" bestFit="1" customWidth="1"/>
    <col min="9" max="16384" width="14.8515625" style="19" customWidth="1"/>
  </cols>
  <sheetData>
    <row r="1" spans="1:6" s="212" customFormat="1" ht="15">
      <c r="A1" s="1" t="s">
        <v>18</v>
      </c>
      <c r="B1" s="211"/>
      <c r="C1" s="211"/>
      <c r="D1" s="211"/>
      <c r="E1" s="211"/>
      <c r="F1" s="211"/>
    </row>
    <row r="2" spans="1:6" s="212" customFormat="1" ht="15">
      <c r="A2" s="1"/>
      <c r="B2" s="211"/>
      <c r="C2" s="211"/>
      <c r="D2" s="211"/>
      <c r="E2" s="211"/>
      <c r="F2" s="211"/>
    </row>
    <row r="3" spans="1:6" s="212" customFormat="1" ht="15">
      <c r="A3" s="105" t="s">
        <v>189</v>
      </c>
      <c r="B3" s="105"/>
      <c r="C3" s="105"/>
      <c r="D3" s="105"/>
      <c r="E3" s="105"/>
      <c r="F3" s="105"/>
    </row>
    <row r="4" spans="1:6" s="212" customFormat="1" ht="15">
      <c r="A4" s="105" t="s">
        <v>166</v>
      </c>
      <c r="B4" s="105"/>
      <c r="C4" s="105"/>
      <c r="D4" s="105"/>
      <c r="E4" s="105"/>
      <c r="F4" s="105"/>
    </row>
    <row r="5" spans="1:6" s="212" customFormat="1" ht="15">
      <c r="A5" s="91"/>
      <c r="B5" s="91"/>
      <c r="C5" s="91"/>
      <c r="D5" s="91"/>
      <c r="E5" s="91"/>
      <c r="F5" s="91"/>
    </row>
    <row r="6" spans="1:6" s="212" customFormat="1" ht="15">
      <c r="A6" s="141" t="s">
        <v>190</v>
      </c>
      <c r="B6" s="134" t="s">
        <v>275</v>
      </c>
      <c r="C6" s="213" t="s">
        <v>276</v>
      </c>
      <c r="D6" s="214"/>
      <c r="E6" s="214"/>
      <c r="F6" s="214"/>
    </row>
    <row r="7" spans="1:6" s="212" customFormat="1" ht="15">
      <c r="A7" s="142"/>
      <c r="B7" s="137"/>
      <c r="C7" s="215" t="s">
        <v>277</v>
      </c>
      <c r="D7" s="215" t="s">
        <v>278</v>
      </c>
      <c r="E7" s="216" t="s">
        <v>279</v>
      </c>
      <c r="F7" s="217" t="s">
        <v>280</v>
      </c>
    </row>
    <row r="8" spans="1:6" s="212" customFormat="1" ht="15">
      <c r="A8" s="145"/>
      <c r="B8" s="138"/>
      <c r="C8" s="114" t="s">
        <v>281</v>
      </c>
      <c r="D8" s="114" t="s">
        <v>282</v>
      </c>
      <c r="E8" s="114" t="s">
        <v>283</v>
      </c>
      <c r="F8" s="115" t="s">
        <v>284</v>
      </c>
    </row>
    <row r="9" spans="1:6" s="212" customFormat="1" ht="15">
      <c r="A9" s="89"/>
      <c r="B9" s="218"/>
      <c r="C9" s="219"/>
      <c r="D9" s="219"/>
      <c r="E9" s="219"/>
      <c r="F9" s="219"/>
    </row>
    <row r="10" spans="1:6" s="212" customFormat="1" ht="15">
      <c r="A10" s="91" t="s">
        <v>275</v>
      </c>
      <c r="B10" s="120">
        <f>SUM(B12:B20)+B22</f>
        <v>1768</v>
      </c>
      <c r="C10" s="120">
        <f>SUM(C12:C20)+C22</f>
        <v>602</v>
      </c>
      <c r="D10" s="120">
        <f>SUM(D12:D20)+D22</f>
        <v>307</v>
      </c>
      <c r="E10" s="120">
        <f>SUM(E12:E20)+E22</f>
        <v>483</v>
      </c>
      <c r="F10" s="120">
        <f>SUM(F12:F20)+F22</f>
        <v>376</v>
      </c>
    </row>
    <row r="11" spans="1:6" s="212" customFormat="1" ht="15">
      <c r="A11" s="91"/>
      <c r="B11" s="120"/>
      <c r="C11" s="120"/>
      <c r="D11" s="120"/>
      <c r="E11" s="122"/>
      <c r="F11" s="120"/>
    </row>
    <row r="12" spans="1:6" s="212" customFormat="1" ht="15">
      <c r="A12" s="123" t="s">
        <v>191</v>
      </c>
      <c r="B12" s="125">
        <f aca="true" t="shared" si="0" ref="B12:B20">SUM(C12:F12)</f>
        <v>609</v>
      </c>
      <c r="C12" s="125">
        <v>73</v>
      </c>
      <c r="D12" s="125">
        <v>86</v>
      </c>
      <c r="E12" s="125">
        <v>244</v>
      </c>
      <c r="F12" s="125">
        <v>206</v>
      </c>
    </row>
    <row r="13" spans="1:6" s="212" customFormat="1" ht="15">
      <c r="A13" s="212" t="s">
        <v>192</v>
      </c>
      <c r="B13" s="125">
        <f t="shared" si="0"/>
        <v>137</v>
      </c>
      <c r="C13" s="125">
        <v>116</v>
      </c>
      <c r="D13" s="125">
        <v>9</v>
      </c>
      <c r="E13" s="125">
        <v>9</v>
      </c>
      <c r="F13" s="125">
        <v>3</v>
      </c>
    </row>
    <row r="14" spans="1:6" s="212" customFormat="1" ht="15">
      <c r="A14" s="220" t="s">
        <v>193</v>
      </c>
      <c r="B14" s="11">
        <f t="shared" si="0"/>
        <v>482</v>
      </c>
      <c r="C14" s="11">
        <v>210</v>
      </c>
      <c r="D14" s="11">
        <v>104</v>
      </c>
      <c r="E14" s="11">
        <v>99</v>
      </c>
      <c r="F14" s="11">
        <v>69</v>
      </c>
    </row>
    <row r="15" spans="1:6" s="212" customFormat="1" ht="15">
      <c r="A15" s="220" t="s">
        <v>194</v>
      </c>
      <c r="B15" s="11">
        <f t="shared" si="0"/>
        <v>241</v>
      </c>
      <c r="C15" s="11">
        <v>98</v>
      </c>
      <c r="D15" s="11">
        <v>47</v>
      </c>
      <c r="E15" s="11">
        <v>56</v>
      </c>
      <c r="F15" s="11">
        <v>40</v>
      </c>
    </row>
    <row r="16" spans="1:6" s="212" customFormat="1" ht="15">
      <c r="A16" s="220" t="s">
        <v>195</v>
      </c>
      <c r="B16" s="125">
        <f t="shared" si="0"/>
        <v>117</v>
      </c>
      <c r="C16" s="125">
        <v>51</v>
      </c>
      <c r="D16" s="125">
        <v>14</v>
      </c>
      <c r="E16" s="125">
        <v>28</v>
      </c>
      <c r="F16" s="125">
        <v>24</v>
      </c>
    </row>
    <row r="17" spans="1:6" s="212" customFormat="1" ht="15">
      <c r="A17" s="220" t="s">
        <v>196</v>
      </c>
      <c r="B17" s="125">
        <f t="shared" si="0"/>
        <v>24</v>
      </c>
      <c r="C17" s="125">
        <v>6</v>
      </c>
      <c r="D17" s="125">
        <v>2</v>
      </c>
      <c r="E17" s="125">
        <v>9</v>
      </c>
      <c r="F17" s="125">
        <v>7</v>
      </c>
    </row>
    <row r="18" spans="1:6" s="212" customFormat="1" ht="15">
      <c r="A18" s="212" t="s">
        <v>197</v>
      </c>
      <c r="B18" s="125">
        <f t="shared" si="0"/>
        <v>77</v>
      </c>
      <c r="C18" s="125">
        <v>27</v>
      </c>
      <c r="D18" s="125">
        <v>24</v>
      </c>
      <c r="E18" s="125">
        <v>15</v>
      </c>
      <c r="F18" s="125">
        <v>11</v>
      </c>
    </row>
    <row r="19" spans="1:6" s="212" customFormat="1" ht="15">
      <c r="A19" s="212" t="s">
        <v>198</v>
      </c>
      <c r="B19" s="125">
        <f t="shared" si="0"/>
        <v>7</v>
      </c>
      <c r="C19" s="125">
        <v>5</v>
      </c>
      <c r="D19" s="125">
        <v>1</v>
      </c>
      <c r="E19" s="125">
        <v>1</v>
      </c>
      <c r="F19" s="125">
        <v>0</v>
      </c>
    </row>
    <row r="20" spans="1:6" s="212" customFormat="1" ht="15">
      <c r="A20" s="212" t="s">
        <v>200</v>
      </c>
      <c r="B20" s="125">
        <f t="shared" si="0"/>
        <v>43</v>
      </c>
      <c r="C20" s="125">
        <v>6</v>
      </c>
      <c r="D20" s="125">
        <v>16</v>
      </c>
      <c r="E20" s="125">
        <v>13</v>
      </c>
      <c r="F20" s="125">
        <v>8</v>
      </c>
    </row>
    <row r="21" spans="2:6" s="212" customFormat="1" ht="15">
      <c r="B21" s="125"/>
      <c r="C21" s="125"/>
      <c r="D21" s="125"/>
      <c r="E21" s="125"/>
      <c r="F21" s="125"/>
    </row>
    <row r="22" spans="1:6" s="212" customFormat="1" ht="15">
      <c r="A22" s="221" t="s">
        <v>201</v>
      </c>
      <c r="B22" s="124">
        <f>SUM(C22:F22)</f>
        <v>31</v>
      </c>
      <c r="C22" s="124">
        <f>SUM(C23:C24)</f>
        <v>10</v>
      </c>
      <c r="D22" s="124">
        <f>SUM(D23:D24)</f>
        <v>4</v>
      </c>
      <c r="E22" s="124">
        <f>SUM(E23:E24)</f>
        <v>9</v>
      </c>
      <c r="F22" s="124">
        <f>SUM(F23:F24)</f>
        <v>8</v>
      </c>
    </row>
    <row r="23" spans="1:6" s="212" customFormat="1" ht="15">
      <c r="A23" s="222" t="s">
        <v>199</v>
      </c>
      <c r="B23" s="125">
        <f>SUM(C23:F23)</f>
        <v>29</v>
      </c>
      <c r="C23" s="125">
        <v>9</v>
      </c>
      <c r="D23" s="125">
        <v>4</v>
      </c>
      <c r="E23" s="125">
        <v>8</v>
      </c>
      <c r="F23" s="125">
        <v>8</v>
      </c>
    </row>
    <row r="24" spans="1:6" s="212" customFormat="1" ht="15">
      <c r="A24" s="127" t="s">
        <v>202</v>
      </c>
      <c r="B24" s="129">
        <f>SUM(C24:F24)</f>
        <v>2</v>
      </c>
      <c r="C24" s="129">
        <v>1</v>
      </c>
      <c r="D24" s="129"/>
      <c r="E24" s="129">
        <v>1</v>
      </c>
      <c r="F24" s="129"/>
    </row>
    <row r="25" spans="1:6" s="212" customFormat="1" ht="18.75" customHeight="1">
      <c r="A25" s="223" t="s">
        <v>9</v>
      </c>
      <c r="B25" s="130"/>
      <c r="C25" s="130"/>
      <c r="D25" s="130"/>
      <c r="E25" s="130"/>
      <c r="F25" s="130"/>
    </row>
  </sheetData>
  <sheetProtection/>
  <mergeCells count="5">
    <mergeCell ref="A3:F3"/>
    <mergeCell ref="A4:F4"/>
    <mergeCell ref="C6:F6"/>
    <mergeCell ref="B6:B8"/>
    <mergeCell ref="A6:A8"/>
  </mergeCells>
  <printOptions horizontalCentered="1" verticalCentered="1"/>
  <pageMargins left="0" right="0" top="0" bottom="0" header="0" footer="0"/>
  <pageSetup horizontalDpi="600" verticalDpi="600" orientation="landscape" scale="95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C24"/>
  <sheetViews>
    <sheetView zoomScaleSheetLayoutView="100" workbookViewId="0" topLeftCell="A1">
      <selection activeCell="A1" sqref="A1:IV65536"/>
    </sheetView>
  </sheetViews>
  <sheetFormatPr defaultColWidth="14.8515625" defaultRowHeight="12.75"/>
  <cols>
    <col min="1" max="1" width="51.421875" style="19" customWidth="1"/>
    <col min="2" max="2" width="27.28125" style="19" customWidth="1"/>
    <col min="3" max="3" width="27.140625" style="19" customWidth="1"/>
    <col min="4" max="16384" width="14.8515625" style="19" customWidth="1"/>
  </cols>
  <sheetData>
    <row r="1" spans="1:3" ht="15">
      <c r="A1" s="1" t="s">
        <v>19</v>
      </c>
      <c r="C1" s="2"/>
    </row>
    <row r="2" spans="1:3" ht="15">
      <c r="A2" s="1"/>
      <c r="C2" s="2"/>
    </row>
    <row r="3" spans="1:3" ht="42.75" customHeight="1">
      <c r="A3" s="110" t="s">
        <v>137</v>
      </c>
      <c r="B3" s="110"/>
      <c r="C3" s="110"/>
    </row>
    <row r="4" spans="1:3" ht="15">
      <c r="A4" s="199"/>
      <c r="C4" s="2"/>
    </row>
    <row r="5" spans="1:3" ht="15">
      <c r="A5" s="91"/>
      <c r="B5" s="91"/>
      <c r="C5" s="91"/>
    </row>
    <row r="6" spans="1:3" ht="15">
      <c r="A6" s="200" t="s">
        <v>190</v>
      </c>
      <c r="B6" s="201" t="s">
        <v>275</v>
      </c>
      <c r="C6" s="202" t="s">
        <v>123</v>
      </c>
    </row>
    <row r="7" spans="1:3" ht="15">
      <c r="A7" s="89"/>
      <c r="B7" s="117"/>
      <c r="C7" s="203"/>
    </row>
    <row r="8" spans="1:3" ht="15">
      <c r="A8" s="91" t="s">
        <v>275</v>
      </c>
      <c r="B8" s="120">
        <f>B10+B16</f>
        <v>1768</v>
      </c>
      <c r="C8" s="120" t="s">
        <v>138</v>
      </c>
    </row>
    <row r="9" spans="1:3" ht="15">
      <c r="A9" s="91"/>
      <c r="B9" s="120"/>
      <c r="C9" s="120"/>
    </row>
    <row r="10" spans="1:3" ht="15">
      <c r="A10" s="91" t="s">
        <v>5</v>
      </c>
      <c r="B10" s="120">
        <f>SUM(B11:B14)</f>
        <v>864</v>
      </c>
      <c r="C10" s="120" t="s">
        <v>139</v>
      </c>
    </row>
    <row r="11" spans="1:3" ht="15">
      <c r="A11" s="19" t="s">
        <v>193</v>
      </c>
      <c r="B11" s="204">
        <v>482</v>
      </c>
      <c r="C11" s="205" t="s">
        <v>140</v>
      </c>
    </row>
    <row r="12" spans="1:3" ht="15">
      <c r="A12" s="19" t="s">
        <v>194</v>
      </c>
      <c r="B12" s="204">
        <v>241</v>
      </c>
      <c r="C12" s="205" t="s">
        <v>29</v>
      </c>
    </row>
    <row r="13" spans="1:3" ht="15">
      <c r="A13" s="19" t="s">
        <v>195</v>
      </c>
      <c r="B13" s="204">
        <v>117</v>
      </c>
      <c r="C13" s="205" t="s">
        <v>30</v>
      </c>
    </row>
    <row r="14" spans="1:3" ht="15">
      <c r="A14" s="19" t="s">
        <v>196</v>
      </c>
      <c r="B14" s="204">
        <v>24</v>
      </c>
      <c r="C14" s="205" t="s">
        <v>31</v>
      </c>
    </row>
    <row r="15" spans="2:3" ht="15">
      <c r="B15" s="204"/>
      <c r="C15" s="204"/>
    </row>
    <row r="16" spans="1:3" ht="15">
      <c r="A16" s="91" t="s">
        <v>127</v>
      </c>
      <c r="B16" s="120">
        <f>SUM(B17:B22)</f>
        <v>904</v>
      </c>
      <c r="C16" s="120" t="s">
        <v>32</v>
      </c>
    </row>
    <row r="17" spans="1:3" ht="15">
      <c r="A17" s="123" t="s">
        <v>191</v>
      </c>
      <c r="B17" s="125">
        <v>609</v>
      </c>
      <c r="C17" s="205" t="s">
        <v>33</v>
      </c>
    </row>
    <row r="18" spans="1:3" ht="15">
      <c r="A18" s="19" t="s">
        <v>192</v>
      </c>
      <c r="B18" s="125">
        <v>137</v>
      </c>
      <c r="C18" s="205" t="s">
        <v>34</v>
      </c>
    </row>
    <row r="19" spans="1:3" ht="15">
      <c r="A19" s="19" t="s">
        <v>197</v>
      </c>
      <c r="B19" s="125">
        <v>77</v>
      </c>
      <c r="C19" s="205" t="s">
        <v>35</v>
      </c>
    </row>
    <row r="20" spans="1:3" ht="15">
      <c r="A20" s="206" t="s">
        <v>201</v>
      </c>
      <c r="B20" s="125">
        <v>31</v>
      </c>
      <c r="C20" s="207" t="s">
        <v>36</v>
      </c>
    </row>
    <row r="21" spans="1:3" ht="15">
      <c r="A21" s="19" t="s">
        <v>134</v>
      </c>
      <c r="B21" s="125">
        <v>7</v>
      </c>
      <c r="C21" s="207" t="s">
        <v>37</v>
      </c>
    </row>
    <row r="22" spans="1:3" ht="15">
      <c r="A22" s="18" t="s">
        <v>200</v>
      </c>
      <c r="B22" s="125">
        <v>43</v>
      </c>
      <c r="C22" s="205" t="s">
        <v>133</v>
      </c>
    </row>
    <row r="23" spans="1:3" ht="15">
      <c r="A23" s="208"/>
      <c r="B23" s="209"/>
      <c r="C23" s="209"/>
    </row>
    <row r="24" spans="1:3" ht="15">
      <c r="A24" s="210" t="s">
        <v>28</v>
      </c>
      <c r="B24" s="3"/>
      <c r="C24" s="3"/>
    </row>
  </sheetData>
  <sheetProtection/>
  <mergeCells count="1">
    <mergeCell ref="A3:C3"/>
  </mergeCells>
  <printOptions horizontalCentered="1" verticalCentered="1"/>
  <pageMargins left="0" right="0" top="0" bottom="0" header="0" footer="0"/>
  <pageSetup horizontalDpi="600" verticalDpi="600" orientation="portrait" scale="85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G47"/>
  <sheetViews>
    <sheetView zoomScale="75" zoomScaleNormal="75" zoomScaleSheetLayoutView="75" workbookViewId="0" topLeftCell="A1">
      <selection activeCell="I16" sqref="I16"/>
    </sheetView>
  </sheetViews>
  <sheetFormatPr defaultColWidth="14.8515625" defaultRowHeight="12.75"/>
  <cols>
    <col min="1" max="1" width="77.140625" style="19" customWidth="1"/>
    <col min="2" max="2" width="12.7109375" style="19" bestFit="1" customWidth="1"/>
    <col min="3" max="3" width="12.140625" style="19" bestFit="1" customWidth="1"/>
    <col min="4" max="4" width="11.7109375" style="19" customWidth="1"/>
    <col min="5" max="5" width="14.28125" style="19" customWidth="1"/>
    <col min="6" max="6" width="15.28125" style="19" customWidth="1"/>
    <col min="7" max="7" width="14.8515625" style="19" customWidth="1"/>
    <col min="8" max="16384" width="14.8515625" style="19" customWidth="1"/>
  </cols>
  <sheetData>
    <row r="1" spans="1:7" s="212" customFormat="1" ht="15">
      <c r="A1" s="1" t="s">
        <v>23</v>
      </c>
      <c r="B1" s="211"/>
      <c r="C1" s="211"/>
      <c r="D1" s="211"/>
      <c r="E1" s="224"/>
      <c r="F1" s="211"/>
      <c r="G1" s="225"/>
    </row>
    <row r="2" spans="1:7" s="212" customFormat="1" ht="28.5" customHeight="1">
      <c r="A2" s="1"/>
      <c r="B2" s="211"/>
      <c r="C2" s="211"/>
      <c r="D2" s="211"/>
      <c r="E2" s="224"/>
      <c r="F2" s="211"/>
      <c r="G2" s="225"/>
    </row>
    <row r="3" spans="1:7" s="212" customFormat="1" ht="50.25" customHeight="1">
      <c r="A3" s="105" t="s">
        <v>93</v>
      </c>
      <c r="B3" s="105"/>
      <c r="C3" s="105"/>
      <c r="D3" s="105"/>
      <c r="E3" s="105"/>
      <c r="F3" s="105"/>
      <c r="G3" s="225"/>
    </row>
    <row r="4" spans="1:7" s="212" customFormat="1" ht="15">
      <c r="A4" s="101"/>
      <c r="B4" s="101"/>
      <c r="C4" s="101"/>
      <c r="D4" s="101"/>
      <c r="E4" s="101"/>
      <c r="F4" s="101"/>
      <c r="G4" s="225"/>
    </row>
    <row r="5" spans="1:7" s="212" customFormat="1" ht="15">
      <c r="A5" s="89"/>
      <c r="B5" s="89"/>
      <c r="C5" s="89"/>
      <c r="D5" s="89"/>
      <c r="E5" s="89"/>
      <c r="F5" s="89"/>
      <c r="G5" s="225"/>
    </row>
    <row r="6" spans="1:7" s="212" customFormat="1" ht="15">
      <c r="A6" s="89"/>
      <c r="B6" s="89"/>
      <c r="C6" s="226"/>
      <c r="D6" s="226"/>
      <c r="E6" s="226"/>
      <c r="F6" s="226"/>
      <c r="G6" s="225"/>
    </row>
    <row r="7" spans="1:7" s="212" customFormat="1" ht="15">
      <c r="A7" s="141" t="s">
        <v>203</v>
      </c>
      <c r="B7" s="134" t="s">
        <v>275</v>
      </c>
      <c r="C7" s="213" t="s">
        <v>204</v>
      </c>
      <c r="D7" s="214"/>
      <c r="E7" s="214"/>
      <c r="F7" s="214"/>
      <c r="G7" s="225"/>
    </row>
    <row r="8" spans="1:7" s="212" customFormat="1" ht="15">
      <c r="A8" s="142"/>
      <c r="B8" s="137"/>
      <c r="C8" s="239" t="s">
        <v>277</v>
      </c>
      <c r="D8" s="239" t="s">
        <v>278</v>
      </c>
      <c r="E8" s="239" t="s">
        <v>279</v>
      </c>
      <c r="F8" s="239" t="s">
        <v>280</v>
      </c>
      <c r="G8" s="225"/>
    </row>
    <row r="9" spans="1:7" s="212" customFormat="1" ht="15">
      <c r="A9" s="142"/>
      <c r="B9" s="137"/>
      <c r="C9" s="239" t="s">
        <v>281</v>
      </c>
      <c r="D9" s="239" t="s">
        <v>282</v>
      </c>
      <c r="E9" s="239" t="s">
        <v>283</v>
      </c>
      <c r="F9" s="239" t="s">
        <v>284</v>
      </c>
      <c r="G9" s="225"/>
    </row>
    <row r="10" spans="1:7" s="212" customFormat="1" ht="15">
      <c r="A10" s="227"/>
      <c r="B10" s="228"/>
      <c r="C10" s="228"/>
      <c r="D10" s="228"/>
      <c r="E10" s="229"/>
      <c r="F10" s="219"/>
      <c r="G10" s="230"/>
    </row>
    <row r="11" spans="1:7" s="212" customFormat="1" ht="15">
      <c r="A11" s="231" t="s">
        <v>275</v>
      </c>
      <c r="B11" s="232">
        <f>SUM(B13:B46)</f>
        <v>241</v>
      </c>
      <c r="C11" s="232">
        <f>SUM(C13:C46)</f>
        <v>98</v>
      </c>
      <c r="D11" s="232">
        <f>SUM(D13:D46)</f>
        <v>47</v>
      </c>
      <c r="E11" s="232">
        <f>SUM(E13:E46)</f>
        <v>56</v>
      </c>
      <c r="F11" s="124">
        <f>SUM(F13:F46)</f>
        <v>40</v>
      </c>
      <c r="G11" s="225"/>
    </row>
    <row r="12" spans="1:7" s="212" customFormat="1" ht="15">
      <c r="A12" s="231"/>
      <c r="B12" s="232"/>
      <c r="C12" s="232"/>
      <c r="D12" s="232"/>
      <c r="E12" s="232"/>
      <c r="F12" s="124"/>
      <c r="G12" s="225"/>
    </row>
    <row r="13" spans="1:7" s="212" customFormat="1" ht="15">
      <c r="A13" s="233" t="s">
        <v>298</v>
      </c>
      <c r="B13" s="10">
        <f aca="true" t="shared" si="0" ref="B13:B46">SUM(C13:F13)</f>
        <v>2</v>
      </c>
      <c r="C13" s="232">
        <v>0</v>
      </c>
      <c r="D13" s="232">
        <v>0</v>
      </c>
      <c r="E13" s="232">
        <v>1</v>
      </c>
      <c r="F13" s="124">
        <v>1</v>
      </c>
      <c r="G13" s="225"/>
    </row>
    <row r="14" spans="1:7" s="212" customFormat="1" ht="15">
      <c r="A14" s="233" t="s">
        <v>299</v>
      </c>
      <c r="B14" s="10">
        <f t="shared" si="0"/>
        <v>1</v>
      </c>
      <c r="C14" s="232">
        <v>1</v>
      </c>
      <c r="D14" s="232">
        <v>0</v>
      </c>
      <c r="E14" s="232">
        <v>0</v>
      </c>
      <c r="F14" s="124">
        <v>0</v>
      </c>
      <c r="G14" s="225"/>
    </row>
    <row r="15" spans="1:7" s="212" customFormat="1" ht="15">
      <c r="A15" s="233" t="s">
        <v>301</v>
      </c>
      <c r="B15" s="10">
        <f t="shared" si="0"/>
        <v>1</v>
      </c>
      <c r="C15" s="232">
        <v>0</v>
      </c>
      <c r="D15" s="232">
        <v>0</v>
      </c>
      <c r="E15" s="232">
        <v>0</v>
      </c>
      <c r="F15" s="124">
        <v>1</v>
      </c>
      <c r="G15" s="225"/>
    </row>
    <row r="16" spans="1:7" s="212" customFormat="1" ht="15">
      <c r="A16" s="234" t="s">
        <v>205</v>
      </c>
      <c r="B16" s="10">
        <f t="shared" si="0"/>
        <v>46</v>
      </c>
      <c r="C16" s="235">
        <v>25</v>
      </c>
      <c r="D16" s="235">
        <v>9</v>
      </c>
      <c r="E16" s="235">
        <v>9</v>
      </c>
      <c r="F16" s="125">
        <v>3</v>
      </c>
      <c r="G16" s="225"/>
    </row>
    <row r="17" spans="1:7" s="212" customFormat="1" ht="15">
      <c r="A17" s="234" t="s">
        <v>206</v>
      </c>
      <c r="B17" s="10">
        <f t="shared" si="0"/>
        <v>26</v>
      </c>
      <c r="C17" s="235">
        <v>3</v>
      </c>
      <c r="D17" s="235">
        <v>5</v>
      </c>
      <c r="E17" s="235">
        <v>10</v>
      </c>
      <c r="F17" s="125">
        <v>8</v>
      </c>
      <c r="G17" s="225"/>
    </row>
    <row r="18" spans="1:7" s="212" customFormat="1" ht="15">
      <c r="A18" s="234" t="s">
        <v>207</v>
      </c>
      <c r="B18" s="10">
        <f t="shared" si="0"/>
        <v>10</v>
      </c>
      <c r="C18" s="235">
        <v>6</v>
      </c>
      <c r="D18" s="235">
        <v>3</v>
      </c>
      <c r="E18" s="235">
        <v>1</v>
      </c>
      <c r="F18" s="125">
        <v>0</v>
      </c>
      <c r="G18" s="225"/>
    </row>
    <row r="19" spans="1:7" s="212" customFormat="1" ht="15">
      <c r="A19" s="234" t="s">
        <v>97</v>
      </c>
      <c r="B19" s="10">
        <f t="shared" si="0"/>
        <v>1</v>
      </c>
      <c r="C19" s="235">
        <v>1</v>
      </c>
      <c r="D19" s="235">
        <v>0</v>
      </c>
      <c r="E19" s="235">
        <v>0</v>
      </c>
      <c r="F19" s="125">
        <v>0</v>
      </c>
      <c r="G19" s="225"/>
    </row>
    <row r="20" spans="1:7" s="212" customFormat="1" ht="15">
      <c r="A20" s="234" t="s">
        <v>98</v>
      </c>
      <c r="B20" s="10">
        <f t="shared" si="0"/>
        <v>12</v>
      </c>
      <c r="C20" s="235">
        <v>5</v>
      </c>
      <c r="D20" s="235">
        <v>3</v>
      </c>
      <c r="E20" s="235">
        <v>3</v>
      </c>
      <c r="F20" s="125">
        <v>1</v>
      </c>
      <c r="G20" s="225"/>
    </row>
    <row r="21" spans="1:7" s="212" customFormat="1" ht="15">
      <c r="A21" s="234" t="s">
        <v>99</v>
      </c>
      <c r="B21" s="10">
        <f t="shared" si="0"/>
        <v>12</v>
      </c>
      <c r="C21" s="235">
        <v>2</v>
      </c>
      <c r="D21" s="235">
        <v>3</v>
      </c>
      <c r="E21" s="235">
        <v>4</v>
      </c>
      <c r="F21" s="125">
        <v>3</v>
      </c>
      <c r="G21" s="225"/>
    </row>
    <row r="22" spans="1:7" s="220" customFormat="1" ht="15">
      <c r="A22" s="233" t="s">
        <v>100</v>
      </c>
      <c r="B22" s="10">
        <f t="shared" si="0"/>
        <v>5</v>
      </c>
      <c r="C22" s="235">
        <v>1</v>
      </c>
      <c r="D22" s="235">
        <v>1</v>
      </c>
      <c r="E22" s="235">
        <v>1</v>
      </c>
      <c r="F22" s="125">
        <v>2</v>
      </c>
      <c r="G22" s="236"/>
    </row>
    <row r="23" spans="1:7" s="220" customFormat="1" ht="15">
      <c r="A23" s="233" t="s">
        <v>101</v>
      </c>
      <c r="B23" s="10">
        <f t="shared" si="0"/>
        <v>3</v>
      </c>
      <c r="C23" s="235">
        <v>3</v>
      </c>
      <c r="D23" s="235">
        <v>0</v>
      </c>
      <c r="E23" s="235">
        <v>0</v>
      </c>
      <c r="F23" s="125">
        <v>0</v>
      </c>
      <c r="G23" s="236"/>
    </row>
    <row r="24" spans="1:7" s="220" customFormat="1" ht="15">
      <c r="A24" s="233" t="s">
        <v>102</v>
      </c>
      <c r="B24" s="10">
        <f t="shared" si="0"/>
        <v>14</v>
      </c>
      <c r="C24" s="235">
        <v>5</v>
      </c>
      <c r="D24" s="235">
        <v>2</v>
      </c>
      <c r="E24" s="235">
        <v>5</v>
      </c>
      <c r="F24" s="125">
        <v>2</v>
      </c>
      <c r="G24" s="236"/>
    </row>
    <row r="25" spans="1:7" s="220" customFormat="1" ht="15">
      <c r="A25" s="233" t="s">
        <v>103</v>
      </c>
      <c r="B25" s="10">
        <f t="shared" si="0"/>
        <v>2</v>
      </c>
      <c r="C25" s="235">
        <v>1</v>
      </c>
      <c r="D25" s="235">
        <v>0</v>
      </c>
      <c r="E25" s="235">
        <v>1</v>
      </c>
      <c r="F25" s="125">
        <v>0</v>
      </c>
      <c r="G25" s="236"/>
    </row>
    <row r="26" spans="1:7" s="212" customFormat="1" ht="15">
      <c r="A26" s="234" t="s">
        <v>104</v>
      </c>
      <c r="B26" s="10">
        <f t="shared" si="0"/>
        <v>1</v>
      </c>
      <c r="C26" s="235">
        <v>0</v>
      </c>
      <c r="D26" s="235">
        <v>0</v>
      </c>
      <c r="E26" s="235">
        <v>1</v>
      </c>
      <c r="F26" s="125">
        <v>0</v>
      </c>
      <c r="G26" s="225"/>
    </row>
    <row r="27" spans="1:7" s="212" customFormat="1" ht="15">
      <c r="A27" s="234" t="s">
        <v>105</v>
      </c>
      <c r="B27" s="10">
        <f t="shared" si="0"/>
        <v>13</v>
      </c>
      <c r="C27" s="235">
        <v>7</v>
      </c>
      <c r="D27" s="235">
        <v>2</v>
      </c>
      <c r="E27" s="235">
        <v>1</v>
      </c>
      <c r="F27" s="125">
        <v>3</v>
      </c>
      <c r="G27" s="225"/>
    </row>
    <row r="28" spans="1:7" s="212" customFormat="1" ht="15">
      <c r="A28" s="234" t="s">
        <v>106</v>
      </c>
      <c r="B28" s="10">
        <f t="shared" si="0"/>
        <v>1</v>
      </c>
      <c r="C28" s="235">
        <v>0</v>
      </c>
      <c r="D28" s="235">
        <v>1</v>
      </c>
      <c r="E28" s="235">
        <v>0</v>
      </c>
      <c r="F28" s="125">
        <v>0</v>
      </c>
      <c r="G28" s="225"/>
    </row>
    <row r="29" spans="1:7" s="212" customFormat="1" ht="15">
      <c r="A29" s="234" t="s">
        <v>107</v>
      </c>
      <c r="B29" s="10">
        <f t="shared" si="0"/>
        <v>1</v>
      </c>
      <c r="C29" s="235">
        <v>1</v>
      </c>
      <c r="D29" s="235">
        <v>0</v>
      </c>
      <c r="E29" s="235">
        <v>0</v>
      </c>
      <c r="F29" s="125">
        <v>0</v>
      </c>
      <c r="G29" s="225"/>
    </row>
    <row r="30" spans="1:7" s="212" customFormat="1" ht="15">
      <c r="A30" s="234" t="s">
        <v>10</v>
      </c>
      <c r="B30" s="10">
        <f t="shared" si="0"/>
        <v>2</v>
      </c>
      <c r="C30" s="235">
        <v>1</v>
      </c>
      <c r="D30" s="235">
        <v>0</v>
      </c>
      <c r="E30" s="235">
        <v>0</v>
      </c>
      <c r="F30" s="125">
        <v>1</v>
      </c>
      <c r="G30" s="225"/>
    </row>
    <row r="31" spans="1:7" s="212" customFormat="1" ht="15">
      <c r="A31" s="234" t="s">
        <v>108</v>
      </c>
      <c r="B31" s="10">
        <f t="shared" si="0"/>
        <v>14</v>
      </c>
      <c r="C31" s="235">
        <v>8</v>
      </c>
      <c r="D31" s="235">
        <v>2</v>
      </c>
      <c r="E31" s="235">
        <v>3</v>
      </c>
      <c r="F31" s="125">
        <v>1</v>
      </c>
      <c r="G31" s="225"/>
    </row>
    <row r="32" spans="1:7" s="212" customFormat="1" ht="15">
      <c r="A32" s="234" t="s">
        <v>6</v>
      </c>
      <c r="B32" s="10">
        <f t="shared" si="0"/>
        <v>1</v>
      </c>
      <c r="C32" s="235">
        <v>0</v>
      </c>
      <c r="D32" s="235">
        <v>0</v>
      </c>
      <c r="E32" s="235">
        <v>1</v>
      </c>
      <c r="F32" s="125">
        <v>0</v>
      </c>
      <c r="G32" s="225"/>
    </row>
    <row r="33" spans="1:7" s="212" customFormat="1" ht="15">
      <c r="A33" s="234" t="s">
        <v>109</v>
      </c>
      <c r="B33" s="10">
        <f t="shared" si="0"/>
        <v>11</v>
      </c>
      <c r="C33" s="235">
        <v>6</v>
      </c>
      <c r="D33" s="235">
        <v>2</v>
      </c>
      <c r="E33" s="235">
        <v>2</v>
      </c>
      <c r="F33" s="125">
        <v>1</v>
      </c>
      <c r="G33" s="225"/>
    </row>
    <row r="34" spans="1:7" s="212" customFormat="1" ht="15">
      <c r="A34" s="234" t="s">
        <v>110</v>
      </c>
      <c r="B34" s="10">
        <f t="shared" si="0"/>
        <v>5</v>
      </c>
      <c r="C34" s="235">
        <v>1</v>
      </c>
      <c r="D34" s="235">
        <v>0</v>
      </c>
      <c r="E34" s="235">
        <v>2</v>
      </c>
      <c r="F34" s="125">
        <v>2</v>
      </c>
      <c r="G34" s="225"/>
    </row>
    <row r="35" spans="1:7" s="212" customFormat="1" ht="15">
      <c r="A35" s="234" t="s">
        <v>111</v>
      </c>
      <c r="B35" s="10">
        <f t="shared" si="0"/>
        <v>4</v>
      </c>
      <c r="C35" s="235">
        <v>3</v>
      </c>
      <c r="D35" s="235">
        <v>0</v>
      </c>
      <c r="E35" s="235">
        <v>0</v>
      </c>
      <c r="F35" s="125">
        <v>1</v>
      </c>
      <c r="G35" s="225"/>
    </row>
    <row r="36" spans="1:7" s="212" customFormat="1" ht="15">
      <c r="A36" s="234" t="s">
        <v>112</v>
      </c>
      <c r="B36" s="10">
        <f t="shared" si="0"/>
        <v>5</v>
      </c>
      <c r="C36" s="235">
        <v>2</v>
      </c>
      <c r="D36" s="235">
        <v>2</v>
      </c>
      <c r="E36" s="235">
        <v>1</v>
      </c>
      <c r="F36" s="125">
        <v>0</v>
      </c>
      <c r="G36" s="225"/>
    </row>
    <row r="37" spans="1:7" s="212" customFormat="1" ht="15">
      <c r="A37" s="234" t="s">
        <v>113</v>
      </c>
      <c r="B37" s="10">
        <f t="shared" si="0"/>
        <v>2</v>
      </c>
      <c r="C37" s="235">
        <v>1</v>
      </c>
      <c r="D37" s="235">
        <v>1</v>
      </c>
      <c r="E37" s="235">
        <v>0</v>
      </c>
      <c r="F37" s="125">
        <v>0</v>
      </c>
      <c r="G37" s="225"/>
    </row>
    <row r="38" spans="1:7" s="212" customFormat="1" ht="15">
      <c r="A38" s="234" t="s">
        <v>114</v>
      </c>
      <c r="B38" s="10">
        <f t="shared" si="0"/>
        <v>1</v>
      </c>
      <c r="C38" s="235">
        <v>1</v>
      </c>
      <c r="D38" s="235">
        <v>0</v>
      </c>
      <c r="E38" s="235">
        <v>0</v>
      </c>
      <c r="F38" s="125">
        <v>0</v>
      </c>
      <c r="G38" s="225"/>
    </row>
    <row r="39" spans="1:7" s="212" customFormat="1" ht="15">
      <c r="A39" s="234" t="s">
        <v>115</v>
      </c>
      <c r="B39" s="10">
        <f t="shared" si="0"/>
        <v>9</v>
      </c>
      <c r="C39" s="235">
        <v>2</v>
      </c>
      <c r="D39" s="235">
        <v>2</v>
      </c>
      <c r="E39" s="235">
        <v>4</v>
      </c>
      <c r="F39" s="125">
        <v>1</v>
      </c>
      <c r="G39" s="225"/>
    </row>
    <row r="40" spans="1:7" s="212" customFormat="1" ht="15">
      <c r="A40" s="234" t="s">
        <v>116</v>
      </c>
      <c r="B40" s="10">
        <f t="shared" si="0"/>
        <v>1</v>
      </c>
      <c r="C40" s="235">
        <v>0</v>
      </c>
      <c r="D40" s="235">
        <v>1</v>
      </c>
      <c r="E40" s="235">
        <v>0</v>
      </c>
      <c r="F40" s="125">
        <v>0</v>
      </c>
      <c r="G40" s="225"/>
    </row>
    <row r="41" spans="1:7" s="212" customFormat="1" ht="15">
      <c r="A41" s="234" t="s">
        <v>117</v>
      </c>
      <c r="B41" s="10">
        <f t="shared" si="0"/>
        <v>2</v>
      </c>
      <c r="C41" s="235">
        <v>0</v>
      </c>
      <c r="D41" s="235">
        <v>0</v>
      </c>
      <c r="E41" s="235">
        <v>0</v>
      </c>
      <c r="F41" s="125">
        <v>2</v>
      </c>
      <c r="G41" s="225"/>
    </row>
    <row r="42" spans="1:7" s="212" customFormat="1" ht="15">
      <c r="A42" s="234" t="s">
        <v>118</v>
      </c>
      <c r="B42" s="10">
        <f t="shared" si="0"/>
        <v>1</v>
      </c>
      <c r="C42" s="235">
        <v>0</v>
      </c>
      <c r="D42" s="235">
        <v>0</v>
      </c>
      <c r="E42" s="235">
        <v>0</v>
      </c>
      <c r="F42" s="125">
        <v>1</v>
      </c>
      <c r="G42" s="225"/>
    </row>
    <row r="43" spans="1:7" s="212" customFormat="1" ht="15">
      <c r="A43" s="234" t="s">
        <v>119</v>
      </c>
      <c r="B43" s="10">
        <f t="shared" si="0"/>
        <v>10</v>
      </c>
      <c r="C43" s="235">
        <v>4</v>
      </c>
      <c r="D43" s="235">
        <v>2</v>
      </c>
      <c r="E43" s="235">
        <v>2</v>
      </c>
      <c r="F43" s="125">
        <v>2</v>
      </c>
      <c r="G43" s="225"/>
    </row>
    <row r="44" spans="1:7" s="212" customFormat="1" ht="15">
      <c r="A44" s="234" t="s">
        <v>120</v>
      </c>
      <c r="B44" s="10">
        <f t="shared" si="0"/>
        <v>2</v>
      </c>
      <c r="C44" s="235">
        <v>2</v>
      </c>
      <c r="D44" s="235">
        <v>0</v>
      </c>
      <c r="E44" s="235">
        <v>0</v>
      </c>
      <c r="F44" s="125">
        <v>0</v>
      </c>
      <c r="G44" s="225"/>
    </row>
    <row r="45" spans="1:7" s="212" customFormat="1" ht="15">
      <c r="A45" s="234" t="s">
        <v>121</v>
      </c>
      <c r="B45" s="10">
        <f t="shared" si="0"/>
        <v>18</v>
      </c>
      <c r="C45" s="235">
        <v>4</v>
      </c>
      <c r="D45" s="235">
        <v>6</v>
      </c>
      <c r="E45" s="235">
        <v>4</v>
      </c>
      <c r="F45" s="125">
        <v>4</v>
      </c>
      <c r="G45" s="225"/>
    </row>
    <row r="46" spans="1:7" s="212" customFormat="1" ht="15">
      <c r="A46" s="237" t="s">
        <v>122</v>
      </c>
      <c r="B46" s="14">
        <f t="shared" si="0"/>
        <v>2</v>
      </c>
      <c r="C46" s="238">
        <v>2</v>
      </c>
      <c r="D46" s="238">
        <v>0</v>
      </c>
      <c r="E46" s="238">
        <v>0</v>
      </c>
      <c r="F46" s="129">
        <v>0</v>
      </c>
      <c r="G46" s="225"/>
    </row>
    <row r="47" spans="1:7" s="212" customFormat="1" ht="24.75" customHeight="1">
      <c r="A47" s="81" t="s">
        <v>7</v>
      </c>
      <c r="E47" s="220"/>
      <c r="G47" s="225"/>
    </row>
  </sheetData>
  <sheetProtection/>
  <mergeCells count="5">
    <mergeCell ref="A3:F3"/>
    <mergeCell ref="A4:F4"/>
    <mergeCell ref="A7:A9"/>
    <mergeCell ref="B7:B9"/>
    <mergeCell ref="C7:F7"/>
  </mergeCells>
  <printOptions horizontalCentered="1" verticalCentered="1"/>
  <pageMargins left="0" right="0" top="0" bottom="0" header="0" footer="0"/>
  <pageSetup horizontalDpi="600" verticalDpi="600" orientation="portrait" scale="65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H19"/>
  <sheetViews>
    <sheetView zoomScaleSheetLayoutView="75" workbookViewId="0" topLeftCell="A1">
      <selection activeCell="A5" sqref="A5:G6"/>
    </sheetView>
  </sheetViews>
  <sheetFormatPr defaultColWidth="14.8515625" defaultRowHeight="12.75"/>
  <cols>
    <col min="1" max="1" width="33.8515625" style="19" customWidth="1"/>
    <col min="2" max="2" width="19.7109375" style="19" customWidth="1"/>
    <col min="3" max="3" width="17.140625" style="19" bestFit="1" customWidth="1"/>
    <col min="4" max="4" width="15.8515625" style="19" bestFit="1" customWidth="1"/>
    <col min="5" max="5" width="29.28125" style="19" bestFit="1" customWidth="1"/>
    <col min="6" max="6" width="28.28125" style="19" bestFit="1" customWidth="1"/>
    <col min="7" max="7" width="27.421875" style="19" customWidth="1"/>
    <col min="8" max="8" width="22.140625" style="19" bestFit="1" customWidth="1"/>
    <col min="9" max="16384" width="14.8515625" style="19" customWidth="1"/>
  </cols>
  <sheetData>
    <row r="1" s="116" customFormat="1" ht="15">
      <c r="A1" s="1" t="s">
        <v>20</v>
      </c>
    </row>
    <row r="2" s="116" customFormat="1" ht="15">
      <c r="A2" s="1"/>
    </row>
    <row r="3" spans="1:7" s="116" customFormat="1" ht="27.75" customHeight="1">
      <c r="A3" s="110" t="s">
        <v>96</v>
      </c>
      <c r="B3" s="110"/>
      <c r="C3" s="110"/>
      <c r="D3" s="110"/>
      <c r="E3" s="110"/>
      <c r="F3" s="110"/>
      <c r="G3" s="110"/>
    </row>
    <row r="4" spans="1:6" s="116" customFormat="1" ht="20.25" customHeight="1">
      <c r="A4" s="89"/>
      <c r="B4" s="89"/>
      <c r="C4" s="226"/>
      <c r="D4" s="226"/>
      <c r="E4" s="89"/>
      <c r="F4" s="89"/>
    </row>
    <row r="5" spans="1:7" s="116" customFormat="1" ht="37.5" customHeight="1">
      <c r="A5" s="106" t="s">
        <v>204</v>
      </c>
      <c r="B5" s="134" t="s">
        <v>38</v>
      </c>
      <c r="C5" s="249" t="s">
        <v>39</v>
      </c>
      <c r="D5" s="135"/>
      <c r="E5" s="107" t="s">
        <v>40</v>
      </c>
      <c r="F5" s="107"/>
      <c r="G5" s="108"/>
    </row>
    <row r="6" spans="1:7" s="116" customFormat="1" ht="39" customHeight="1">
      <c r="A6" s="113"/>
      <c r="B6" s="138"/>
      <c r="C6" s="201" t="s">
        <v>41</v>
      </c>
      <c r="D6" s="250" t="s">
        <v>42</v>
      </c>
      <c r="E6" s="251" t="s">
        <v>275</v>
      </c>
      <c r="F6" s="251" t="s">
        <v>41</v>
      </c>
      <c r="G6" s="252" t="s">
        <v>42</v>
      </c>
    </row>
    <row r="7" spans="1:7" s="116" customFormat="1" ht="15">
      <c r="A7" s="227"/>
      <c r="B7" s="240"/>
      <c r="C7" s="240"/>
      <c r="D7" s="241"/>
      <c r="E7" s="241"/>
      <c r="F7" s="242"/>
      <c r="G7" s="243"/>
    </row>
    <row r="8" spans="1:7" ht="15">
      <c r="A8" s="231" t="s">
        <v>43</v>
      </c>
      <c r="B8" s="9">
        <f>SUM(B9:B12)</f>
        <v>723</v>
      </c>
      <c r="C8" s="9">
        <f>SUM(C9:C12)</f>
        <v>241</v>
      </c>
      <c r="D8" s="9">
        <f>SUM(D9:D12)</f>
        <v>482</v>
      </c>
      <c r="E8" s="244" t="s">
        <v>128</v>
      </c>
      <c r="F8" s="244" t="s">
        <v>44</v>
      </c>
      <c r="G8" s="244" t="s">
        <v>140</v>
      </c>
    </row>
    <row r="9" spans="1:7" ht="15">
      <c r="A9" s="234" t="s">
        <v>45</v>
      </c>
      <c r="B9" s="10">
        <f>SUM(C9:D9)</f>
        <v>308</v>
      </c>
      <c r="C9" s="10">
        <v>98</v>
      </c>
      <c r="D9" s="10">
        <v>210</v>
      </c>
      <c r="E9" s="207" t="s">
        <v>46</v>
      </c>
      <c r="F9" s="207" t="s">
        <v>47</v>
      </c>
      <c r="G9" s="207" t="s">
        <v>124</v>
      </c>
    </row>
    <row r="10" spans="1:7" ht="15">
      <c r="A10" s="234" t="s">
        <v>48</v>
      </c>
      <c r="B10" s="10">
        <f>SUM(C10:D10)</f>
        <v>151</v>
      </c>
      <c r="C10" s="10">
        <v>47</v>
      </c>
      <c r="D10" s="10">
        <v>104</v>
      </c>
      <c r="E10" s="207" t="s">
        <v>49</v>
      </c>
      <c r="F10" s="207" t="s">
        <v>50</v>
      </c>
      <c r="G10" s="207" t="s">
        <v>128</v>
      </c>
    </row>
    <row r="11" spans="1:7" ht="15">
      <c r="A11" s="234" t="s">
        <v>51</v>
      </c>
      <c r="B11" s="10">
        <f>SUM(C11:D11)</f>
        <v>155</v>
      </c>
      <c r="C11" s="10">
        <v>56</v>
      </c>
      <c r="D11" s="10">
        <v>99</v>
      </c>
      <c r="E11" s="207" t="s">
        <v>52</v>
      </c>
      <c r="F11" s="207" t="s">
        <v>53</v>
      </c>
      <c r="G11" s="207" t="s">
        <v>131</v>
      </c>
    </row>
    <row r="12" spans="1:7" ht="15">
      <c r="A12" s="234" t="s">
        <v>54</v>
      </c>
      <c r="B12" s="10">
        <f>SUM(C12:D12)</f>
        <v>109</v>
      </c>
      <c r="C12" s="10">
        <v>40</v>
      </c>
      <c r="D12" s="10">
        <v>69</v>
      </c>
      <c r="E12" s="207" t="s">
        <v>55</v>
      </c>
      <c r="F12" s="207" t="s">
        <v>56</v>
      </c>
      <c r="G12" s="207" t="s">
        <v>135</v>
      </c>
    </row>
    <row r="13" spans="1:7" ht="15">
      <c r="A13" s="234"/>
      <c r="B13" s="245"/>
      <c r="C13" s="245"/>
      <c r="D13" s="246"/>
      <c r="E13" s="247"/>
      <c r="F13" s="248"/>
      <c r="G13" s="60"/>
    </row>
    <row r="14" spans="1:7" ht="15">
      <c r="A14" s="231" t="s">
        <v>57</v>
      </c>
      <c r="B14" s="9">
        <f>SUM(B15:B18)</f>
        <v>141</v>
      </c>
      <c r="C14" s="9">
        <f>SUM(C15:C18)</f>
        <v>24</v>
      </c>
      <c r="D14" s="9">
        <f>SUM(D15:D18)</f>
        <v>117</v>
      </c>
      <c r="E14" s="244" t="s">
        <v>136</v>
      </c>
      <c r="F14" s="244" t="s">
        <v>31</v>
      </c>
      <c r="G14" s="244" t="s">
        <v>30</v>
      </c>
    </row>
    <row r="15" spans="1:8" ht="15">
      <c r="A15" s="234" t="s">
        <v>45</v>
      </c>
      <c r="B15" s="10">
        <f>SUM(C15:D15)</f>
        <v>57</v>
      </c>
      <c r="C15" s="10">
        <v>6</v>
      </c>
      <c r="D15" s="11">
        <v>51</v>
      </c>
      <c r="E15" s="207" t="s">
        <v>58</v>
      </c>
      <c r="F15" s="207" t="s">
        <v>126</v>
      </c>
      <c r="G15" s="207" t="s">
        <v>125</v>
      </c>
      <c r="H15" s="130"/>
    </row>
    <row r="16" spans="1:8" ht="15">
      <c r="A16" s="234" t="s">
        <v>48</v>
      </c>
      <c r="B16" s="10">
        <f>SUM(C16:D16)</f>
        <v>16</v>
      </c>
      <c r="C16" s="10">
        <v>2</v>
      </c>
      <c r="D16" s="11">
        <v>14</v>
      </c>
      <c r="E16" s="207" t="s">
        <v>59</v>
      </c>
      <c r="F16" s="207" t="s">
        <v>130</v>
      </c>
      <c r="G16" s="207" t="s">
        <v>129</v>
      </c>
      <c r="H16" s="130"/>
    </row>
    <row r="17" spans="1:8" ht="15">
      <c r="A17" s="234" t="s">
        <v>51</v>
      </c>
      <c r="B17" s="10">
        <f>SUM(C17:D17)</f>
        <v>37</v>
      </c>
      <c r="C17" s="10">
        <v>9</v>
      </c>
      <c r="D17" s="11">
        <v>28</v>
      </c>
      <c r="E17" s="207" t="s">
        <v>60</v>
      </c>
      <c r="F17" s="207" t="s">
        <v>61</v>
      </c>
      <c r="G17" s="207" t="s">
        <v>132</v>
      </c>
      <c r="H17" s="130"/>
    </row>
    <row r="18" spans="1:8" ht="15">
      <c r="A18" s="237" t="s">
        <v>54</v>
      </c>
      <c r="B18" s="14">
        <f>SUM(C18:D18)</f>
        <v>31</v>
      </c>
      <c r="C18" s="14">
        <v>7</v>
      </c>
      <c r="D18" s="15">
        <v>24</v>
      </c>
      <c r="E18" s="99" t="s">
        <v>62</v>
      </c>
      <c r="F18" s="99" t="s">
        <v>125</v>
      </c>
      <c r="G18" s="99" t="s">
        <v>136</v>
      </c>
      <c r="H18" s="130"/>
    </row>
    <row r="19" s="130" customFormat="1" ht="15">
      <c r="A19" s="81" t="s">
        <v>11</v>
      </c>
    </row>
  </sheetData>
  <sheetProtection/>
  <mergeCells count="5">
    <mergeCell ref="A3:G3"/>
    <mergeCell ref="E5:G5"/>
    <mergeCell ref="A5:A6"/>
    <mergeCell ref="B5:B6"/>
    <mergeCell ref="C5:D5"/>
  </mergeCells>
  <printOptions horizontalCentered="1" verticalCentered="1"/>
  <pageMargins left="0" right="0" top="0" bottom="0" header="0" footer="0"/>
  <pageSetup horizontalDpi="600" verticalDpi="600" orientation="landscape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arodrigueza</dc:creator>
  <cp:keywords/>
  <dc:description/>
  <cp:lastModifiedBy>minor canales</cp:lastModifiedBy>
  <cp:lastPrinted>2013-08-13T17:31:11Z</cp:lastPrinted>
  <dcterms:created xsi:type="dcterms:W3CDTF">2013-02-11T19:33:17Z</dcterms:created>
  <dcterms:modified xsi:type="dcterms:W3CDTF">2013-11-15T20:05:35Z</dcterms:modified>
  <cp:category/>
  <cp:version/>
  <cp:contentType/>
  <cp:contentStatus/>
</cp:coreProperties>
</file>