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20" windowHeight="10300" activeTab="8"/>
  </bookViews>
  <sheets>
    <sheet name="c58" sheetId="1" r:id="rId1"/>
    <sheet name="c59" sheetId="2" r:id="rId2"/>
    <sheet name="c60" sheetId="3" r:id="rId3"/>
    <sheet name="c61" sheetId="4" r:id="rId4"/>
    <sheet name="c62" sheetId="5" r:id="rId5"/>
    <sheet name="c63" sheetId="6" r:id="rId6"/>
    <sheet name="c64" sheetId="7" r:id="rId7"/>
    <sheet name="c65" sheetId="8" r:id="rId8"/>
    <sheet name="c66" sheetId="9" r:id="rId9"/>
  </sheets>
  <externalReferences>
    <externalReference r:id="rId12"/>
    <externalReference r:id="rId13"/>
    <externalReference r:id="rId14"/>
  </externalReferences>
  <definedNames>
    <definedName name="_xlnm.Print_Area" localSheetId="1">'c59'!$A$1:$F$13</definedName>
    <definedName name="_xlnm.Print_Area" localSheetId="2">'c60'!$A$1:$E$30</definedName>
    <definedName name="_xlnm.Print_Area" localSheetId="3">'c61'!#REF!</definedName>
    <definedName name="_xlnm.Print_Area" localSheetId="4">'c62'!#REF!</definedName>
    <definedName name="_xlnm.Print_Area" localSheetId="5">'c63'!#REF!</definedName>
    <definedName name="_xlnm.Print_Area" localSheetId="6">'c64'!$A$1:$B$14</definedName>
    <definedName name="ddd" localSheetId="5">'[3]c30'!#REF!</definedName>
    <definedName name="ddd">'[3]c30'!#REF!</definedName>
    <definedName name="dfg">'[3]c30'!#REF!</definedName>
    <definedName name="Excel_BuiltIn__FilterDatabase_1" localSheetId="5">#REF!</definedName>
    <definedName name="Excel_BuiltIn__FilterDatabase_1">#REF!</definedName>
    <definedName name="Excel_BuiltIn__FilterDatabase_3" localSheetId="5">#REF!</definedName>
    <definedName name="Excel_BuiltIn__FilterDatabase_3">#REF!</definedName>
    <definedName name="Excel_BuiltIn__FilterDatabase_4" localSheetId="5">'[2]C4'!#REF!</definedName>
    <definedName name="Excel_BuiltIn__FilterDatabase_4">'[2]C4'!#REF!</definedName>
    <definedName name="Excel_BuiltIn_Print_Area_1" localSheetId="5">'[3]c30'!#REF!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'[3]c30'!#REF!</definedName>
  </definedNames>
  <calcPr fullCalcOnLoad="1"/>
</workbook>
</file>

<file path=xl/sharedStrings.xml><?xml version="1.0" encoding="utf-8"?>
<sst xmlns="http://schemas.openxmlformats.org/spreadsheetml/2006/main" count="150" uniqueCount="87">
  <si>
    <t>NÚMERO DE RECURSOS  DE REVISIÓN TERMINADOS EN LA SALA TERCERA  (SECCIÓN PENAL JUVENIL) POR RECURRENTE Y SEGÚN TIPO DURANTE EL 2012</t>
  </si>
  <si>
    <t>(Votos de fondo e inadmisibles)</t>
  </si>
  <si>
    <t>VOTOS DE FONDO</t>
  </si>
  <si>
    <t>INADMISIBLE</t>
  </si>
  <si>
    <t>SIN LUGAR</t>
  </si>
  <si>
    <t>CON LUGAR</t>
  </si>
  <si>
    <t>PORCENTAJES</t>
  </si>
  <si>
    <t>NÚMERO DE RECURSOS  DE CASACIÓN TERMINADOS EN LA SALA TERCERA  (SECCIÓN PENAL JUVENIL) POR RECURRENTE Y SEGÚN TIPO DE VOTO DURANTE EL 2012</t>
  </si>
  <si>
    <t>INADMISIBLES</t>
  </si>
  <si>
    <t>1 mes 1 semana</t>
  </si>
  <si>
    <t>1 mes 2 semanas</t>
  </si>
  <si>
    <t>1 mes 3 semanas</t>
  </si>
  <si>
    <t>Trimestre</t>
  </si>
  <si>
    <t>INFRACCIÓN A LA LEY DE PSICOTRÓPICOS</t>
  </si>
  <si>
    <t>Resoluciones de Fondo</t>
  </si>
  <si>
    <t>CUADRO Nº 58</t>
  </si>
  <si>
    <t>CUADRO Nº 59</t>
  </si>
  <si>
    <t>CUADRO Nº 60</t>
  </si>
  <si>
    <t>CUADRO Nº 61</t>
  </si>
  <si>
    <t>CUADRO Nº 62</t>
  </si>
  <si>
    <t>CUADRO Nº 63</t>
  </si>
  <si>
    <t>CUADRO Nº 64</t>
  </si>
  <si>
    <t>CUADRO Nº 65</t>
  </si>
  <si>
    <t>CUADRO Nº 66</t>
  </si>
  <si>
    <t>NÚMERO DE CASOS ENTRADOS EN LA SALA TERCERA (SECCIÓN PENAL JUVENIL) POR RECURRENTE Y SEGÚN TIPO DE RECURSO DURANTE EL  2012</t>
  </si>
  <si>
    <t>DURACIÓN PROMEDIO POR TIPO DE RESOLUCIONES EMITIDAS EN LA SALA TERCERA (SECCIÓN PENAL JUVENIL) DURANTE EL  2012</t>
  </si>
  <si>
    <t>MOVIMIENTO OCURRIDO EN LA SALA TERCERA ( SECCIÓN PENAL JUVENIL) DURANTE EL 2012</t>
  </si>
  <si>
    <t>Variable</t>
  </si>
  <si>
    <t>TOTAL</t>
  </si>
  <si>
    <t xml:space="preserve"> Trimestre</t>
  </si>
  <si>
    <t>I</t>
  </si>
  <si>
    <t xml:space="preserve">II </t>
  </si>
  <si>
    <t xml:space="preserve">III </t>
  </si>
  <si>
    <t xml:space="preserve">IV </t>
  </si>
  <si>
    <t>Circulante a inicio de período</t>
  </si>
  <si>
    <t>Casos entrados</t>
  </si>
  <si>
    <t>Casos terminados</t>
  </si>
  <si>
    <t xml:space="preserve">Circulante a fin de período </t>
  </si>
  <si>
    <t>Elaborado por: Sección de Estadística, Departamento de Planificación</t>
  </si>
  <si>
    <t>CASOS ENTRADOS EN LA SALA TERCERA (SECCIÓN PENAL JUVENIL) SEGÚN TIPO DE CASO  DURANTE  EL  2012</t>
  </si>
  <si>
    <t>Tipo de caso</t>
  </si>
  <si>
    <t>Recurso de Casación</t>
  </si>
  <si>
    <t>Recurso de Revisión</t>
  </si>
  <si>
    <t xml:space="preserve">NÚMERO DE RECURSOS DE  CASACIÓN ENTRADOS EN LA SALA TERCERA  </t>
  </si>
  <si>
    <t xml:space="preserve"> ( SECCIÓN PENAL JUVENIL) SEGÚN TIPO DE DELITO  DURANTE EL 2012</t>
  </si>
  <si>
    <t>Tipo de delito
por Título de Familia</t>
  </si>
  <si>
    <t>Total</t>
  </si>
  <si>
    <t>SEXUALES</t>
  </si>
  <si>
    <t>Abusos sexuales contra mayores</t>
  </si>
  <si>
    <t>CONTRA LA VIDA</t>
  </si>
  <si>
    <t>Homicidio simple</t>
  </si>
  <si>
    <t>Homicidio calificado</t>
  </si>
  <si>
    <t>Homicidio simple (tentativa de)</t>
  </si>
  <si>
    <t>Agresión con arma</t>
  </si>
  <si>
    <t>CONTRA LA PROPIEDAD</t>
  </si>
  <si>
    <t>Robo agravado</t>
  </si>
  <si>
    <t>Robo simple</t>
  </si>
  <si>
    <t>CONTRA LA AUTORIDAD PÚBLICA</t>
  </si>
  <si>
    <t>Desobediencia a la autoridad</t>
  </si>
  <si>
    <t>Venta de drogas</t>
  </si>
  <si>
    <t>TIPO DE RECURRENTE</t>
  </si>
  <si>
    <t>TIPO DE RECURSO</t>
  </si>
  <si>
    <t>CASACIÓN</t>
  </si>
  <si>
    <t>REVISIÓN</t>
  </si>
  <si>
    <t>Defensor Público</t>
  </si>
  <si>
    <t>Defensor Privado</t>
  </si>
  <si>
    <t>Ministerio Público</t>
  </si>
  <si>
    <t>Condenado</t>
  </si>
  <si>
    <t xml:space="preserve">NÚMERO DE RESOLUCIONES DICTADAS EN LA SALA TERCERA </t>
  </si>
  <si>
    <t xml:space="preserve"> ( SECCIÓN PENAL JUVENIL) SEGÚN TIPO DURANTE EL 2012</t>
  </si>
  <si>
    <t>Tipo de resolución</t>
  </si>
  <si>
    <t>Inadmisible</t>
  </si>
  <si>
    <t>Recurso de casación con lugar</t>
  </si>
  <si>
    <t>Recurso de casación sin lugar</t>
  </si>
  <si>
    <t>Procedimiento de revisión sin lugar</t>
  </si>
  <si>
    <t>Incompetencia en admisibilidad / fondo</t>
  </si>
  <si>
    <t>Duración Promedio</t>
  </si>
  <si>
    <t>0 meses 2 semanas</t>
  </si>
  <si>
    <t>0  meses 3 semanas</t>
  </si>
  <si>
    <t>Recurso de revisión sin lugar</t>
  </si>
  <si>
    <t>0  meses 1 semanas</t>
  </si>
  <si>
    <t>Otras resoluciones</t>
  </si>
  <si>
    <t>Incompetencias en adm. y fondo</t>
  </si>
  <si>
    <t>0 meses 3 semanas</t>
  </si>
  <si>
    <t>NÚMERO DE RECURSOS DE CASACIÓN DECLARADOS CON LUGAR EN LA SALA TERCERA  (SECCIÓN PENAL JUVENIL) SEGÚN TRIBUNAL DE PROCEDENCIA DURANTE  EL 2012</t>
  </si>
  <si>
    <t>OFICINA DE PROCEDENCIA</t>
  </si>
  <si>
    <t xml:space="preserve">Tribunal de apelación de sentencia del II Circuito Judicial de San José </t>
  </si>
</sst>
</file>

<file path=xl/styles.xml><?xml version="1.0" encoding="utf-8"?>
<styleSheet xmlns="http://schemas.openxmlformats.org/spreadsheetml/2006/main">
  <numFmts count="3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"/>
    <numFmt numFmtId="184" formatCode="dd/mm/yyyy&quot;  &quot;hh&quot;:&quot;mm&quot;:&quot;ss"/>
    <numFmt numFmtId="185" formatCode="0;[Red]0"/>
    <numFmt numFmtId="186" formatCode="dd/mm/yyyy"/>
    <numFmt numFmtId="187" formatCode="hh&quot;:&quot;mm&quot;:&quot;ss"/>
    <numFmt numFmtId="188" formatCode="m/d/yyyy&quot;  &quot;h&quot;:&quot;mm&quot;:&quot;ss\ AM/PM"/>
    <numFmt numFmtId="189" formatCode="[$-C0A]dddd\,\ dd&quot; de &quot;mmmm&quot; de &quot;yyyy"/>
    <numFmt numFmtId="190" formatCode="dd\-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8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2" fillId="0" borderId="0" xfId="59" applyFont="1" applyAlignment="1">
      <alignment horizontal="left" vertical="center"/>
      <protection/>
    </xf>
    <xf numFmtId="0" fontId="22" fillId="0" borderId="0" xfId="59" applyFont="1" applyAlignment="1">
      <alignment horizontal="center"/>
      <protection/>
    </xf>
    <xf numFmtId="0" fontId="23" fillId="0" borderId="0" xfId="59" applyFont="1" applyAlignment="1">
      <alignment horizontal="center"/>
      <protection/>
    </xf>
    <xf numFmtId="0" fontId="23" fillId="0" borderId="0" xfId="59" applyFont="1" applyFill="1" applyAlignment="1">
      <alignment horizontal="left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23" fillId="0" borderId="11" xfId="59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/>
    </xf>
    <xf numFmtId="0" fontId="23" fillId="0" borderId="12" xfId="59" applyFont="1" applyFill="1" applyBorder="1" applyAlignment="1">
      <alignment horizontal="left" vertical="center"/>
      <protection/>
    </xf>
    <xf numFmtId="0" fontId="23" fillId="0" borderId="13" xfId="59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0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>
      <alignment horizontal="center"/>
    </xf>
    <xf numFmtId="0" fontId="23" fillId="0" borderId="14" xfId="59" applyFont="1" applyBorder="1" applyAlignment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0" borderId="0" xfId="59" applyFont="1">
      <alignment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59" applyFont="1" applyBorder="1" applyAlignment="1">
      <alignment horizontal="center"/>
      <protection/>
    </xf>
    <xf numFmtId="0" fontId="23" fillId="24" borderId="16" xfId="0" applyFont="1" applyFill="1" applyBorder="1" applyAlignment="1" applyProtection="1">
      <alignment horizontal="center"/>
      <protection/>
    </xf>
    <xf numFmtId="0" fontId="23" fillId="0" borderId="16" xfId="59" applyFont="1" applyBorder="1" applyAlignment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0" xfId="59" applyFont="1" applyFill="1">
      <alignment/>
      <protection/>
    </xf>
    <xf numFmtId="0" fontId="23" fillId="0" borderId="0" xfId="0" applyFont="1" applyAlignment="1">
      <alignment/>
    </xf>
    <xf numFmtId="0" fontId="22" fillId="0" borderId="0" xfId="59" applyFont="1" applyFill="1" applyAlignment="1">
      <alignment horizontal="center"/>
      <protection/>
    </xf>
    <xf numFmtId="0" fontId="22" fillId="0" borderId="17" xfId="59" applyFont="1" applyFill="1" applyBorder="1" applyAlignment="1">
      <alignment horizontal="center" vertical="center"/>
      <protection/>
    </xf>
    <xf numFmtId="0" fontId="22" fillId="0" borderId="14" xfId="59" applyFont="1" applyFill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3" fillId="0" borderId="17" xfId="59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/>
    </xf>
    <xf numFmtId="0" fontId="24" fillId="0" borderId="17" xfId="59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0" fontId="22" fillId="0" borderId="19" xfId="59" applyFont="1" applyFill="1" applyBorder="1" applyAlignment="1">
      <alignment horizontal="center" vertical="center"/>
      <protection/>
    </xf>
    <xf numFmtId="181" fontId="22" fillId="0" borderId="14" xfId="59" applyNumberFormat="1" applyFont="1" applyFill="1" applyBorder="1" applyAlignment="1">
      <alignment horizontal="center" vertical="center"/>
      <protection/>
    </xf>
    <xf numFmtId="181" fontId="22" fillId="0" borderId="11" xfId="59" applyNumberFormat="1" applyFont="1" applyFill="1" applyBorder="1" applyAlignment="1">
      <alignment horizontal="center" vertical="center"/>
      <protection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 horizontal="center"/>
    </xf>
    <xf numFmtId="181" fontId="23" fillId="0" borderId="14" xfId="59" applyNumberFormat="1" applyFont="1" applyFill="1" applyBorder="1" applyAlignment="1">
      <alignment horizontal="center" vertical="center"/>
      <protection/>
    </xf>
    <xf numFmtId="181" fontId="23" fillId="0" borderId="11" xfId="59" applyNumberFormat="1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/>
    </xf>
    <xf numFmtId="0" fontId="23" fillId="0" borderId="16" xfId="0" applyFont="1" applyBorder="1" applyAlignment="1">
      <alignment horizontal="center"/>
    </xf>
    <xf numFmtId="181" fontId="23" fillId="0" borderId="16" xfId="59" applyNumberFormat="1" applyFont="1" applyFill="1" applyBorder="1" applyAlignment="1">
      <alignment horizontal="center" vertical="center"/>
      <protection/>
    </xf>
    <xf numFmtId="181" fontId="23" fillId="0" borderId="13" xfId="59" applyNumberFormat="1" applyFont="1" applyFill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 vertical="center"/>
      <protection/>
    </xf>
    <xf numFmtId="0" fontId="23" fillId="0" borderId="11" xfId="59" applyFont="1" applyBorder="1" applyAlignment="1">
      <alignment horizontal="center"/>
      <protection/>
    </xf>
    <xf numFmtId="0" fontId="23" fillId="0" borderId="13" xfId="59" applyFont="1" applyBorder="1" applyAlignment="1">
      <alignment horizontal="center" vertical="center"/>
      <protection/>
    </xf>
    <xf numFmtId="0" fontId="22" fillId="0" borderId="11" xfId="59" applyFont="1" applyBorder="1" applyAlignment="1">
      <alignment horizontal="center"/>
      <protection/>
    </xf>
    <xf numFmtId="0" fontId="23" fillId="0" borderId="0" xfId="59" applyFont="1" applyAlignment="1">
      <alignment horizontal="left" vertical="center"/>
      <protection/>
    </xf>
    <xf numFmtId="0" fontId="22" fillId="0" borderId="0" xfId="59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2" fillId="0" borderId="0" xfId="59" applyFont="1" applyBorder="1">
      <alignment/>
      <protection/>
    </xf>
    <xf numFmtId="0" fontId="22" fillId="0" borderId="0" xfId="59" applyFont="1">
      <alignment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27" fillId="0" borderId="0" xfId="59" applyFont="1">
      <alignment/>
      <protection/>
    </xf>
    <xf numFmtId="0" fontId="23" fillId="0" borderId="11" xfId="59" applyFont="1" applyBorder="1" applyAlignment="1">
      <alignment horizontal="center" vertical="center" wrapText="1"/>
      <protection/>
    </xf>
    <xf numFmtId="0" fontId="23" fillId="0" borderId="12" xfId="59" applyFont="1" applyBorder="1" applyAlignment="1">
      <alignment horizontal="left" vertical="center"/>
      <protection/>
    </xf>
    <xf numFmtId="0" fontId="23" fillId="0" borderId="18" xfId="0" applyFont="1" applyFill="1" applyBorder="1" applyAlignment="1">
      <alignment horizontal="center"/>
    </xf>
    <xf numFmtId="0" fontId="23" fillId="0" borderId="17" xfId="59" applyFont="1" applyBorder="1">
      <alignment/>
      <protection/>
    </xf>
    <xf numFmtId="0" fontId="23" fillId="0" borderId="10" xfId="59" applyFont="1" applyBorder="1">
      <alignment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3" fontId="23" fillId="24" borderId="19" xfId="0" applyNumberFormat="1" applyFont="1" applyFill="1" applyBorder="1" applyAlignment="1">
      <alignment horizontal="left" wrapText="1"/>
    </xf>
    <xf numFmtId="0" fontId="22" fillId="24" borderId="19" xfId="0" applyFont="1" applyFill="1" applyBorder="1" applyAlignment="1" applyProtection="1">
      <alignment horizontal="left"/>
      <protection/>
    </xf>
    <xf numFmtId="0" fontId="23" fillId="24" borderId="19" xfId="0" applyFont="1" applyFill="1" applyBorder="1" applyAlignment="1">
      <alignment horizontal="left"/>
    </xf>
    <xf numFmtId="0" fontId="23" fillId="0" borderId="19" xfId="0" applyFont="1" applyFill="1" applyBorder="1" applyAlignment="1" applyProtection="1">
      <alignment horizontal="left"/>
      <protection/>
    </xf>
    <xf numFmtId="0" fontId="23" fillId="24" borderId="19" xfId="0" applyFont="1" applyFill="1" applyBorder="1" applyAlignment="1">
      <alignment horizontal="left"/>
    </xf>
    <xf numFmtId="3" fontId="23" fillId="24" borderId="19" xfId="0" applyNumberFormat="1" applyFont="1" applyFill="1" applyBorder="1" applyAlignment="1">
      <alignment horizontal="left" wrapText="1"/>
    </xf>
    <xf numFmtId="0" fontId="22" fillId="24" borderId="19" xfId="0" applyFont="1" applyFill="1" applyBorder="1" applyAlignment="1">
      <alignment horizontal="left"/>
    </xf>
    <xf numFmtId="0" fontId="23" fillId="24" borderId="2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59" applyFont="1" applyAlignment="1">
      <alignment horizontal="left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22" fillId="0" borderId="19" xfId="59" applyFont="1" applyBorder="1" applyAlignment="1">
      <alignment horizontal="center" vertical="center" wrapText="1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3" fillId="0" borderId="14" xfId="59" applyFont="1" applyBorder="1">
      <alignment/>
      <protection/>
    </xf>
    <xf numFmtId="0" fontId="23" fillId="0" borderId="11" xfId="59" applyFont="1" applyBorder="1">
      <alignment/>
      <protection/>
    </xf>
    <xf numFmtId="0" fontId="23" fillId="0" borderId="19" xfId="59" applyFont="1" applyBorder="1" applyAlignment="1">
      <alignment horizontal="left" vertical="center"/>
      <protection/>
    </xf>
    <xf numFmtId="0" fontId="23" fillId="0" borderId="14" xfId="59" applyFont="1" applyBorder="1" applyAlignment="1">
      <alignment horizontal="center" vertical="center"/>
      <protection/>
    </xf>
    <xf numFmtId="0" fontId="23" fillId="0" borderId="19" xfId="59" applyFont="1" applyFill="1" applyBorder="1">
      <alignment/>
      <protection/>
    </xf>
    <xf numFmtId="0" fontId="23" fillId="0" borderId="20" xfId="59" applyFont="1" applyFill="1" applyBorder="1">
      <alignment/>
      <protection/>
    </xf>
    <xf numFmtId="0" fontId="23" fillId="0" borderId="16" xfId="59" applyFont="1" applyBorder="1" applyAlignment="1">
      <alignment horizontal="center" vertical="center"/>
      <protection/>
    </xf>
    <xf numFmtId="0" fontId="23" fillId="0" borderId="13" xfId="59" applyFont="1" applyBorder="1" applyAlignment="1">
      <alignment horizontal="center"/>
      <protection/>
    </xf>
    <xf numFmtId="0" fontId="22" fillId="0" borderId="21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/>
      <protection/>
    </xf>
    <xf numFmtId="0" fontId="23" fillId="0" borderId="12" xfId="59" applyFont="1" applyBorder="1">
      <alignment/>
      <protection/>
    </xf>
    <xf numFmtId="0" fontId="22" fillId="0" borderId="0" xfId="59" applyFont="1" applyAlignment="1">
      <alignment horizontal="center" vertical="center"/>
      <protection/>
    </xf>
    <xf numFmtId="0" fontId="24" fillId="0" borderId="1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22" fillId="0" borderId="11" xfId="59" applyFont="1" applyBorder="1" applyAlignment="1">
      <alignment horizontal="center" vertical="center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11" xfId="59" applyFont="1" applyFill="1" applyBorder="1" applyAlignment="1">
      <alignment horizontal="center"/>
      <protection/>
    </xf>
    <xf numFmtId="0" fontId="23" fillId="0" borderId="12" xfId="59" applyFont="1" applyFill="1" applyBorder="1" applyAlignment="1">
      <alignment horizontal="left" vertical="top"/>
      <protection/>
    </xf>
    <xf numFmtId="0" fontId="23" fillId="0" borderId="13" xfId="59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 vertical="center"/>
      <protection/>
    </xf>
    <xf numFmtId="0" fontId="22" fillId="0" borderId="0" xfId="59" applyFont="1" applyFill="1" applyAlignment="1">
      <alignment horizontal="left" vertical="center"/>
      <protection/>
    </xf>
    <xf numFmtId="0" fontId="22" fillId="0" borderId="0" xfId="59" applyFont="1" applyFill="1">
      <alignment/>
      <protection/>
    </xf>
    <xf numFmtId="0" fontId="22" fillId="0" borderId="14" xfId="59" applyFont="1" applyFill="1" applyBorder="1" applyAlignment="1">
      <alignment horizontal="center"/>
      <protection/>
    </xf>
    <xf numFmtId="0" fontId="23" fillId="0" borderId="14" xfId="59" applyFont="1" applyFill="1" applyBorder="1" applyAlignment="1">
      <alignment horizontal="center"/>
      <protection/>
    </xf>
    <xf numFmtId="0" fontId="22" fillId="0" borderId="16" xfId="59" applyFont="1" applyFill="1" applyBorder="1" applyAlignment="1">
      <alignment horizontal="center"/>
      <protection/>
    </xf>
    <xf numFmtId="0" fontId="23" fillId="0" borderId="16" xfId="59" applyFont="1" applyFill="1" applyBorder="1" applyAlignment="1">
      <alignment horizontal="center"/>
      <protection/>
    </xf>
    <xf numFmtId="0" fontId="23" fillId="0" borderId="15" xfId="59" applyFont="1" applyBorder="1" applyAlignment="1">
      <alignment/>
      <protection/>
    </xf>
    <xf numFmtId="0" fontId="23" fillId="0" borderId="0" xfId="59" applyFont="1" applyAlignment="1">
      <alignment horizontal="left"/>
      <protection/>
    </xf>
    <xf numFmtId="0" fontId="22" fillId="0" borderId="0" xfId="59" applyFont="1" applyFill="1" applyAlignment="1">
      <alignment horizontal="center"/>
      <protection/>
    </xf>
    <xf numFmtId="0" fontId="22" fillId="11" borderId="0" xfId="59" applyFont="1" applyFill="1" applyAlignment="1">
      <alignment horizontal="center" vertical="center" wrapText="1"/>
      <protection/>
    </xf>
    <xf numFmtId="0" fontId="22" fillId="11" borderId="15" xfId="59" applyFont="1" applyFill="1" applyBorder="1" applyAlignment="1">
      <alignment horizontal="center" vertical="center" wrapText="1"/>
      <protection/>
    </xf>
    <xf numFmtId="0" fontId="22" fillId="11" borderId="21" xfId="59" applyFont="1" applyFill="1" applyBorder="1" applyAlignment="1">
      <alignment horizontal="center" vertical="center" wrapText="1"/>
      <protection/>
    </xf>
    <xf numFmtId="0" fontId="22" fillId="11" borderId="22" xfId="0" applyFont="1" applyFill="1" applyBorder="1" applyAlignment="1">
      <alignment horizontal="center"/>
    </xf>
    <xf numFmtId="0" fontId="22" fillId="11" borderId="0" xfId="59" applyFont="1" applyFill="1" applyBorder="1" applyAlignment="1">
      <alignment horizontal="center" vertical="center" wrapText="1"/>
      <protection/>
    </xf>
    <xf numFmtId="0" fontId="22" fillId="11" borderId="18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11" borderId="12" xfId="59" applyFont="1" applyFill="1" applyBorder="1" applyAlignment="1">
      <alignment horizontal="center" vertical="center" wrapText="1"/>
      <protection/>
    </xf>
    <xf numFmtId="0" fontId="23" fillId="11" borderId="20" xfId="0" applyFont="1" applyFill="1" applyBorder="1" applyAlignment="1">
      <alignment/>
    </xf>
    <xf numFmtId="0" fontId="23" fillId="11" borderId="12" xfId="0" applyFont="1" applyFill="1" applyBorder="1" applyAlignment="1">
      <alignment/>
    </xf>
    <xf numFmtId="0" fontId="23" fillId="11" borderId="13" xfId="0" applyFont="1" applyFill="1" applyBorder="1" applyAlignment="1">
      <alignment/>
    </xf>
    <xf numFmtId="0" fontId="22" fillId="11" borderId="10" xfId="59" applyFont="1" applyFill="1" applyBorder="1" applyAlignment="1">
      <alignment horizontal="center" vertical="center" wrapText="1"/>
      <protection/>
    </xf>
    <xf numFmtId="0" fontId="22" fillId="11" borderId="11" xfId="59" applyFont="1" applyFill="1" applyBorder="1" applyAlignment="1">
      <alignment horizontal="center" vertical="center" wrapText="1"/>
      <protection/>
    </xf>
    <xf numFmtId="0" fontId="22" fillId="11" borderId="13" xfId="59" applyFont="1" applyFill="1" applyBorder="1" applyAlignment="1">
      <alignment horizontal="center" vertical="center" wrapText="1"/>
      <protection/>
    </xf>
    <xf numFmtId="0" fontId="22" fillId="11" borderId="21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1" xfId="59" applyFont="1" applyBorder="1" applyAlignment="1">
      <alignment horizontal="center" vertical="center"/>
      <protection/>
    </xf>
    <xf numFmtId="0" fontId="23" fillId="11" borderId="0" xfId="0" applyFont="1" applyFill="1" applyBorder="1" applyAlignment="1">
      <alignment/>
    </xf>
    <xf numFmtId="0" fontId="22" fillId="11" borderId="15" xfId="0" applyFont="1" applyFill="1" applyBorder="1" applyAlignment="1">
      <alignment horizontal="center"/>
    </xf>
    <xf numFmtId="0" fontId="22" fillId="11" borderId="23" xfId="0" applyFont="1" applyFill="1" applyBorder="1" applyAlignment="1" applyProtection="1">
      <alignment horizontal="left"/>
      <protection/>
    </xf>
    <xf numFmtId="0" fontId="22" fillId="11" borderId="17" xfId="0" applyFont="1" applyFill="1" applyBorder="1" applyAlignment="1" applyProtection="1">
      <alignment horizontal="center"/>
      <protection/>
    </xf>
    <xf numFmtId="0" fontId="22" fillId="11" borderId="24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 applyProtection="1">
      <alignment horizontal="center"/>
      <protection/>
    </xf>
    <xf numFmtId="0" fontId="22" fillId="11" borderId="0" xfId="0" applyFont="1" applyFill="1" applyBorder="1" applyAlignment="1" applyProtection="1">
      <alignment horizontal="center"/>
      <protection/>
    </xf>
    <xf numFmtId="1" fontId="24" fillId="11" borderId="16" xfId="59" applyNumberFormat="1" applyFont="1" applyFill="1" applyBorder="1" applyAlignment="1">
      <alignment horizontal="center" vertical="center"/>
      <protection/>
    </xf>
    <xf numFmtId="0" fontId="22" fillId="11" borderId="0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18" xfId="59" applyFont="1" applyFill="1" applyBorder="1" applyAlignment="1">
      <alignment horizontal="center" vertical="center" wrapText="1"/>
      <protection/>
    </xf>
    <xf numFmtId="0" fontId="22" fillId="11" borderId="17" xfId="59" applyFont="1" applyFill="1" applyBorder="1" applyAlignment="1">
      <alignment horizontal="center" vertical="center" wrapText="1"/>
      <protection/>
    </xf>
    <xf numFmtId="0" fontId="22" fillId="11" borderId="19" xfId="59" applyFont="1" applyFill="1" applyBorder="1" applyAlignment="1">
      <alignment horizontal="center" vertical="center" wrapText="1"/>
      <protection/>
    </xf>
    <xf numFmtId="0" fontId="22" fillId="11" borderId="14" xfId="59" applyFont="1" applyFill="1" applyBorder="1" applyAlignment="1">
      <alignment horizontal="center" vertical="center" wrapText="1"/>
      <protection/>
    </xf>
    <xf numFmtId="0" fontId="22" fillId="11" borderId="14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3" fillId="11" borderId="16" xfId="0" applyFont="1" applyFill="1" applyBorder="1" applyAlignment="1">
      <alignment/>
    </xf>
    <xf numFmtId="0" fontId="22" fillId="11" borderId="25" xfId="59" applyFont="1" applyFill="1" applyBorder="1" applyAlignment="1">
      <alignment horizontal="center" vertical="center" wrapText="1"/>
      <protection/>
    </xf>
    <xf numFmtId="0" fontId="22" fillId="11" borderId="21" xfId="59" applyFont="1" applyFill="1" applyBorder="1" applyAlignment="1">
      <alignment horizontal="center" vertical="center" wrapText="1"/>
      <protection/>
    </xf>
    <xf numFmtId="0" fontId="22" fillId="11" borderId="24" xfId="59" applyFont="1" applyFill="1" applyBorder="1" applyAlignment="1">
      <alignment horizontal="center"/>
      <protection/>
    </xf>
    <xf numFmtId="0" fontId="22" fillId="11" borderId="17" xfId="59" applyFont="1" applyFill="1" applyBorder="1" applyAlignment="1">
      <alignment horizontal="center" vertical="center"/>
      <protection/>
    </xf>
    <xf numFmtId="0" fontId="23" fillId="11" borderId="10" xfId="59" applyFont="1" applyFill="1" applyBorder="1" applyAlignment="1">
      <alignment horizontal="center" vertical="center" wrapText="1"/>
      <protection/>
    </xf>
    <xf numFmtId="0" fontId="23" fillId="11" borderId="19" xfId="59" applyFont="1" applyFill="1" applyBorder="1" applyAlignment="1">
      <alignment horizontal="center" vertical="center" wrapText="1"/>
      <protection/>
    </xf>
    <xf numFmtId="0" fontId="23" fillId="11" borderId="14" xfId="59" applyFont="1" applyFill="1" applyBorder="1" applyAlignment="1">
      <alignment horizontal="center" vertical="center" wrapText="1"/>
      <protection/>
    </xf>
    <xf numFmtId="0" fontId="22" fillId="11" borderId="21" xfId="59" applyFont="1" applyFill="1" applyBorder="1" applyAlignment="1">
      <alignment horizontal="center" vertical="center"/>
      <protection/>
    </xf>
    <xf numFmtId="0" fontId="23" fillId="11" borderId="16" xfId="59" applyFont="1" applyFill="1" applyBorder="1" applyAlignment="1">
      <alignment horizontal="center" vertical="center" wrapText="1"/>
      <protection/>
    </xf>
    <xf numFmtId="0" fontId="23" fillId="11" borderId="13" xfId="59" applyFont="1" applyFill="1" applyBorder="1" applyAlignment="1">
      <alignment horizontal="center" vertical="center" wrapText="1"/>
      <protection/>
    </xf>
    <xf numFmtId="0" fontId="22" fillId="11" borderId="14" xfId="59" applyFont="1" applyFill="1" applyBorder="1" applyAlignment="1">
      <alignment horizontal="center" vertical="center"/>
      <protection/>
    </xf>
    <xf numFmtId="0" fontId="22" fillId="11" borderId="11" xfId="59" applyFont="1" applyFill="1" applyBorder="1" applyAlignment="1">
      <alignment horizontal="center" vertical="center"/>
      <protection/>
    </xf>
    <xf numFmtId="0" fontId="22" fillId="11" borderId="24" xfId="59" applyFont="1" applyFill="1" applyBorder="1" applyAlignment="1">
      <alignment horizontal="center" vertical="center"/>
      <protection/>
    </xf>
    <xf numFmtId="0" fontId="22" fillId="11" borderId="22" xfId="59" applyFont="1" applyFill="1" applyBorder="1" applyAlignment="1">
      <alignment horizontal="center" vertical="center"/>
      <protection/>
    </xf>
    <xf numFmtId="0" fontId="23" fillId="11" borderId="15" xfId="59" applyFont="1" applyFill="1" applyBorder="1" applyAlignment="1">
      <alignment horizontal="center" vertical="center" wrapText="1"/>
      <protection/>
    </xf>
    <xf numFmtId="0" fontId="22" fillId="11" borderId="12" xfId="59" applyFont="1" applyFill="1" applyBorder="1" applyAlignment="1">
      <alignment horizontal="center" vertical="center"/>
      <protection/>
    </xf>
    <xf numFmtId="0" fontId="22" fillId="11" borderId="20" xfId="59" applyFont="1" applyFill="1" applyBorder="1" applyAlignment="1">
      <alignment horizontal="center" vertical="center"/>
      <protection/>
    </xf>
    <xf numFmtId="0" fontId="22" fillId="11" borderId="13" xfId="59" applyFont="1" applyFill="1" applyBorder="1" applyAlignment="1">
      <alignment horizontal="center" vertical="center"/>
      <protection/>
    </xf>
    <xf numFmtId="0" fontId="23" fillId="11" borderId="12" xfId="59" applyFont="1" applyFill="1" applyBorder="1" applyAlignment="1">
      <alignment horizontal="center" vertical="center" wrapText="1"/>
      <protection/>
    </xf>
    <xf numFmtId="0" fontId="23" fillId="11" borderId="20" xfId="59" applyFont="1" applyFill="1" applyBorder="1" applyAlignment="1">
      <alignment horizontal="center" vertical="center" wrapText="1"/>
      <protection/>
    </xf>
    <xf numFmtId="0" fontId="22" fillId="11" borderId="22" xfId="59" applyFont="1" applyFill="1" applyBorder="1" applyAlignment="1">
      <alignment horizontal="center" vertical="center"/>
      <protection/>
    </xf>
    <xf numFmtId="0" fontId="22" fillId="11" borderId="21" xfId="59" applyFont="1" applyFill="1" applyBorder="1" applyAlignment="1">
      <alignment horizontal="center" vertical="center"/>
      <protection/>
    </xf>
    <xf numFmtId="0" fontId="22" fillId="11" borderId="24" xfId="59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_03-Sala Tercera 039-est-08" xfId="59"/>
    <cellStyle name="Note" xfId="60"/>
    <cellStyle name="Output" xfId="61"/>
    <cellStyle name="Piloto de Datos Ángulo" xfId="62"/>
    <cellStyle name="Piloto de Datos Campo" xfId="63"/>
    <cellStyle name="Piloto de Datos Resultado" xfId="64"/>
    <cellStyle name="Piloto de Datos Título" xfId="65"/>
    <cellStyle name="Piloto de Datos Valor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Sala%20Segunda%20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5" sqref="A5:F7"/>
    </sheetView>
  </sheetViews>
  <sheetFormatPr defaultColWidth="11.57421875" defaultRowHeight="12.75"/>
  <cols>
    <col min="1" max="1" width="42.7109375" style="66" customWidth="1"/>
    <col min="2" max="2" width="13.421875" style="66" customWidth="1"/>
    <col min="3" max="6" width="10.140625" style="66" customWidth="1"/>
    <col min="7" max="16384" width="11.421875" style="66" customWidth="1"/>
  </cols>
  <sheetData>
    <row r="1" spans="1:2" ht="15">
      <c r="A1" s="1" t="s">
        <v>15</v>
      </c>
      <c r="B1" s="2"/>
    </row>
    <row r="2" spans="1:2" ht="15">
      <c r="A2" s="1"/>
      <c r="B2" s="2"/>
    </row>
    <row r="3" spans="1:6" ht="36" customHeight="1">
      <c r="A3" s="124" t="s">
        <v>26</v>
      </c>
      <c r="B3" s="124"/>
      <c r="C3" s="124"/>
      <c r="D3" s="124"/>
      <c r="E3" s="124"/>
      <c r="F3" s="124"/>
    </row>
    <row r="4" spans="1:2" ht="15">
      <c r="A4" s="2"/>
      <c r="B4" s="3"/>
    </row>
    <row r="5" spans="1:6" ht="15">
      <c r="A5" s="125" t="s">
        <v>27</v>
      </c>
      <c r="B5" s="126" t="s">
        <v>28</v>
      </c>
      <c r="C5" s="127" t="s">
        <v>29</v>
      </c>
      <c r="D5" s="127"/>
      <c r="E5" s="127"/>
      <c r="F5" s="127"/>
    </row>
    <row r="6" spans="1:6" ht="15">
      <c r="A6" s="128"/>
      <c r="B6" s="126"/>
      <c r="C6" s="129" t="s">
        <v>30</v>
      </c>
      <c r="D6" s="130" t="s">
        <v>31</v>
      </c>
      <c r="E6" s="131" t="s">
        <v>32</v>
      </c>
      <c r="F6" s="131" t="s">
        <v>33</v>
      </c>
    </row>
    <row r="7" spans="1:6" ht="15">
      <c r="A7" s="132"/>
      <c r="B7" s="126"/>
      <c r="C7" s="133"/>
      <c r="D7" s="134"/>
      <c r="E7" s="135"/>
      <c r="F7" s="135"/>
    </row>
    <row r="8" spans="1:6" ht="15">
      <c r="A8" s="4" t="s">
        <v>34</v>
      </c>
      <c r="B8" s="5">
        <v>0</v>
      </c>
      <c r="C8" s="6">
        <v>0</v>
      </c>
      <c r="D8" s="6">
        <v>1</v>
      </c>
      <c r="E8" s="6">
        <v>2</v>
      </c>
      <c r="F8" s="5">
        <v>6</v>
      </c>
    </row>
    <row r="9" spans="1:6" ht="15">
      <c r="A9" s="4" t="s">
        <v>35</v>
      </c>
      <c r="B9" s="7">
        <f>SUM(C9:F9)</f>
        <v>22</v>
      </c>
      <c r="C9" s="6">
        <v>2</v>
      </c>
      <c r="D9" s="6">
        <v>2</v>
      </c>
      <c r="E9" s="6">
        <v>9</v>
      </c>
      <c r="F9" s="7">
        <v>9</v>
      </c>
    </row>
    <row r="10" spans="1:6" ht="15">
      <c r="A10" s="4" t="s">
        <v>36</v>
      </c>
      <c r="B10" s="7">
        <f>SUM(C10:F10)</f>
        <v>18</v>
      </c>
      <c r="C10" s="8">
        <v>1</v>
      </c>
      <c r="D10" s="6">
        <v>1</v>
      </c>
      <c r="E10" s="6">
        <v>5</v>
      </c>
      <c r="F10" s="7">
        <v>11</v>
      </c>
    </row>
    <row r="11" spans="1:6" ht="15">
      <c r="A11" s="9" t="s">
        <v>37</v>
      </c>
      <c r="B11" s="10">
        <f>B8+B9-B10</f>
        <v>4</v>
      </c>
      <c r="C11" s="11">
        <v>1</v>
      </c>
      <c r="D11" s="12">
        <v>2</v>
      </c>
      <c r="E11" s="12">
        <v>6</v>
      </c>
      <c r="F11" s="10">
        <f>F8+F9-F10</f>
        <v>4</v>
      </c>
    </row>
    <row r="12" spans="1:2" ht="15">
      <c r="A12" s="121" t="s">
        <v>38</v>
      </c>
      <c r="B12" s="121"/>
    </row>
  </sheetData>
  <mergeCells count="4">
    <mergeCell ref="A3:F3"/>
    <mergeCell ref="C5:F5"/>
    <mergeCell ref="A5:A7"/>
    <mergeCell ref="B5:B7"/>
  </mergeCells>
  <printOptions horizontalCentered="1" verticalCentered="1"/>
  <pageMargins left="0" right="0" top="0" bottom="0" header="0" footer="0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3"/>
  <sheetViews>
    <sheetView workbookViewId="0" topLeftCell="A5">
      <selection activeCell="D8" sqref="D8"/>
    </sheetView>
  </sheetViews>
  <sheetFormatPr defaultColWidth="14.8515625" defaultRowHeight="12.75"/>
  <cols>
    <col min="1" max="1" width="50.421875" style="21" bestFit="1" customWidth="1"/>
    <col min="2" max="2" width="32.7109375" style="21" customWidth="1"/>
    <col min="3" max="16384" width="14.8515625" style="21" customWidth="1"/>
  </cols>
  <sheetData>
    <row r="1" spans="1:3" s="68" customFormat="1" ht="15">
      <c r="A1" s="1" t="s">
        <v>16</v>
      </c>
      <c r="B1" s="2"/>
      <c r="C1" s="67"/>
    </row>
    <row r="2" spans="1:3" s="68" customFormat="1" ht="15">
      <c r="A2" s="1"/>
      <c r="B2" s="2"/>
      <c r="C2" s="67"/>
    </row>
    <row r="3" spans="1:6" s="68" customFormat="1" ht="63.75" customHeight="1">
      <c r="A3" s="124" t="s">
        <v>39</v>
      </c>
      <c r="B3" s="124"/>
      <c r="C3" s="124"/>
      <c r="D3" s="124"/>
      <c r="E3" s="124"/>
      <c r="F3" s="124"/>
    </row>
    <row r="4" spans="1:3" s="68" customFormat="1" ht="15">
      <c r="A4" s="65"/>
      <c r="B4" s="65"/>
      <c r="C4" s="67"/>
    </row>
    <row r="5" spans="1:6" s="68" customFormat="1" ht="15">
      <c r="A5" s="125" t="s">
        <v>40</v>
      </c>
      <c r="B5" s="136" t="s">
        <v>28</v>
      </c>
      <c r="C5" s="144" t="s">
        <v>29</v>
      </c>
      <c r="D5" s="144"/>
      <c r="E5" s="144"/>
      <c r="F5" s="144"/>
    </row>
    <row r="6" spans="1:6" s="68" customFormat="1" ht="15">
      <c r="A6" s="128"/>
      <c r="B6" s="137"/>
      <c r="C6" s="130" t="s">
        <v>30</v>
      </c>
      <c r="D6" s="130" t="s">
        <v>31</v>
      </c>
      <c r="E6" s="130" t="s">
        <v>32</v>
      </c>
      <c r="F6" s="130" t="s">
        <v>33</v>
      </c>
    </row>
    <row r="7" spans="1:6" s="68" customFormat="1" ht="15">
      <c r="A7" s="132"/>
      <c r="B7" s="138"/>
      <c r="C7" s="134"/>
      <c r="D7" s="134"/>
      <c r="E7" s="134"/>
      <c r="F7" s="134"/>
    </row>
    <row r="8" spans="1:6" s="68" customFormat="1" ht="15">
      <c r="A8" s="13"/>
      <c r="B8" s="71"/>
      <c r="C8" s="140"/>
      <c r="D8" s="140"/>
      <c r="E8" s="140"/>
      <c r="F8" s="140"/>
    </row>
    <row r="9" spans="1:6" s="72" customFormat="1" ht="15">
      <c r="A9" s="13" t="s">
        <v>28</v>
      </c>
      <c r="B9" s="70">
        <f>SUM(B11:B12)</f>
        <v>22</v>
      </c>
      <c r="C9" s="103">
        <f>SUM(C11:C12)</f>
        <v>2</v>
      </c>
      <c r="D9" s="103">
        <f>SUM(D11:D12)</f>
        <v>2</v>
      </c>
      <c r="E9" s="103">
        <f>SUM(E11:E12)</f>
        <v>9</v>
      </c>
      <c r="F9" s="103">
        <f>SUM(F11:F12)</f>
        <v>9</v>
      </c>
    </row>
    <row r="10" spans="1:6" s="72" customFormat="1" ht="15">
      <c r="A10" s="13"/>
      <c r="B10" s="73"/>
      <c r="C10" s="140"/>
      <c r="D10" s="140"/>
      <c r="E10" s="140"/>
      <c r="F10" s="140"/>
    </row>
    <row r="11" spans="1:6" ht="15">
      <c r="A11" s="64" t="s">
        <v>41</v>
      </c>
      <c r="B11" s="60">
        <f>SUM(C11:F11)</f>
        <v>18</v>
      </c>
      <c r="C11" s="141">
        <v>0</v>
      </c>
      <c r="D11" s="140">
        <v>2</v>
      </c>
      <c r="E11" s="140">
        <v>8</v>
      </c>
      <c r="F11" s="142">
        <v>8</v>
      </c>
    </row>
    <row r="12" spans="1:6" ht="15">
      <c r="A12" s="74" t="s">
        <v>42</v>
      </c>
      <c r="B12" s="62">
        <f>SUM(C12:F12)</f>
        <v>4</v>
      </c>
      <c r="C12" s="141">
        <v>2</v>
      </c>
      <c r="D12" s="140">
        <v>0</v>
      </c>
      <c r="E12" s="140">
        <v>1</v>
      </c>
      <c r="F12" s="142">
        <v>1</v>
      </c>
    </row>
    <row r="13" spans="1:2" ht="15">
      <c r="A13" s="122" t="s">
        <v>38</v>
      </c>
      <c r="B13" s="122"/>
    </row>
  </sheetData>
  <sheetProtection/>
  <mergeCells count="5">
    <mergeCell ref="A3:F3"/>
    <mergeCell ref="C5:F5"/>
    <mergeCell ref="A13:B13"/>
    <mergeCell ref="B5:B7"/>
    <mergeCell ref="A5:A7"/>
  </mergeCells>
  <printOptions horizontalCentered="1" verticalCentered="1"/>
  <pageMargins left="0" right="0" top="0" bottom="0" header="0" footer="0"/>
  <pageSetup horizontalDpi="600" verticalDpi="600" orientation="landscape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0"/>
  <sheetViews>
    <sheetView workbookViewId="0" topLeftCell="A1">
      <selection activeCell="A6" sqref="A6:E8"/>
    </sheetView>
  </sheetViews>
  <sheetFormatPr defaultColWidth="14.8515625" defaultRowHeight="12.75"/>
  <cols>
    <col min="1" max="1" width="62.140625" style="21" customWidth="1"/>
    <col min="2" max="2" width="18.00390625" style="21" customWidth="1"/>
    <col min="3" max="4" width="12.421875" style="21" customWidth="1"/>
    <col min="5" max="5" width="11.7109375" style="21" customWidth="1"/>
    <col min="6" max="16384" width="14.8515625" style="21" customWidth="1"/>
  </cols>
  <sheetData>
    <row r="1" spans="1:2" ht="15">
      <c r="A1" s="1" t="s">
        <v>17</v>
      </c>
      <c r="B1" s="1"/>
    </row>
    <row r="2" spans="1:2" ht="15">
      <c r="A2" s="1"/>
      <c r="B2" s="1"/>
    </row>
    <row r="3" spans="1:5" ht="15">
      <c r="A3" s="128" t="s">
        <v>43</v>
      </c>
      <c r="B3" s="128"/>
      <c r="C3" s="128"/>
      <c r="D3" s="128"/>
      <c r="E3" s="128"/>
    </row>
    <row r="4" spans="1:5" ht="20.25" customHeight="1">
      <c r="A4" s="128" t="s">
        <v>44</v>
      </c>
      <c r="B4" s="128"/>
      <c r="C4" s="128"/>
      <c r="D4" s="128"/>
      <c r="E4" s="128"/>
    </row>
    <row r="5" spans="1:2" ht="20.25" customHeight="1">
      <c r="A5" s="13"/>
      <c r="B5" s="13"/>
    </row>
    <row r="6" spans="1:5" ht="20.25" customHeight="1">
      <c r="A6" s="145"/>
      <c r="B6" s="146"/>
      <c r="C6" s="147" t="s">
        <v>12</v>
      </c>
      <c r="D6" s="127"/>
      <c r="E6" s="127"/>
    </row>
    <row r="7" spans="1:5" ht="30">
      <c r="A7" s="148" t="s">
        <v>45</v>
      </c>
      <c r="B7" s="149" t="s">
        <v>46</v>
      </c>
      <c r="C7" s="130" t="s">
        <v>31</v>
      </c>
      <c r="D7" s="130" t="s">
        <v>32</v>
      </c>
      <c r="E7" s="130" t="s">
        <v>33</v>
      </c>
    </row>
    <row r="8" spans="1:5" ht="15">
      <c r="A8" s="150"/>
      <c r="B8" s="151"/>
      <c r="C8" s="143"/>
      <c r="D8" s="143"/>
      <c r="E8" s="143"/>
    </row>
    <row r="9" spans="1:5" ht="15">
      <c r="A9" s="75"/>
      <c r="C9" s="76"/>
      <c r="D9" s="76"/>
      <c r="E9" s="77"/>
    </row>
    <row r="10" spans="1:5" ht="15">
      <c r="A10" s="78" t="s">
        <v>28</v>
      </c>
      <c r="B10" s="15">
        <f>+B12+B15+B21+B25+B28</f>
        <v>18</v>
      </c>
      <c r="C10" s="15">
        <f>+C12+C15+C21+C25+C28</f>
        <v>2</v>
      </c>
      <c r="D10" s="15">
        <f>+D12+D15+D21+D25+D28</f>
        <v>8</v>
      </c>
      <c r="E10" s="19">
        <f>+E12+E15+E21+E25+E28</f>
        <v>8</v>
      </c>
    </row>
    <row r="11" spans="1:5" ht="15">
      <c r="A11" s="79"/>
      <c r="B11" s="16"/>
      <c r="C11" s="17"/>
      <c r="D11" s="17"/>
      <c r="E11" s="61"/>
    </row>
    <row r="12" spans="1:5" ht="15">
      <c r="A12" s="80" t="s">
        <v>47</v>
      </c>
      <c r="B12" s="15">
        <f>SUM(C12:E12)</f>
        <v>1</v>
      </c>
      <c r="C12" s="23">
        <f>SUM(C13)</f>
        <v>0</v>
      </c>
      <c r="D12" s="23">
        <f>SUM(D13)</f>
        <v>1</v>
      </c>
      <c r="E12" s="63">
        <f>SUM(E13)</f>
        <v>0</v>
      </c>
    </row>
    <row r="13" spans="1:5" ht="15">
      <c r="A13" s="81" t="s">
        <v>48</v>
      </c>
      <c r="B13" s="18">
        <f>SUM(C13:E13)</f>
        <v>1</v>
      </c>
      <c r="C13" s="17">
        <v>0</v>
      </c>
      <c r="D13" s="17">
        <v>1</v>
      </c>
      <c r="E13" s="61">
        <v>0</v>
      </c>
    </row>
    <row r="14" spans="1:5" ht="15">
      <c r="A14" s="79"/>
      <c r="B14" s="16"/>
      <c r="C14" s="17"/>
      <c r="D14" s="17"/>
      <c r="E14" s="61"/>
    </row>
    <row r="15" spans="1:5" ht="15">
      <c r="A15" s="82" t="s">
        <v>49</v>
      </c>
      <c r="B15" s="15">
        <f>SUM(B16:B19)</f>
        <v>11</v>
      </c>
      <c r="C15" s="15">
        <f>SUM(C16:C19)</f>
        <v>1</v>
      </c>
      <c r="D15" s="15">
        <f>SUM(D16:D19)</f>
        <v>6</v>
      </c>
      <c r="E15" s="19">
        <f>SUM(E16:E19)</f>
        <v>4</v>
      </c>
    </row>
    <row r="16" spans="1:5" ht="15">
      <c r="A16" s="83" t="s">
        <v>50</v>
      </c>
      <c r="B16" s="18">
        <f>SUM(C16:E16)</f>
        <v>2</v>
      </c>
      <c r="C16" s="17">
        <v>0</v>
      </c>
      <c r="D16" s="17">
        <v>1</v>
      </c>
      <c r="E16" s="20">
        <v>1</v>
      </c>
    </row>
    <row r="17" spans="1:5" ht="15">
      <c r="A17" s="83" t="s">
        <v>51</v>
      </c>
      <c r="B17" s="18">
        <f>SUM(C17:E17)</f>
        <v>7</v>
      </c>
      <c r="C17" s="17">
        <v>1</v>
      </c>
      <c r="D17" s="17">
        <v>4</v>
      </c>
      <c r="E17" s="20">
        <v>2</v>
      </c>
    </row>
    <row r="18" spans="1:5" ht="15">
      <c r="A18" s="83" t="s">
        <v>52</v>
      </c>
      <c r="B18" s="18">
        <f>SUM(C18:E18)</f>
        <v>1</v>
      </c>
      <c r="C18" s="17">
        <v>0</v>
      </c>
      <c r="D18" s="17">
        <v>0</v>
      </c>
      <c r="E18" s="20">
        <v>1</v>
      </c>
    </row>
    <row r="19" spans="1:5" ht="15">
      <c r="A19" s="84" t="s">
        <v>53</v>
      </c>
      <c r="B19" s="18">
        <f>SUM(C19:E19)</f>
        <v>1</v>
      </c>
      <c r="C19" s="17">
        <v>0</v>
      </c>
      <c r="D19" s="17">
        <v>1</v>
      </c>
      <c r="E19" s="61">
        <v>0</v>
      </c>
    </row>
    <row r="20" spans="1:5" ht="15">
      <c r="A20" s="85"/>
      <c r="B20" s="15"/>
      <c r="C20" s="17"/>
      <c r="D20" s="17"/>
      <c r="E20" s="19"/>
    </row>
    <row r="21" spans="1:5" ht="15">
      <c r="A21" s="82" t="s">
        <v>54</v>
      </c>
      <c r="B21" s="15">
        <f>SUM(B22:B23)</f>
        <v>4</v>
      </c>
      <c r="C21" s="15">
        <f>SUM(C22:C23)</f>
        <v>1</v>
      </c>
      <c r="D21" s="15">
        <f>SUM(D22:D23)</f>
        <v>1</v>
      </c>
      <c r="E21" s="19">
        <f>SUM(E22:E23)</f>
        <v>2</v>
      </c>
    </row>
    <row r="22" spans="1:5" ht="15">
      <c r="A22" s="83" t="s">
        <v>55</v>
      </c>
      <c r="B22" s="18">
        <f>SUM(C22:E22)</f>
        <v>3</v>
      </c>
      <c r="C22" s="17">
        <v>0</v>
      </c>
      <c r="D22" s="17">
        <v>1</v>
      </c>
      <c r="E22" s="20">
        <v>2</v>
      </c>
    </row>
    <row r="23" spans="1:5" ht="15">
      <c r="A23" s="83" t="s">
        <v>56</v>
      </c>
      <c r="B23" s="18">
        <f>SUM(C23:E23)</f>
        <v>1</v>
      </c>
      <c r="C23" s="17">
        <v>1</v>
      </c>
      <c r="D23" s="17">
        <v>0</v>
      </c>
      <c r="E23" s="20">
        <v>0</v>
      </c>
    </row>
    <row r="24" spans="1:5" ht="15">
      <c r="A24" s="83"/>
      <c r="B24" s="15"/>
      <c r="C24" s="17"/>
      <c r="D24" s="17"/>
      <c r="E24" s="19"/>
    </row>
    <row r="25" spans="1:5" ht="15">
      <c r="A25" s="82" t="s">
        <v>57</v>
      </c>
      <c r="B25" s="15">
        <f>SUM(B26)</f>
        <v>1</v>
      </c>
      <c r="C25" s="15">
        <f>SUM(C26)</f>
        <v>0</v>
      </c>
      <c r="D25" s="15">
        <f>SUM(D26)</f>
        <v>0</v>
      </c>
      <c r="E25" s="19">
        <f>SUM(E26)</f>
        <v>1</v>
      </c>
    </row>
    <row r="26" spans="1:5" ht="15">
      <c r="A26" s="86" t="s">
        <v>58</v>
      </c>
      <c r="B26" s="18">
        <f>SUM(C26:E26)</f>
        <v>1</v>
      </c>
      <c r="C26" s="17">
        <v>0</v>
      </c>
      <c r="D26" s="17">
        <v>0</v>
      </c>
      <c r="E26" s="19">
        <v>1</v>
      </c>
    </row>
    <row r="27" spans="1:5" ht="15">
      <c r="A27" s="86"/>
      <c r="B27" s="15"/>
      <c r="C27" s="17"/>
      <c r="D27" s="17"/>
      <c r="E27" s="19"/>
    </row>
    <row r="28" spans="1:5" ht="15">
      <c r="A28" s="87" t="s">
        <v>13</v>
      </c>
      <c r="B28" s="15">
        <f>SUM(B29)</f>
        <v>1</v>
      </c>
      <c r="C28" s="23">
        <v>0</v>
      </c>
      <c r="D28" s="23">
        <v>0</v>
      </c>
      <c r="E28" s="19">
        <f>SUM(E29)</f>
        <v>1</v>
      </c>
    </row>
    <row r="29" spans="1:5" ht="15">
      <c r="A29" s="88" t="s">
        <v>59</v>
      </c>
      <c r="B29" s="24">
        <f>SUM(C29:E29)</f>
        <v>1</v>
      </c>
      <c r="C29" s="25">
        <v>0</v>
      </c>
      <c r="D29" s="25">
        <v>0</v>
      </c>
      <c r="E29" s="26">
        <v>1</v>
      </c>
    </row>
    <row r="30" spans="1:2" ht="15">
      <c r="A30" s="122" t="s">
        <v>38</v>
      </c>
      <c r="B30" s="122"/>
    </row>
  </sheetData>
  <sheetProtection/>
  <mergeCells count="4">
    <mergeCell ref="C6:E6"/>
    <mergeCell ref="A3:E3"/>
    <mergeCell ref="A4:E4"/>
    <mergeCell ref="A30:B30"/>
  </mergeCells>
  <printOptions horizontalCentered="1" verticalCentered="1"/>
  <pageMargins left="0" right="0" top="0" bottom="0" header="0" footer="0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5"/>
  <sheetViews>
    <sheetView workbookViewId="0" topLeftCell="A1">
      <selection activeCell="A5" sqref="A5:D7"/>
    </sheetView>
  </sheetViews>
  <sheetFormatPr defaultColWidth="14.8515625" defaultRowHeight="12.75"/>
  <cols>
    <col min="1" max="1" width="56.00390625" style="21" customWidth="1"/>
    <col min="2" max="2" width="13.00390625" style="21" customWidth="1"/>
    <col min="3" max="16384" width="14.8515625" style="21" customWidth="1"/>
  </cols>
  <sheetData>
    <row r="1" ht="15">
      <c r="A1" s="1" t="s">
        <v>18</v>
      </c>
    </row>
    <row r="3" spans="1:4" ht="40.5" customHeight="1">
      <c r="A3" s="152" t="s">
        <v>24</v>
      </c>
      <c r="B3" s="152"/>
      <c r="C3" s="152"/>
      <c r="D3" s="152"/>
    </row>
    <row r="4" spans="1:4" ht="15">
      <c r="A4" s="89"/>
      <c r="B4" s="27"/>
      <c r="C4" s="27"/>
      <c r="D4" s="27"/>
    </row>
    <row r="5" spans="1:4" ht="15">
      <c r="A5" s="153" t="s">
        <v>60</v>
      </c>
      <c r="B5" s="154" t="s">
        <v>28</v>
      </c>
      <c r="C5" s="127" t="s">
        <v>61</v>
      </c>
      <c r="D5" s="127"/>
    </row>
    <row r="6" spans="1:4" ht="15.75" customHeight="1">
      <c r="A6" s="152"/>
      <c r="B6" s="155"/>
      <c r="C6" s="152" t="s">
        <v>62</v>
      </c>
      <c r="D6" s="156" t="s">
        <v>63</v>
      </c>
    </row>
    <row r="7" spans="1:4" ht="15">
      <c r="A7" s="157"/>
      <c r="B7" s="158"/>
      <c r="C7" s="157"/>
      <c r="D7" s="159"/>
    </row>
    <row r="8" spans="1:4" ht="15">
      <c r="A8" s="22"/>
      <c r="B8" s="28"/>
      <c r="C8" s="29"/>
      <c r="D8" s="29"/>
    </row>
    <row r="9" spans="1:4" ht="15">
      <c r="A9" s="30" t="s">
        <v>28</v>
      </c>
      <c r="B9" s="31">
        <f>SUM(C11:D14)</f>
        <v>22</v>
      </c>
      <c r="C9" s="30">
        <f>SUM(C11:C14)</f>
        <v>18</v>
      </c>
      <c r="D9" s="30">
        <f>SUM(D11:D14)</f>
        <v>4</v>
      </c>
    </row>
    <row r="10" spans="1:4" ht="15">
      <c r="A10" s="30"/>
      <c r="B10" s="32"/>
      <c r="C10" s="33"/>
      <c r="D10" s="33"/>
    </row>
    <row r="11" spans="1:4" ht="15">
      <c r="A11" s="27" t="s">
        <v>64</v>
      </c>
      <c r="B11" s="34">
        <f>SUM(C11:D11)</f>
        <v>13</v>
      </c>
      <c r="C11" s="8">
        <v>12</v>
      </c>
      <c r="D11" s="8">
        <v>1</v>
      </c>
    </row>
    <row r="12" spans="1:4" ht="15">
      <c r="A12" s="27" t="s">
        <v>65</v>
      </c>
      <c r="B12" s="34">
        <f>SUM(C12:D12)</f>
        <v>7</v>
      </c>
      <c r="C12" s="8">
        <v>4</v>
      </c>
      <c r="D12" s="8">
        <v>3</v>
      </c>
    </row>
    <row r="13" spans="1:4" ht="15">
      <c r="A13" s="27" t="s">
        <v>66</v>
      </c>
      <c r="B13" s="34">
        <f>SUM(C13:D13)</f>
        <v>1</v>
      </c>
      <c r="C13" s="8">
        <v>1</v>
      </c>
      <c r="D13" s="8">
        <v>0</v>
      </c>
    </row>
    <row r="14" spans="1:4" ht="15">
      <c r="A14" s="35" t="s">
        <v>67</v>
      </c>
      <c r="B14" s="36">
        <f>SUM(C14:D14)</f>
        <v>1</v>
      </c>
      <c r="C14" s="11">
        <v>1</v>
      </c>
      <c r="D14" s="11">
        <v>0</v>
      </c>
    </row>
    <row r="15" spans="1:2" ht="15">
      <c r="A15" s="122" t="s">
        <v>38</v>
      </c>
      <c r="B15" s="122"/>
    </row>
  </sheetData>
  <sheetProtection/>
  <mergeCells count="7">
    <mergeCell ref="A15:B15"/>
    <mergeCell ref="A3:D3"/>
    <mergeCell ref="A5:A7"/>
    <mergeCell ref="B5:B7"/>
    <mergeCell ref="C5:D5"/>
    <mergeCell ref="C6:C7"/>
    <mergeCell ref="D6:D7"/>
  </mergeCells>
  <printOptions horizontalCentered="1" verticalCentered="1"/>
  <pageMargins left="0" right="0" top="0" bottom="0" header="0" footer="0"/>
  <pageSetup fitToHeight="1" fitToWidth="1" horizontalDpi="600" verticalDpi="600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17"/>
  <sheetViews>
    <sheetView workbookViewId="0" topLeftCell="A1">
      <selection activeCell="A6" sqref="A6:F8"/>
    </sheetView>
  </sheetViews>
  <sheetFormatPr defaultColWidth="14.8515625" defaultRowHeight="12.75"/>
  <cols>
    <col min="1" max="1" width="65.421875" style="21" customWidth="1"/>
    <col min="2" max="2" width="13.8515625" style="21" customWidth="1"/>
    <col min="3" max="3" width="14.8515625" style="21" customWidth="1"/>
    <col min="4" max="4" width="19.7109375" style="21" bestFit="1" customWidth="1"/>
    <col min="5" max="16384" width="14.8515625" style="21" customWidth="1"/>
  </cols>
  <sheetData>
    <row r="1" ht="15">
      <c r="A1" s="1" t="s">
        <v>19</v>
      </c>
    </row>
    <row r="2" ht="15">
      <c r="A2" s="90"/>
    </row>
    <row r="3" spans="1:6" ht="18.75" customHeight="1">
      <c r="A3" s="124" t="s">
        <v>68</v>
      </c>
      <c r="B3" s="124"/>
      <c r="C3" s="124"/>
      <c r="D3" s="124"/>
      <c r="E3" s="124"/>
      <c r="F3" s="124"/>
    </row>
    <row r="4" spans="1:6" ht="21.75" customHeight="1">
      <c r="A4" s="124" t="s">
        <v>69</v>
      </c>
      <c r="B4" s="124"/>
      <c r="C4" s="124"/>
      <c r="D4" s="124"/>
      <c r="E4" s="124"/>
      <c r="F4" s="124"/>
    </row>
    <row r="5" spans="1:2" ht="15">
      <c r="A5" s="65"/>
      <c r="B5" s="65"/>
    </row>
    <row r="6" spans="1:6" ht="15">
      <c r="A6" s="160" t="s">
        <v>70</v>
      </c>
      <c r="B6" s="161" t="s">
        <v>28</v>
      </c>
      <c r="C6" s="139" t="s">
        <v>29</v>
      </c>
      <c r="D6" s="139"/>
      <c r="E6" s="139"/>
      <c r="F6" s="147"/>
    </row>
    <row r="7" spans="1:6" ht="15">
      <c r="A7" s="162"/>
      <c r="B7" s="163"/>
      <c r="C7" s="164" t="s">
        <v>30</v>
      </c>
      <c r="D7" s="164" t="s">
        <v>31</v>
      </c>
      <c r="E7" s="164" t="s">
        <v>32</v>
      </c>
      <c r="F7" s="165" t="s">
        <v>33</v>
      </c>
    </row>
    <row r="8" spans="1:6" ht="15">
      <c r="A8" s="162"/>
      <c r="B8" s="163"/>
      <c r="C8" s="166"/>
      <c r="D8" s="166"/>
      <c r="E8" s="166"/>
      <c r="F8" s="135"/>
    </row>
    <row r="9" spans="1:6" ht="15">
      <c r="A9" s="91"/>
      <c r="B9" s="94"/>
      <c r="C9" s="95"/>
      <c r="D9" s="95"/>
      <c r="E9" s="95"/>
      <c r="F9" s="96"/>
    </row>
    <row r="10" spans="1:6" ht="15">
      <c r="A10" s="92" t="s">
        <v>28</v>
      </c>
      <c r="B10" s="93">
        <f>SUM(B12:B16)</f>
        <v>18</v>
      </c>
      <c r="C10" s="23">
        <f>SUM(C12:C16)</f>
        <v>1</v>
      </c>
      <c r="D10" s="23">
        <f>SUM(D12:D16)</f>
        <v>1</v>
      </c>
      <c r="E10" s="23">
        <f>SUM(E12:E16)</f>
        <v>5</v>
      </c>
      <c r="F10" s="63">
        <f>SUM(F12:F16)</f>
        <v>11</v>
      </c>
    </row>
    <row r="11" spans="1:6" ht="15">
      <c r="A11" s="92"/>
      <c r="B11" s="93"/>
      <c r="C11" s="17"/>
      <c r="D11" s="17"/>
      <c r="E11" s="17"/>
      <c r="F11" s="61"/>
    </row>
    <row r="12" spans="1:6" ht="15">
      <c r="A12" s="97" t="s">
        <v>71</v>
      </c>
      <c r="B12" s="98">
        <f>SUM(C12:F12)</f>
        <v>13</v>
      </c>
      <c r="C12" s="17">
        <v>0</v>
      </c>
      <c r="D12" s="17">
        <v>0</v>
      </c>
      <c r="E12" s="17">
        <v>5</v>
      </c>
      <c r="F12" s="60">
        <v>8</v>
      </c>
    </row>
    <row r="13" spans="1:6" ht="15">
      <c r="A13" s="99" t="s">
        <v>72</v>
      </c>
      <c r="B13" s="98">
        <f>SUM(C13:F13)</f>
        <v>1</v>
      </c>
      <c r="C13" s="17">
        <v>0</v>
      </c>
      <c r="D13" s="17">
        <v>0</v>
      </c>
      <c r="E13" s="17">
        <v>0</v>
      </c>
      <c r="F13" s="61">
        <v>1</v>
      </c>
    </row>
    <row r="14" spans="1:6" ht="15">
      <c r="A14" s="99" t="s">
        <v>73</v>
      </c>
      <c r="B14" s="98">
        <f>SUM(C14:F14)</f>
        <v>2</v>
      </c>
      <c r="C14" s="17">
        <v>0</v>
      </c>
      <c r="D14" s="17">
        <v>1</v>
      </c>
      <c r="E14" s="17">
        <v>0</v>
      </c>
      <c r="F14" s="61">
        <v>1</v>
      </c>
    </row>
    <row r="15" spans="1:6" ht="15">
      <c r="A15" s="99" t="s">
        <v>74</v>
      </c>
      <c r="B15" s="98">
        <f>SUM(C15:F15)</f>
        <v>1</v>
      </c>
      <c r="C15" s="17">
        <v>1</v>
      </c>
      <c r="D15" s="17">
        <v>0</v>
      </c>
      <c r="E15" s="17">
        <v>0</v>
      </c>
      <c r="F15" s="61">
        <v>0</v>
      </c>
    </row>
    <row r="16" spans="1:6" ht="15">
      <c r="A16" s="100" t="s">
        <v>75</v>
      </c>
      <c r="B16" s="101">
        <f>SUM(C16:F16)</f>
        <v>1</v>
      </c>
      <c r="C16" s="25">
        <v>0</v>
      </c>
      <c r="D16" s="25">
        <v>0</v>
      </c>
      <c r="E16" s="25">
        <v>0</v>
      </c>
      <c r="F16" s="102">
        <v>1</v>
      </c>
    </row>
    <row r="17" spans="1:2" ht="15">
      <c r="A17" s="21" t="s">
        <v>38</v>
      </c>
      <c r="B17" s="3"/>
    </row>
  </sheetData>
  <sheetProtection/>
  <mergeCells count="5">
    <mergeCell ref="C6:F6"/>
    <mergeCell ref="B6:B8"/>
    <mergeCell ref="A6:A8"/>
    <mergeCell ref="A3:F3"/>
    <mergeCell ref="A4:F4"/>
  </mergeCells>
  <printOptions horizontalCentered="1" verticalCentered="1"/>
  <pageMargins left="0" right="0" top="0" bottom="0" header="0" footer="0"/>
  <pageSetup horizontalDpi="600" verticalDpi="600" orientation="landscape" scale="8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20"/>
  <sheetViews>
    <sheetView zoomScaleSheetLayoutView="85" workbookViewId="0" topLeftCell="A1">
      <selection activeCell="B19" sqref="B19"/>
    </sheetView>
  </sheetViews>
  <sheetFormatPr defaultColWidth="14.8515625" defaultRowHeight="12.75"/>
  <cols>
    <col min="1" max="1" width="51.00390625" style="21" customWidth="1"/>
    <col min="2" max="2" width="16.7109375" style="21" customWidth="1"/>
    <col min="3" max="3" width="27.140625" style="21" customWidth="1"/>
    <col min="4" max="4" width="39.00390625" style="21" bestFit="1" customWidth="1"/>
    <col min="5" max="5" width="12.28125" style="21" customWidth="1"/>
    <col min="6" max="16384" width="14.8515625" style="21" customWidth="1"/>
  </cols>
  <sheetData>
    <row r="1" spans="1:3" ht="15">
      <c r="A1" s="1" t="s">
        <v>20</v>
      </c>
      <c r="C1" s="2"/>
    </row>
    <row r="2" spans="1:3" ht="15">
      <c r="A2" s="1"/>
      <c r="C2" s="2"/>
    </row>
    <row r="3" spans="1:3" ht="42.75" customHeight="1">
      <c r="A3" s="128" t="s">
        <v>25</v>
      </c>
      <c r="B3" s="128"/>
      <c r="C3" s="128"/>
    </row>
    <row r="4" spans="1:3" ht="15">
      <c r="A4" s="65"/>
      <c r="B4" s="65"/>
      <c r="C4" s="65"/>
    </row>
    <row r="5" spans="1:3" ht="15">
      <c r="A5" s="167" t="s">
        <v>70</v>
      </c>
      <c r="B5" s="168" t="s">
        <v>28</v>
      </c>
      <c r="C5" s="169" t="s">
        <v>76</v>
      </c>
    </row>
    <row r="6" spans="1:3" ht="15">
      <c r="A6" s="13"/>
      <c r="B6" s="71"/>
      <c r="C6" s="104"/>
    </row>
    <row r="7" spans="1:3" ht="15">
      <c r="A7" s="65" t="s">
        <v>28</v>
      </c>
      <c r="B7" s="70">
        <f>B9+B14</f>
        <v>18</v>
      </c>
      <c r="C7" s="70" t="s">
        <v>9</v>
      </c>
    </row>
    <row r="8" spans="1:3" ht="15">
      <c r="A8" s="65"/>
      <c r="B8" s="70"/>
      <c r="C8" s="70"/>
    </row>
    <row r="9" spans="1:3" ht="15">
      <c r="A9" s="65" t="s">
        <v>14</v>
      </c>
      <c r="B9" s="70">
        <f>SUM(B10:B12)</f>
        <v>4</v>
      </c>
      <c r="C9" s="70" t="s">
        <v>77</v>
      </c>
    </row>
    <row r="10" spans="1:3" ht="15">
      <c r="A10" s="21" t="s">
        <v>72</v>
      </c>
      <c r="B10" s="61">
        <v>1</v>
      </c>
      <c r="C10" s="73" t="s">
        <v>78</v>
      </c>
    </row>
    <row r="11" spans="1:3" ht="15">
      <c r="A11" s="21" t="s">
        <v>73</v>
      </c>
      <c r="B11" s="61">
        <v>2</v>
      </c>
      <c r="C11" s="73" t="s">
        <v>78</v>
      </c>
    </row>
    <row r="12" spans="1:3" ht="15">
      <c r="A12" s="21" t="s">
        <v>79</v>
      </c>
      <c r="B12" s="61">
        <v>1</v>
      </c>
      <c r="C12" s="73" t="s">
        <v>80</v>
      </c>
    </row>
    <row r="13" spans="2:3" ht="15">
      <c r="B13" s="61"/>
      <c r="C13" s="61"/>
    </row>
    <row r="14" spans="1:3" ht="15">
      <c r="A14" s="65" t="s">
        <v>81</v>
      </c>
      <c r="B14" s="70">
        <f>SUM(B15:B16)</f>
        <v>14</v>
      </c>
      <c r="C14" s="70" t="s">
        <v>10</v>
      </c>
    </row>
    <row r="15" spans="1:3" ht="15">
      <c r="A15" s="64" t="s">
        <v>71</v>
      </c>
      <c r="B15" s="60">
        <v>13</v>
      </c>
      <c r="C15" s="73" t="s">
        <v>11</v>
      </c>
    </row>
    <row r="16" spans="1:3" ht="15">
      <c r="A16" s="21" t="s">
        <v>82</v>
      </c>
      <c r="B16" s="60">
        <v>1</v>
      </c>
      <c r="C16" s="73" t="s">
        <v>83</v>
      </c>
    </row>
    <row r="17" spans="1:3" ht="15">
      <c r="A17" s="105"/>
      <c r="B17" s="102"/>
      <c r="C17" s="102"/>
    </row>
    <row r="18" spans="1:2" ht="15">
      <c r="A18" s="21" t="s">
        <v>38</v>
      </c>
      <c r="B18" s="3"/>
    </row>
    <row r="20" spans="1:3" ht="15">
      <c r="A20" s="66"/>
      <c r="B20" s="66"/>
      <c r="C20" s="66"/>
    </row>
  </sheetData>
  <sheetProtection/>
  <mergeCells count="1">
    <mergeCell ref="A3:C3"/>
  </mergeCells>
  <printOptions horizontalCentered="1" verticalCentered="1"/>
  <pageMargins left="0" right="0" top="0" bottom="0" header="0" footer="0"/>
  <pageSetup horizontalDpi="600" verticalDpi="600" orientation="landscape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14"/>
  <sheetViews>
    <sheetView workbookViewId="0" topLeftCell="A1">
      <selection activeCell="A6" sqref="A6:B8"/>
    </sheetView>
  </sheetViews>
  <sheetFormatPr defaultColWidth="14.8515625" defaultRowHeight="12.75"/>
  <cols>
    <col min="1" max="1" width="78.140625" style="21" customWidth="1"/>
    <col min="2" max="2" width="26.7109375" style="21" customWidth="1"/>
    <col min="3" max="16384" width="14.8515625" style="21" customWidth="1"/>
  </cols>
  <sheetData>
    <row r="1" spans="1:2" ht="15">
      <c r="A1" s="1" t="s">
        <v>21</v>
      </c>
      <c r="B1" s="106"/>
    </row>
    <row r="2" spans="1:2" ht="28.5" customHeight="1">
      <c r="A2" s="1"/>
      <c r="B2" s="106"/>
    </row>
    <row r="3" spans="1:2" ht="69" customHeight="1">
      <c r="A3" s="124" t="s">
        <v>84</v>
      </c>
      <c r="B3" s="124"/>
    </row>
    <row r="4" spans="1:2" ht="15">
      <c r="A4" s="13"/>
      <c r="B4" s="13"/>
    </row>
    <row r="5" spans="1:2" ht="15">
      <c r="A5" s="13"/>
      <c r="B5" s="13"/>
    </row>
    <row r="6" spans="1:2" ht="15">
      <c r="A6" s="160" t="s">
        <v>85</v>
      </c>
      <c r="B6" s="136" t="s">
        <v>28</v>
      </c>
    </row>
    <row r="7" spans="1:2" ht="15">
      <c r="A7" s="162"/>
      <c r="B7" s="137"/>
    </row>
    <row r="8" spans="1:2" ht="15">
      <c r="A8" s="162"/>
      <c r="B8" s="137"/>
    </row>
    <row r="9" spans="1:2" ht="15">
      <c r="A9" s="69"/>
      <c r="B9" s="107"/>
    </row>
    <row r="10" spans="1:2" ht="15">
      <c r="A10" s="108" t="s">
        <v>28</v>
      </c>
      <c r="B10" s="109">
        <f>SUM(B12:B12)</f>
        <v>1</v>
      </c>
    </row>
    <row r="11" spans="1:2" ht="15">
      <c r="A11" s="108"/>
      <c r="B11" s="109"/>
    </row>
    <row r="12" spans="1:2" ht="15">
      <c r="A12" s="110" t="s">
        <v>86</v>
      </c>
      <c r="B12" s="111">
        <v>1</v>
      </c>
    </row>
    <row r="13" spans="1:2" ht="15">
      <c r="A13" s="112"/>
      <c r="B13" s="113"/>
    </row>
    <row r="14" ht="15">
      <c r="A14" s="64" t="s">
        <v>38</v>
      </c>
    </row>
  </sheetData>
  <sheetProtection/>
  <mergeCells count="3">
    <mergeCell ref="A3:B3"/>
    <mergeCell ref="A6:A8"/>
    <mergeCell ref="B6:B8"/>
  </mergeCells>
  <printOptions horizontalCentered="1" verticalCentered="1"/>
  <pageMargins left="0" right="0" top="0" bottom="0" header="0" footer="0"/>
  <pageSetup horizontalDpi="600" verticalDpi="600" orientation="landscape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workbookViewId="0" topLeftCell="A1">
      <selection activeCell="A6" sqref="A6:H8"/>
    </sheetView>
  </sheetViews>
  <sheetFormatPr defaultColWidth="11.57421875" defaultRowHeight="12.75"/>
  <cols>
    <col min="1" max="1" width="35.421875" style="66" customWidth="1"/>
    <col min="2" max="2" width="27.00390625" style="66" customWidth="1"/>
    <col min="3" max="3" width="9.140625" style="66" bestFit="1" customWidth="1"/>
    <col min="4" max="4" width="17.8515625" style="66" bestFit="1" customWidth="1"/>
    <col min="5" max="5" width="17.00390625" style="66" customWidth="1"/>
    <col min="6" max="6" width="17.8515625" style="66" bestFit="1" customWidth="1"/>
    <col min="7" max="7" width="9.140625" style="66" bestFit="1" customWidth="1"/>
    <col min="8" max="8" width="17.8515625" style="66" bestFit="1" customWidth="1"/>
    <col min="9" max="9" width="12.7109375" style="66" bestFit="1" customWidth="1"/>
    <col min="10" max="10" width="11.421875" style="66" customWidth="1"/>
    <col min="11" max="11" width="34.8515625" style="66" customWidth="1"/>
    <col min="12" max="14" width="22.8515625" style="66" customWidth="1"/>
    <col min="15" max="15" width="25.28125" style="66" customWidth="1"/>
    <col min="16" max="16" width="12.7109375" style="66" customWidth="1"/>
    <col min="17" max="17" width="25.28125" style="66" bestFit="1" customWidth="1"/>
    <col min="18" max="18" width="12.7109375" style="66" bestFit="1" customWidth="1"/>
    <col min="19" max="16384" width="11.421875" style="66" customWidth="1"/>
  </cols>
  <sheetData>
    <row r="1" spans="1:8" ht="15">
      <c r="A1" s="114" t="s">
        <v>22</v>
      </c>
      <c r="B1" s="14"/>
      <c r="C1" s="14"/>
      <c r="D1" s="14"/>
      <c r="E1" s="14"/>
      <c r="F1" s="14"/>
      <c r="G1" s="14"/>
      <c r="H1" s="14"/>
    </row>
    <row r="2" spans="1:8" ht="16.5" customHeight="1">
      <c r="A2" s="38"/>
      <c r="B2" s="38"/>
      <c r="C2" s="38"/>
      <c r="D2" s="38"/>
      <c r="E2" s="38"/>
      <c r="F2" s="38"/>
      <c r="G2" s="38"/>
      <c r="H2" s="38"/>
    </row>
    <row r="3" spans="1:8" ht="43.5" customHeight="1">
      <c r="A3" s="124" t="s">
        <v>7</v>
      </c>
      <c r="B3" s="124"/>
      <c r="C3" s="124"/>
      <c r="D3" s="124"/>
      <c r="E3" s="124"/>
      <c r="F3" s="124"/>
      <c r="G3" s="124"/>
      <c r="H3" s="124"/>
    </row>
    <row r="4" spans="1:8" ht="15">
      <c r="A4" s="123" t="s">
        <v>1</v>
      </c>
      <c r="B4" s="123"/>
      <c r="C4" s="123"/>
      <c r="D4" s="123"/>
      <c r="E4" s="123"/>
      <c r="F4" s="123"/>
      <c r="G4" s="123"/>
      <c r="H4" s="123"/>
    </row>
    <row r="5" spans="1:8" ht="15">
      <c r="A5" s="39"/>
      <c r="B5" s="39"/>
      <c r="C5" s="39"/>
      <c r="D5" s="39"/>
      <c r="E5" s="39"/>
      <c r="F5" s="39"/>
      <c r="G5" s="39"/>
      <c r="H5" s="39"/>
    </row>
    <row r="6" spans="1:8" ht="15">
      <c r="A6" s="160" t="s">
        <v>60</v>
      </c>
      <c r="B6" s="161" t="s">
        <v>28</v>
      </c>
      <c r="C6" s="170" t="s">
        <v>2</v>
      </c>
      <c r="D6" s="170"/>
      <c r="E6" s="170"/>
      <c r="F6" s="170"/>
      <c r="G6" s="161" t="s">
        <v>8</v>
      </c>
      <c r="H6" s="171"/>
    </row>
    <row r="7" spans="1:8" ht="15">
      <c r="A7" s="172"/>
      <c r="B7" s="173"/>
      <c r="C7" s="174" t="s">
        <v>5</v>
      </c>
      <c r="D7" s="174"/>
      <c r="E7" s="174" t="s">
        <v>4</v>
      </c>
      <c r="F7" s="174"/>
      <c r="G7" s="175"/>
      <c r="H7" s="176"/>
    </row>
    <row r="8" spans="1:8" ht="15">
      <c r="A8" s="172"/>
      <c r="B8" s="173"/>
      <c r="C8" s="177" t="s">
        <v>28</v>
      </c>
      <c r="D8" s="177" t="s">
        <v>6</v>
      </c>
      <c r="E8" s="177" t="s">
        <v>28</v>
      </c>
      <c r="F8" s="177" t="s">
        <v>6</v>
      </c>
      <c r="G8" s="177" t="s">
        <v>28</v>
      </c>
      <c r="H8" s="178" t="s">
        <v>6</v>
      </c>
    </row>
    <row r="9" spans="1:8" ht="15">
      <c r="A9" s="42"/>
      <c r="B9" s="43"/>
      <c r="C9" s="44"/>
      <c r="D9" s="40"/>
      <c r="E9" s="45"/>
      <c r="F9" s="40"/>
      <c r="G9" s="45"/>
      <c r="H9" s="46"/>
    </row>
    <row r="10" spans="1:8" ht="15">
      <c r="A10" s="47" t="s">
        <v>28</v>
      </c>
      <c r="B10" s="41">
        <f>SUM(B11:B14)</f>
        <v>14</v>
      </c>
      <c r="C10" s="41">
        <f>SUM(C11:C14)</f>
        <v>1</v>
      </c>
      <c r="D10" s="48">
        <f>(C10/$B$10)</f>
        <v>0.07142857142857142</v>
      </c>
      <c r="E10" s="41">
        <f>SUM(E11:E14)</f>
        <v>2</v>
      </c>
      <c r="F10" s="48">
        <f>(E10/$B$10)</f>
        <v>0.14285714285714285</v>
      </c>
      <c r="G10" s="41">
        <f>SUM(G11:G14)</f>
        <v>11</v>
      </c>
      <c r="H10" s="49">
        <f>(G10/$B$10)</f>
        <v>0.7857142857142857</v>
      </c>
    </row>
    <row r="11" spans="1:8" ht="15">
      <c r="A11" s="50"/>
      <c r="B11" s="51"/>
      <c r="C11" s="51"/>
      <c r="D11" s="51"/>
      <c r="E11" s="51"/>
      <c r="F11" s="51"/>
      <c r="G11" s="51"/>
      <c r="H11" s="52"/>
    </row>
    <row r="12" spans="1:8" ht="15">
      <c r="A12" s="50" t="s">
        <v>65</v>
      </c>
      <c r="B12" s="53">
        <f>C12+E12+G12</f>
        <v>4</v>
      </c>
      <c r="C12" s="53">
        <v>0</v>
      </c>
      <c r="D12" s="54">
        <f>(C12/$B$10)</f>
        <v>0</v>
      </c>
      <c r="E12" s="53">
        <v>0</v>
      </c>
      <c r="F12" s="54">
        <f>(E12/$B$10)</f>
        <v>0</v>
      </c>
      <c r="G12" s="53">
        <v>4</v>
      </c>
      <c r="H12" s="55">
        <f>(G12/$B$10)</f>
        <v>0.2857142857142857</v>
      </c>
    </row>
    <row r="13" spans="1:8" ht="15">
      <c r="A13" s="50" t="s">
        <v>64</v>
      </c>
      <c r="B13" s="53">
        <f>C13+E13+G13</f>
        <v>9</v>
      </c>
      <c r="C13" s="53">
        <v>1</v>
      </c>
      <c r="D13" s="54">
        <f>(C13/$B$10)</f>
        <v>0.07142857142857142</v>
      </c>
      <c r="E13" s="53">
        <v>2</v>
      </c>
      <c r="F13" s="54">
        <f>(E13/$B$10)</f>
        <v>0.14285714285714285</v>
      </c>
      <c r="G13" s="53">
        <v>6</v>
      </c>
      <c r="H13" s="55">
        <f>(G13/$B$10)</f>
        <v>0.42857142857142855</v>
      </c>
    </row>
    <row r="14" spans="1:8" ht="15">
      <c r="A14" s="56" t="s">
        <v>66</v>
      </c>
      <c r="B14" s="57">
        <f>C14+E14+G14</f>
        <v>1</v>
      </c>
      <c r="C14" s="57">
        <v>0</v>
      </c>
      <c r="D14" s="58">
        <f>(C14/$B$10)</f>
        <v>0</v>
      </c>
      <c r="E14" s="57">
        <v>0</v>
      </c>
      <c r="F14" s="58">
        <f>(E14/$B$10)</f>
        <v>0</v>
      </c>
      <c r="G14" s="57">
        <v>1</v>
      </c>
      <c r="H14" s="59">
        <f>(G14/$B$10)</f>
        <v>0.07142857142857142</v>
      </c>
    </row>
    <row r="15" ht="15">
      <c r="A15" s="64" t="s">
        <v>38</v>
      </c>
    </row>
  </sheetData>
  <sheetProtection/>
  <mergeCells count="8">
    <mergeCell ref="A3:H3"/>
    <mergeCell ref="A4:H4"/>
    <mergeCell ref="A6:A8"/>
    <mergeCell ref="B6:B8"/>
    <mergeCell ref="C6:F6"/>
    <mergeCell ref="G6:H7"/>
    <mergeCell ref="C7:D7"/>
    <mergeCell ref="E7:F7"/>
  </mergeCells>
  <printOptions horizontalCentered="1" verticalCentered="1"/>
  <pageMargins left="0.5511811023622047" right="0.5511811023622047" top="0.984251968503937" bottom="0.984251968503937" header="0" footer="0"/>
  <pageSetup horizontalDpi="600" verticalDpi="600" orientation="landscape" scale="8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tabSelected="1" workbookViewId="0" topLeftCell="A1">
      <selection activeCell="A6" sqref="A6:H8"/>
    </sheetView>
  </sheetViews>
  <sheetFormatPr defaultColWidth="11.57421875" defaultRowHeight="12.75"/>
  <cols>
    <col min="1" max="1" width="28.00390625" style="66" customWidth="1"/>
    <col min="2" max="3" width="8.421875" style="66" bestFit="1" customWidth="1"/>
    <col min="4" max="4" width="17.421875" style="66" bestFit="1" customWidth="1"/>
    <col min="5" max="5" width="8.421875" style="66" bestFit="1" customWidth="1"/>
    <col min="6" max="6" width="17.421875" style="66" bestFit="1" customWidth="1"/>
    <col min="7" max="7" width="8.421875" style="66" bestFit="1" customWidth="1"/>
    <col min="8" max="8" width="17.421875" style="66" bestFit="1" customWidth="1"/>
    <col min="9" max="9" width="29.7109375" style="66" customWidth="1"/>
    <col min="10" max="10" width="8.7109375" style="66" customWidth="1"/>
    <col min="11" max="11" width="13.421875" style="66" customWidth="1"/>
    <col min="12" max="12" width="12.7109375" style="66" customWidth="1"/>
    <col min="13" max="13" width="37.8515625" style="66" bestFit="1" customWidth="1"/>
    <col min="14" max="14" width="42.421875" style="66" bestFit="1" customWidth="1"/>
    <col min="15" max="15" width="26.421875" style="66" bestFit="1" customWidth="1"/>
    <col min="16" max="16" width="31.421875" style="66" bestFit="1" customWidth="1"/>
    <col min="17" max="17" width="21.140625" style="66" bestFit="1" customWidth="1"/>
    <col min="18" max="18" width="26.00390625" style="66" bestFit="1" customWidth="1"/>
    <col min="19" max="19" width="22.8515625" style="66" bestFit="1" customWidth="1"/>
    <col min="20" max="20" width="27.7109375" style="66" bestFit="1" customWidth="1"/>
    <col min="21" max="21" width="23.7109375" style="66" bestFit="1" customWidth="1"/>
    <col min="22" max="22" width="28.7109375" style="66" bestFit="1" customWidth="1"/>
    <col min="23" max="23" width="36.00390625" style="66" bestFit="1" customWidth="1"/>
    <col min="24" max="24" width="40.8515625" style="66" bestFit="1" customWidth="1"/>
    <col min="25" max="25" width="32.421875" style="66" bestFit="1" customWidth="1"/>
    <col min="26" max="26" width="37.421875" style="66" bestFit="1" customWidth="1"/>
    <col min="27" max="27" width="28.7109375" style="66" bestFit="1" customWidth="1"/>
    <col min="28" max="28" width="33.7109375" style="66" bestFit="1" customWidth="1"/>
    <col min="29" max="29" width="26.00390625" style="66" bestFit="1" customWidth="1"/>
    <col min="30" max="30" width="31.00390625" style="66" bestFit="1" customWidth="1"/>
    <col min="31" max="31" width="27.00390625" style="66" bestFit="1" customWidth="1"/>
    <col min="32" max="32" width="32.00390625" style="66" bestFit="1" customWidth="1"/>
    <col min="33" max="33" width="33.421875" style="66" bestFit="1" customWidth="1"/>
    <col min="34" max="34" width="38.421875" style="66" bestFit="1" customWidth="1"/>
    <col min="35" max="35" width="25.140625" style="66" bestFit="1" customWidth="1"/>
    <col min="36" max="36" width="29.8515625" style="66" bestFit="1" customWidth="1"/>
    <col min="37" max="37" width="12.7109375" style="66" bestFit="1" customWidth="1"/>
    <col min="38" max="16384" width="11.421875" style="66" customWidth="1"/>
  </cols>
  <sheetData>
    <row r="1" spans="1:8" ht="15">
      <c r="A1" s="115" t="s">
        <v>23</v>
      </c>
      <c r="B1" s="37"/>
      <c r="C1" s="37"/>
      <c r="D1" s="37"/>
      <c r="E1" s="37"/>
      <c r="F1" s="37"/>
      <c r="G1" s="37"/>
      <c r="H1" s="37"/>
    </row>
    <row r="2" spans="1:8" ht="15">
      <c r="A2" s="116"/>
      <c r="B2" s="37"/>
      <c r="C2" s="37"/>
      <c r="D2" s="37"/>
      <c r="E2" s="37"/>
      <c r="F2" s="37"/>
      <c r="G2" s="37"/>
      <c r="H2" s="37"/>
    </row>
    <row r="3" spans="1:8" ht="51.75" customHeight="1">
      <c r="A3" s="124" t="s">
        <v>0</v>
      </c>
      <c r="B3" s="124"/>
      <c r="C3" s="124"/>
      <c r="D3" s="124"/>
      <c r="E3" s="124"/>
      <c r="F3" s="124"/>
      <c r="G3" s="124"/>
      <c r="H3" s="124"/>
    </row>
    <row r="4" spans="1:8" ht="15">
      <c r="A4" s="123" t="s">
        <v>1</v>
      </c>
      <c r="B4" s="123"/>
      <c r="C4" s="123"/>
      <c r="D4" s="123"/>
      <c r="E4" s="123"/>
      <c r="F4" s="123"/>
      <c r="G4" s="123"/>
      <c r="H4" s="123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160" t="s">
        <v>60</v>
      </c>
      <c r="B6" s="161" t="s">
        <v>28</v>
      </c>
      <c r="C6" s="179" t="s">
        <v>2</v>
      </c>
      <c r="D6" s="180"/>
      <c r="E6" s="180"/>
      <c r="F6" s="180"/>
      <c r="G6" s="136" t="s">
        <v>3</v>
      </c>
      <c r="H6" s="181"/>
    </row>
    <row r="7" spans="1:8" ht="15">
      <c r="A7" s="172"/>
      <c r="B7" s="173"/>
      <c r="C7" s="182" t="s">
        <v>4</v>
      </c>
      <c r="D7" s="183"/>
      <c r="E7" s="184" t="s">
        <v>5</v>
      </c>
      <c r="F7" s="182"/>
      <c r="G7" s="176"/>
      <c r="H7" s="185"/>
    </row>
    <row r="8" spans="1:8" ht="15">
      <c r="A8" s="186"/>
      <c r="B8" s="175"/>
      <c r="C8" s="187" t="s">
        <v>28</v>
      </c>
      <c r="D8" s="188" t="s">
        <v>6</v>
      </c>
      <c r="E8" s="187" t="s">
        <v>28</v>
      </c>
      <c r="F8" s="188" t="s">
        <v>6</v>
      </c>
      <c r="G8" s="188" t="s">
        <v>28</v>
      </c>
      <c r="H8" s="189" t="s">
        <v>6</v>
      </c>
    </row>
    <row r="9" spans="1:8" ht="15">
      <c r="A9" s="42"/>
      <c r="B9" s="43"/>
      <c r="C9" s="45"/>
      <c r="D9" s="45"/>
      <c r="E9" s="45"/>
      <c r="F9" s="40"/>
      <c r="G9" s="45"/>
      <c r="H9" s="46"/>
    </row>
    <row r="10" spans="1:8" ht="15">
      <c r="A10" s="47" t="s">
        <v>28</v>
      </c>
      <c r="B10" s="41">
        <f>SUM(B12:B13)</f>
        <v>3</v>
      </c>
      <c r="C10" s="41">
        <f>SUM(C12:C13)</f>
        <v>1</v>
      </c>
      <c r="D10" s="48">
        <f>C10/B10</f>
        <v>0.3333333333333333</v>
      </c>
      <c r="E10" s="41">
        <f>SUM(E12:E12)</f>
        <v>0</v>
      </c>
      <c r="F10" s="48">
        <f>E10/B10</f>
        <v>0</v>
      </c>
      <c r="G10" s="41">
        <f>SUM(G12:G13)</f>
        <v>2</v>
      </c>
      <c r="H10" s="49">
        <f>G10/B10</f>
        <v>0.6666666666666666</v>
      </c>
    </row>
    <row r="11" spans="1:8" ht="15">
      <c r="A11" s="47"/>
      <c r="B11" s="41"/>
      <c r="C11" s="41"/>
      <c r="D11" s="48"/>
      <c r="E11" s="41"/>
      <c r="F11" s="48"/>
      <c r="G11" s="41"/>
      <c r="H11" s="49"/>
    </row>
    <row r="12" spans="1:8" ht="15">
      <c r="A12" s="99" t="s">
        <v>64</v>
      </c>
      <c r="B12" s="117">
        <f>C12+E12+G12</f>
        <v>1</v>
      </c>
      <c r="C12" s="118">
        <v>0</v>
      </c>
      <c r="D12" s="54">
        <f>C12/B12</f>
        <v>0</v>
      </c>
      <c r="E12" s="118">
        <v>0</v>
      </c>
      <c r="F12" s="54">
        <v>0</v>
      </c>
      <c r="G12" s="118">
        <v>1</v>
      </c>
      <c r="H12" s="55">
        <f>G12/B12</f>
        <v>1</v>
      </c>
    </row>
    <row r="13" spans="1:8" ht="15">
      <c r="A13" s="99" t="s">
        <v>65</v>
      </c>
      <c r="B13" s="117">
        <f>C13+E13+G13</f>
        <v>2</v>
      </c>
      <c r="C13" s="118">
        <v>1</v>
      </c>
      <c r="D13" s="54">
        <f>C13/B13</f>
        <v>0.5</v>
      </c>
      <c r="E13" s="118">
        <v>0</v>
      </c>
      <c r="F13" s="54">
        <v>0</v>
      </c>
      <c r="G13" s="118">
        <v>1</v>
      </c>
      <c r="H13" s="55">
        <f>G13/B13</f>
        <v>0.5</v>
      </c>
    </row>
    <row r="14" spans="1:8" ht="15">
      <c r="A14" s="99"/>
      <c r="B14" s="117"/>
      <c r="C14" s="118"/>
      <c r="D14" s="54"/>
      <c r="E14" s="118"/>
      <c r="F14" s="54"/>
      <c r="G14" s="118"/>
      <c r="H14" s="55"/>
    </row>
    <row r="15" spans="1:8" ht="15">
      <c r="A15" s="100"/>
      <c r="B15" s="119"/>
      <c r="C15" s="120"/>
      <c r="D15" s="58"/>
      <c r="E15" s="120"/>
      <c r="F15" s="58"/>
      <c r="G15" s="120"/>
      <c r="H15" s="59"/>
    </row>
    <row r="16" spans="1:8" ht="15">
      <c r="A16" s="37" t="s">
        <v>38</v>
      </c>
      <c r="B16" s="37"/>
      <c r="C16" s="37"/>
      <c r="D16" s="37"/>
      <c r="E16" s="37"/>
      <c r="F16" s="37"/>
      <c r="G16" s="37"/>
      <c r="H16" s="37"/>
    </row>
  </sheetData>
  <sheetProtection/>
  <mergeCells count="8">
    <mergeCell ref="A3:H3"/>
    <mergeCell ref="A4:H4"/>
    <mergeCell ref="A6:A8"/>
    <mergeCell ref="B6:B8"/>
    <mergeCell ref="C6:F6"/>
    <mergeCell ref="G6:H7"/>
    <mergeCell ref="C7:D7"/>
    <mergeCell ref="E7:F7"/>
  </mergeCells>
  <printOptions horizontalCentered="1" verticalCentered="1"/>
  <pageMargins left="0.2" right="0.2" top="0" bottom="0" header="0" footer="0"/>
  <pageSetup horizontalDpi="600" verticalDpi="600" orientation="landscape" scale="9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2013-08-13T17:32:40Z</cp:lastPrinted>
  <dcterms:created xsi:type="dcterms:W3CDTF">2013-04-30T22:29:46Z</dcterms:created>
  <dcterms:modified xsi:type="dcterms:W3CDTF">2013-11-15T20:16:56Z</dcterms:modified>
  <cp:category/>
  <cp:version/>
  <cp:contentType/>
  <cp:contentStatus/>
</cp:coreProperties>
</file>