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0" yWindow="300" windowWidth="15480" windowHeight="11640" activeTab="8"/>
  </bookViews>
  <sheets>
    <sheet name="c94" sheetId="1" r:id="rId1"/>
    <sheet name="c95" sheetId="2" r:id="rId2"/>
    <sheet name="c96" sheetId="3" r:id="rId3"/>
    <sheet name="c97" sheetId="4" r:id="rId4"/>
    <sheet name="c98" sheetId="5" r:id="rId5"/>
    <sheet name="c99" sheetId="6" r:id="rId6"/>
    <sheet name="c100" sheetId="7" r:id="rId7"/>
    <sheet name="c101" sheetId="8" r:id="rId8"/>
    <sheet name="c102" sheetId="9" r:id="rId9"/>
    <sheet name="c103" sheetId="10" r:id="rId10"/>
    <sheet name="c104" sheetId="11" r:id="rId11"/>
    <sheet name="c105" sheetId="12" r:id="rId12"/>
    <sheet name="c106" sheetId="13" r:id="rId13"/>
    <sheet name="c107" sheetId="14" r:id="rId14"/>
    <sheet name="c108" sheetId="15" r:id="rId15"/>
    <sheet name="c109" sheetId="16" r:id="rId16"/>
  </sheets>
  <externalReferences>
    <externalReference r:id="rId19"/>
    <externalReference r:id="rId20"/>
    <externalReference r:id="rId21"/>
  </externalReferences>
  <definedNames>
    <definedName name="_xlnm.Print_Area" localSheetId="6">'c100'!$A$1:$I$17</definedName>
    <definedName name="_xlnm.Print_Area" localSheetId="7">'c101'!$A$1:$F$21</definedName>
    <definedName name="_xlnm.Print_Area" localSheetId="8">'c102'!$A$1:$F$16</definedName>
    <definedName name="_xlnm.Print_Area" localSheetId="9">'c103'!$A$1:$F$15</definedName>
    <definedName name="_xlnm.Print_Area" localSheetId="10">'c104'!$A$1:$F$21</definedName>
    <definedName name="_xlnm.Print_Area" localSheetId="11">'c105'!$A$1:$F$18</definedName>
    <definedName name="_xlnm.Print_Area" localSheetId="12">'c106'!$A$1:$F$23</definedName>
    <definedName name="_xlnm.Print_Area" localSheetId="13">'c107'!$A$1:$F$18</definedName>
    <definedName name="_xlnm.Print_Area" localSheetId="14">'c108'!$A$1:$I$16</definedName>
    <definedName name="_xlnm.Print_Area" localSheetId="15">'c109'!$A$1:$F$19</definedName>
    <definedName name="_xlnm.Print_Area" localSheetId="0">'c94'!$A$1:$F$16</definedName>
    <definedName name="_xlnm.Print_Area" localSheetId="1">'c95'!$A$1:$F$20</definedName>
    <definedName name="_xlnm.Print_Area" localSheetId="2">'c96'!$A$1:$F$46</definedName>
    <definedName name="_xlnm.Print_Area" localSheetId="3">'c97'!$A$1:$F$61</definedName>
    <definedName name="_xlnm.Print_Area" localSheetId="4">'c98'!$A$1:$F$25</definedName>
    <definedName name="_xlnm.Print_Area" localSheetId="5">'c99'!$A$1:$F$34</definedName>
    <definedName name="ddd">'[3]c30'!#REF!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<sst xmlns="http://schemas.openxmlformats.org/spreadsheetml/2006/main" count="471" uniqueCount="231">
  <si>
    <t>DE APELACIÓN DE SENTENCIA PENAL JUVENIL SEGÚN</t>
  </si>
  <si>
    <t>INTERVALO DE DURACIÓN DURANTE EL 2012</t>
  </si>
  <si>
    <t>MOVIMIENTO OCURRIDO EN EL TRIBUNAL DE CASACIÓN</t>
  </si>
  <si>
    <t>PENAL JUVENIL DURANTE EL 2012</t>
  </si>
  <si>
    <t>CASOS ENTRADOS EN EL TRIBUNAL DE CASACIÓN PENAL JUVENIL</t>
  </si>
  <si>
    <t>RECURSOS DE CASACIÓN ENTRADOS EN EL TRIBUNAL DE CASACIÓN PENAL JUVENIL</t>
  </si>
  <si>
    <t>POR OFICINA DE PROCEDENCIA DURANTE EL 2012</t>
  </si>
  <si>
    <t>RECURSOS DE CASACIÓN ENTRADOS EN EL TRIBUNAL DE CASACIÓN</t>
  </si>
  <si>
    <t>RESOLUCIONES DICTADAS EN EL TRIBUNAL DE CASACIÓN PENAL JUVENIL</t>
  </si>
  <si>
    <t>SEGÚN TIPO DURANTE EL 2012</t>
  </si>
  <si>
    <t>RECURSOS DE CASACIÓN FALLADOS CON LUGAR EN EL TRIBUNAL DE CASACIÓN PENAL JUVENIL</t>
  </si>
  <si>
    <t>SEGÚN EL JUZGADO QUE DICTÓ LA SENTENCIA DURANTE EL 2012</t>
  </si>
  <si>
    <t>RECURSOS DE CASACIÓN VOTADOS POR EL FONDO Y DURACIÓN PROMEDIO EN EL TRIBUNAL DE CASACIÓN</t>
  </si>
  <si>
    <t>RECURSOS DE CASACIÓN VOTADOS POR EL FONDO EN EL TRIBUNAL</t>
  </si>
  <si>
    <t>DE CASACIÓN PENAL JUVENIL SEGÚN INTERVALO</t>
  </si>
  <si>
    <t>DE DURACIÓN DURANTE EL 2012</t>
  </si>
  <si>
    <t>Penal Pérez Zeledón</t>
  </si>
  <si>
    <t>Penal  Juvenil Pérez Zeledón</t>
  </si>
  <si>
    <t>Familia, Penal Juvenil  de Pérez Zeledón</t>
  </si>
  <si>
    <t>Infracción a la ley de psicotrópicos</t>
  </si>
  <si>
    <t>Portación ilícita de arma permitida</t>
  </si>
  <si>
    <t>Juzgado Penal Juvenil de Pérez Zeledón</t>
  </si>
  <si>
    <t>Juzgado Penal Juvenil de I Cir. Jud. Zona Atlántica</t>
  </si>
  <si>
    <t>Juzgado Penal Juvenil de II Cir. Jud. Zona Atlántica</t>
  </si>
  <si>
    <t>Juzgado Penal de Heredia</t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</si>
  <si>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</si>
  <si>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t>Contravencional Pensiones Alimentarias del II Circ Judicial de Alajuela</t>
  </si>
  <si>
    <r>
      <t>Elaborado por: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Sección de Estadística, Departamento de Planificación.</t>
    </r>
  </si>
  <si>
    <r>
      <t>Elaborado por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Sección de Estadística, Departamento de Planificación.</t>
    </r>
  </si>
  <si>
    <t>CUADRO N° 94</t>
  </si>
  <si>
    <t>CUADRO N° 95</t>
  </si>
  <si>
    <t>CUADRO N° 96</t>
  </si>
  <si>
    <t>CUADRO Nº 97</t>
  </si>
  <si>
    <t>CUADRO N°98</t>
  </si>
  <si>
    <t>CUADRO Nº 99</t>
  </si>
  <si>
    <t>CUADRO N° 100</t>
  </si>
  <si>
    <t>CUADRO Nº 101</t>
  </si>
  <si>
    <t>CUADRO N° 102</t>
  </si>
  <si>
    <t>CUADRO N° 103</t>
  </si>
  <si>
    <t>CUADRO N° 104</t>
  </si>
  <si>
    <t>CUADRO Nº 105</t>
  </si>
  <si>
    <t>CUADRO N° 106</t>
  </si>
  <si>
    <t>CUADRO Nº 107</t>
  </si>
  <si>
    <t>CUADRO N° 108</t>
  </si>
  <si>
    <t>CUADRO Nº 109</t>
  </si>
  <si>
    <t>Tenencia y Port. Ilegal de armas prohibidas</t>
  </si>
  <si>
    <t>Violación calificada</t>
  </si>
  <si>
    <t>Contravencional Pensiones Alimentaria del II Circ Judicial de Alajuela</t>
  </si>
  <si>
    <t>Juzgado Ejecución Sanciones Penales Juveniles</t>
  </si>
  <si>
    <t>Recursos de revisión parcialmente con lugar</t>
  </si>
  <si>
    <t>Amenaza contra una mujer</t>
  </si>
  <si>
    <t>Difamación</t>
  </si>
  <si>
    <t>Maltrato</t>
  </si>
  <si>
    <t>Abusos sexuales mayores o incapaces</t>
  </si>
  <si>
    <t>Hurto simple (tentativa)</t>
  </si>
  <si>
    <t>Introducción de Droga del Centro</t>
  </si>
  <si>
    <t>Posesión de drogas</t>
  </si>
  <si>
    <t>Civil, Trabajo y Familia Golfito</t>
  </si>
  <si>
    <t>Recusación</t>
  </si>
  <si>
    <t>Recusación Sin lugar</t>
  </si>
  <si>
    <t>Recusación Con lugar</t>
  </si>
  <si>
    <t>Penal  Juvenil de Golfito</t>
  </si>
  <si>
    <t>Femicidio</t>
  </si>
  <si>
    <t>Receptación</t>
  </si>
  <si>
    <t>Tribunal Apelación Penal Juvenil</t>
  </si>
  <si>
    <t>MOVIMIENTO OCURRIDO EN EL TRIBUNAL DE APELACIÓN</t>
  </si>
  <si>
    <t>DE SENTENCIA PENAL JUVENIL DURANTE EL 2012</t>
  </si>
  <si>
    <t>Recursos de Apelación Sentencia</t>
  </si>
  <si>
    <t>CASOS ENTRADOS EN EL TRIBUNAL DE APELACIÓN DE SENTENCIA PENAL JUVENIL</t>
  </si>
  <si>
    <t>SEGÚN TIPO DE ASUNTO DURANTE EL 2012</t>
  </si>
  <si>
    <t>RECURSOS DE APELACIÓN ENTRADOS EN EL TRIBUNAL DE APELACIÓN DE SENTENCIA</t>
  </si>
  <si>
    <t>PENAL JUVENIL POR OFICINA DE PROCEDENCIA DURANTE EL 2012</t>
  </si>
  <si>
    <t>JUZGADOS PENALES</t>
  </si>
  <si>
    <t>OTRAS OFICINAS</t>
  </si>
  <si>
    <t>Familia, Penal Juvenil II CJ de Alajuela</t>
  </si>
  <si>
    <t>Familia, Penal Juvenil y Violencia Doméstica de Corredores</t>
  </si>
  <si>
    <t>Octubre-</t>
  </si>
  <si>
    <t>Menos del mes</t>
  </si>
  <si>
    <t>De 1 menos de 2 meses</t>
  </si>
  <si>
    <t>De 2 menos de 3 meses</t>
  </si>
  <si>
    <t>De 3 menos de 4 meses</t>
  </si>
  <si>
    <t>De 4 menos de 5 meses</t>
  </si>
  <si>
    <t>De 5 menos de 6 meses</t>
  </si>
  <si>
    <t>Menos de un mes</t>
  </si>
  <si>
    <t>PENAL JUVENIL POR TIPO DE DELITO DURANTE EL 2012</t>
  </si>
  <si>
    <t xml:space="preserve">RESOLUCIONES DICTADAS EN EL TRIBUNAL DE APELACIÓN DE SENTENCIA </t>
  </si>
  <si>
    <t>PENAL JUVENIL SEGÚN TIPO DURANTE EL 2012</t>
  </si>
  <si>
    <t>RECURSOS DE APELACIÓN SENTENCIA FALLADOS CON LUGAR POR EN EL TRIBUNAL DE APELACIÓN</t>
  </si>
  <si>
    <t>DE SENTENCIA PENAL JUVENIL SEGÚN EL JUZGADO QUE DICTÓ SENTENCIA DURANTE EL 2012</t>
  </si>
  <si>
    <t>RECURSOS DE APELACIÓN VOTADOS POR EL FONDO Y DURACIÓN PROMEDIO EN EL TRIBUNAL DE APELACIÓN DE SENTENCIA</t>
  </si>
  <si>
    <t>PENAL JUVENIL SEGÚN TIPO DE VOTO DURANTE EL 2012</t>
  </si>
  <si>
    <t>RECURSOS DE APELACIÓN VOTADOS POR EL FONDO EN EL TRIBUNAL</t>
  </si>
  <si>
    <t>Homicidio culposo</t>
  </si>
  <si>
    <t>Homicidio simple</t>
  </si>
  <si>
    <t>Homicidio simple (tentativa)</t>
  </si>
  <si>
    <t>Hurto agravado</t>
  </si>
  <si>
    <t>Relaciones Sexuales con personas menores de edad</t>
  </si>
  <si>
    <t>Robo simple</t>
  </si>
  <si>
    <t>Robo agravado</t>
  </si>
  <si>
    <t>Robo agravado (tentativa)</t>
  </si>
  <si>
    <t>Violación de Domicilio</t>
  </si>
  <si>
    <t>Lesiones culposas</t>
  </si>
  <si>
    <t xml:space="preserve">Lesiones </t>
  </si>
  <si>
    <t>Total</t>
  </si>
  <si>
    <t>Trimestre</t>
  </si>
  <si>
    <t>Recursos votados</t>
  </si>
  <si>
    <t>Tipo de Voto</t>
  </si>
  <si>
    <t>Duración Promedio</t>
  </si>
  <si>
    <t>Con Lugar</t>
  </si>
  <si>
    <t>Parcialmente con lugar</t>
  </si>
  <si>
    <t>Sin Lugar</t>
  </si>
  <si>
    <t>Total general</t>
  </si>
  <si>
    <t>Enero -Marzo</t>
  </si>
  <si>
    <t>Penal  Juvenil de Turrialba</t>
  </si>
  <si>
    <t>Otro tipo de resolución</t>
  </si>
  <si>
    <t>Penal de Corredores</t>
  </si>
  <si>
    <t>Penal  Juvenil II Circ Judicial de la Zona Atlántica</t>
  </si>
  <si>
    <t>Juzgado Penal Juvenil de III Cir. Jud. Alajuela</t>
  </si>
  <si>
    <t>Penal Juvenil San José</t>
  </si>
  <si>
    <t>Tribunal:</t>
  </si>
  <si>
    <t>Penal San José</t>
  </si>
  <si>
    <t>Ejecución Sanciones Penales Juveniles</t>
  </si>
  <si>
    <t>Penal  Juvenil I Circ. Judicial de Guanacaste</t>
  </si>
  <si>
    <t>Incompetencia de Adm y Fondo</t>
  </si>
  <si>
    <t>Prórroga definida</t>
  </si>
  <si>
    <t>Juzgado Penal Juvenil del I Cir. Jud. De San José</t>
  </si>
  <si>
    <t>Competencia definida</t>
  </si>
  <si>
    <t>Civil y Trabajo Buenos Aires</t>
  </si>
  <si>
    <t>2 meses 0 semanas</t>
  </si>
  <si>
    <t>1 mes 2 semanas</t>
  </si>
  <si>
    <t>1 mes 3 semanas</t>
  </si>
  <si>
    <t>2 meses 3 semanas</t>
  </si>
  <si>
    <t>Recurso de Apelación con lugar</t>
  </si>
  <si>
    <t>Estafa</t>
  </si>
  <si>
    <t>Recursos de queja</t>
  </si>
  <si>
    <t>Recursos de revisión</t>
  </si>
  <si>
    <t>Extradiciones</t>
  </si>
  <si>
    <t>Otro tipo</t>
  </si>
  <si>
    <t>Recursos de apelación sentencia declarados sin lugar</t>
  </si>
  <si>
    <t>Recursos de apelación sentencia declarados con lugar</t>
  </si>
  <si>
    <t>Recursos de apelación sentencia parcialmente con lugar</t>
  </si>
  <si>
    <t>Desistidos</t>
  </si>
  <si>
    <t>Civil, Trabajo y Familia de Osa</t>
  </si>
  <si>
    <t>Penal  Juvenil Cañas</t>
  </si>
  <si>
    <t>Amenazas agravadas</t>
  </si>
  <si>
    <t>Colisión</t>
  </si>
  <si>
    <t>Conducción temeraria</t>
  </si>
  <si>
    <t>Extorsión</t>
  </si>
  <si>
    <t>Incumplimiento de medidas de protección</t>
  </si>
  <si>
    <t>Resistencia a la autoridad</t>
  </si>
  <si>
    <t>Transporte de drogas</t>
  </si>
  <si>
    <t>Venta de drogas</t>
  </si>
  <si>
    <t>Prorroga de Prisión Preventiva</t>
  </si>
  <si>
    <t>Familia, Penal Juvenil y Viol. Domést. Grecia</t>
  </si>
  <si>
    <t>Familia, Penal Juvenil y Viol. Dom. II Circ. Jud. Guanacaste</t>
  </si>
  <si>
    <t>Accionamiento de Arma (Artículo 250 Bis)</t>
  </si>
  <si>
    <t>Alborotos</t>
  </si>
  <si>
    <t>Daño Agravado</t>
  </si>
  <si>
    <t>Lesiones Graves</t>
  </si>
  <si>
    <t>1 mes 0 semanas</t>
  </si>
  <si>
    <t>-</t>
  </si>
  <si>
    <t>7 meses 2 semanas</t>
  </si>
  <si>
    <t>De 1 a menos de 2 meses</t>
  </si>
  <si>
    <t>De 2 a menos de 3 meses</t>
  </si>
  <si>
    <t>De 3 a menos de 4 meses</t>
  </si>
  <si>
    <t>De 7 a menos de 8 meses</t>
  </si>
  <si>
    <t>0 meses 3 semanas</t>
  </si>
  <si>
    <t>1 mes 1 semana</t>
  </si>
  <si>
    <t>0 meses 2 semanas</t>
  </si>
  <si>
    <t>Más de 6 meses</t>
  </si>
  <si>
    <t>VARIABLE</t>
  </si>
  <si>
    <t>TOTAL</t>
  </si>
  <si>
    <t>TRIMESTRE</t>
  </si>
  <si>
    <t>Enero-</t>
  </si>
  <si>
    <t>Abril-</t>
  </si>
  <si>
    <t>Julio-</t>
  </si>
  <si>
    <t>Octubre</t>
  </si>
  <si>
    <t>Marzo</t>
  </si>
  <si>
    <t>Junio</t>
  </si>
  <si>
    <t>Setiembre</t>
  </si>
  <si>
    <t>Diciembre</t>
  </si>
  <si>
    <t>Circulante al iniciar</t>
  </si>
  <si>
    <t xml:space="preserve">Casos entrados </t>
  </si>
  <si>
    <t xml:space="preserve">Casos salidos </t>
  </si>
  <si>
    <t>Circulante al finalizar</t>
  </si>
  <si>
    <t>TIPO DE ASUNTO</t>
  </si>
  <si>
    <t>Recurso de casación</t>
  </si>
  <si>
    <t>Recurso de revisión</t>
  </si>
  <si>
    <t>TIPO DE RESOLUCIÓN</t>
  </si>
  <si>
    <t>Recursos de casación declarados sin lugar</t>
  </si>
  <si>
    <t>Recursos de casación declarados con lugar</t>
  </si>
  <si>
    <t>Recursos de casación parcialmente con lugar</t>
  </si>
  <si>
    <t>Agresión con arma</t>
  </si>
  <si>
    <t>Apropiación y retención indebida</t>
  </si>
  <si>
    <t>Desobediencia a la autoridad</t>
  </si>
  <si>
    <t>Homicidio calificado</t>
  </si>
  <si>
    <t>Hurto simple</t>
  </si>
  <si>
    <t>Violación</t>
  </si>
  <si>
    <t>Abril-Junio</t>
  </si>
  <si>
    <t>Julio-Setiembre</t>
  </si>
  <si>
    <t>Octubre-Diciembre</t>
  </si>
  <si>
    <t>DURACIÓN</t>
  </si>
  <si>
    <t xml:space="preserve">Casos reentrados </t>
  </si>
  <si>
    <t>Inadmisibles</t>
  </si>
  <si>
    <t>Recursos de revisión sin lugar</t>
  </si>
  <si>
    <t>Recursos de revisión con lugar</t>
  </si>
  <si>
    <t>OFICINA DE PROCEDENCIA</t>
  </si>
  <si>
    <t>Otras oficinas:</t>
  </si>
  <si>
    <t>Juzgado Penal Juvenil de Cartago</t>
  </si>
  <si>
    <t>Juzgado Penal Juvenil de Heredia</t>
  </si>
  <si>
    <t>Juzgado Penal Juvenil de Puntarenas</t>
  </si>
  <si>
    <t>Juzgado Penal de Puntarenas</t>
  </si>
  <si>
    <t>Juzgado Penal Juvenil de II Cir. Jud. Alajuela</t>
  </si>
  <si>
    <t>Juzgado Penal Juvenil de I Cir. Jud. Alajuela</t>
  </si>
  <si>
    <t>Civil, Trabajo y Familia de Aguirre y Parrita</t>
  </si>
  <si>
    <t>Despachos</t>
  </si>
  <si>
    <t>Penal Juvenil Cartago</t>
  </si>
  <si>
    <t>Penal Juvenil Heredia</t>
  </si>
  <si>
    <t>Penal  Juvenil Puntarenas</t>
  </si>
  <si>
    <t>Penal  Juvenil I Circ Judicial de la Zona Atlántica</t>
  </si>
  <si>
    <t>Penal  Juvenil I Circ Judicial de Alajuela</t>
  </si>
  <si>
    <t>Penal  Juvenil II Circ Judicial de Alajuela</t>
  </si>
  <si>
    <t>Penal  Juvenil III Circ Judicial de Alajuela</t>
  </si>
  <si>
    <t>Penal  Juvenil de Santa Cruz</t>
  </si>
  <si>
    <t>Penal  I Circ Judicial de Alajuela</t>
  </si>
  <si>
    <t>DELITO</t>
  </si>
  <si>
    <t>Abusos sexuales menores o incapaces</t>
  </si>
  <si>
    <t>Agresión calificada</t>
  </si>
  <si>
    <t>Amenaza a un funcionario público</t>
  </si>
  <si>
    <t>Corrupción agravada</t>
  </si>
  <si>
    <t>Daños</t>
  </si>
</sst>
</file>

<file path=xl/styles.xml><?xml version="1.0" encoding="utf-8"?>
<styleSheet xmlns="http://schemas.openxmlformats.org/spreadsheetml/2006/main">
  <numFmts count="17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([$€]* #,##0.00_);_([$€]* \(#,##0.00\);_([$€]* \-??_);_(@_)"/>
  </numFmts>
  <fonts count="36">
    <font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20" fillId="21" borderId="2" applyNumberFormat="0" applyAlignment="0" applyProtection="0"/>
    <xf numFmtId="17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5" fillId="0" borderId="15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6" xfId="61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61" applyFont="1" applyBorder="1" applyAlignment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2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1" xfId="0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1" fillId="0" borderId="30" xfId="61" applyFont="1" applyBorder="1" applyAlignment="1">
      <alignment horizontal="center"/>
      <protection/>
    </xf>
    <xf numFmtId="0" fontId="11" fillId="0" borderId="15" xfId="61" applyFont="1" applyBorder="1" applyAlignment="1">
      <alignment horizontal="center"/>
      <protection/>
    </xf>
    <xf numFmtId="0" fontId="11" fillId="0" borderId="31" xfId="61" applyFont="1" applyBorder="1" applyAlignment="1">
      <alignment horizontal="center"/>
      <protection/>
    </xf>
    <xf numFmtId="0" fontId="4" fillId="0" borderId="23" xfId="0" applyFont="1" applyFill="1" applyBorder="1" applyAlignment="1">
      <alignment horizontal="center"/>
    </xf>
    <xf numFmtId="0" fontId="11" fillId="0" borderId="30" xfId="61" applyFont="1" applyBorder="1" applyAlignment="1">
      <alignment horizontal="center"/>
      <protection/>
    </xf>
    <xf numFmtId="0" fontId="11" fillId="0" borderId="15" xfId="6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3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33" xfId="0" applyFont="1" applyBorder="1" applyAlignment="1">
      <alignment horizontal="center" vertical="top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4" xfId="61" applyFont="1" applyBorder="1" applyAlignment="1">
      <alignment horizontal="centerContinuous"/>
      <protection/>
    </xf>
    <xf numFmtId="0" fontId="4" fillId="0" borderId="35" xfId="61" applyFont="1" applyBorder="1" applyAlignment="1">
      <alignment horizontal="centerContinuous"/>
      <protection/>
    </xf>
    <xf numFmtId="0" fontId="4" fillId="0" borderId="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4" fillId="0" borderId="33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13" fillId="0" borderId="3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4" fillId="0" borderId="29" xfId="61" applyFont="1" applyBorder="1" applyAlignment="1">
      <alignment horizontal="centerContinuous"/>
      <protection/>
    </xf>
    <xf numFmtId="0" fontId="4" fillId="0" borderId="37" xfId="61" applyFont="1" applyBorder="1" applyAlignment="1">
      <alignment horizontal="centerContinuous"/>
      <protection/>
    </xf>
    <xf numFmtId="0" fontId="13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>
      <alignment/>
    </xf>
    <xf numFmtId="0" fontId="4" fillId="0" borderId="36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Continuous"/>
    </xf>
    <xf numFmtId="0" fontId="3" fillId="0" borderId="36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1" fillId="0" borderId="2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2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36" xfId="61" applyFont="1" applyFill="1" applyBorder="1" applyAlignment="1">
      <alignment horizontal="center"/>
      <protection/>
    </xf>
    <xf numFmtId="0" fontId="4" fillId="0" borderId="33" xfId="61" applyFont="1" applyFill="1" applyBorder="1" applyAlignment="1">
      <alignment horizontal="center"/>
      <protection/>
    </xf>
    <xf numFmtId="0" fontId="4" fillId="0" borderId="31" xfId="61" applyFont="1" applyFill="1" applyBorder="1" applyAlignment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6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0" fontId="11" fillId="0" borderId="21" xfId="0" applyFont="1" applyFill="1" applyBorder="1" applyAlignment="1">
      <alignment horizontal="center"/>
    </xf>
    <xf numFmtId="0" fontId="11" fillId="0" borderId="15" xfId="61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1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4" fillId="0" borderId="11" xfId="61" applyFont="1" applyFill="1" applyBorder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11" fillId="0" borderId="15" xfId="61" applyFont="1" applyFill="1" applyBorder="1" applyAlignment="1">
      <alignment horizontal="center"/>
      <protection/>
    </xf>
    <xf numFmtId="0" fontId="34" fillId="0" borderId="26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61" applyFont="1" applyBorder="1" applyAlignment="1">
      <alignment horizontal="center"/>
      <protection/>
    </xf>
    <xf numFmtId="0" fontId="4" fillId="0" borderId="37" xfId="61" applyFont="1" applyFill="1" applyBorder="1" applyAlignment="1">
      <alignment horizontal="center"/>
      <protection/>
    </xf>
    <xf numFmtId="0" fontId="4" fillId="0" borderId="35" xfId="61" applyFont="1" applyBorder="1" applyAlignment="1">
      <alignment horizontal="center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Continuous"/>
    </xf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/>
    </xf>
    <xf numFmtId="0" fontId="4" fillId="11" borderId="39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41" xfId="61" applyFont="1" applyFill="1" applyBorder="1" applyAlignment="1">
      <alignment horizontal="center"/>
      <protection/>
    </xf>
    <xf numFmtId="0" fontId="4" fillId="11" borderId="10" xfId="61" applyFont="1" applyFill="1" applyBorder="1" applyAlignment="1">
      <alignment horizontal="center"/>
      <protection/>
    </xf>
    <xf numFmtId="0" fontId="4" fillId="11" borderId="0" xfId="61" applyFont="1" applyFill="1" applyBorder="1" applyAlignment="1">
      <alignment horizontal="center"/>
      <protection/>
    </xf>
    <xf numFmtId="0" fontId="4" fillId="11" borderId="11" xfId="61" applyFont="1" applyFill="1" applyBorder="1" applyAlignment="1">
      <alignment horizontal="center"/>
      <protection/>
    </xf>
    <xf numFmtId="0" fontId="4" fillId="11" borderId="12" xfId="61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_070EST01" xfId="61"/>
    <cellStyle name="Note" xfId="62"/>
    <cellStyle name="Output" xfId="63"/>
    <cellStyle name="Piloto de Datos Ángulo" xfId="64"/>
    <cellStyle name="Piloto de Datos Campo" xfId="65"/>
    <cellStyle name="Piloto de Datos Resultado" xfId="66"/>
    <cellStyle name="Piloto de Datos Título" xfId="67"/>
    <cellStyle name="Piloto de Datos Valor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6.00390625" style="16" customWidth="1"/>
    <col min="2" max="3" width="11.7109375" style="16" customWidth="1"/>
    <col min="4" max="4" width="11.00390625" style="16" customWidth="1"/>
    <col min="5" max="5" width="12.140625" style="16" customWidth="1"/>
    <col min="6" max="6" width="11.421875" style="16" customWidth="1"/>
    <col min="7" max="16384" width="11.421875" style="16" customWidth="1"/>
  </cols>
  <sheetData>
    <row r="1" spans="1:6" ht="15">
      <c r="A1" s="1" t="s">
        <v>29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36" t="s">
        <v>65</v>
      </c>
      <c r="B3" s="236"/>
      <c r="C3" s="236"/>
      <c r="D3" s="236"/>
      <c r="E3" s="236"/>
      <c r="F3" s="236"/>
    </row>
    <row r="4" spans="1:6" ht="15">
      <c r="A4" s="236" t="s">
        <v>66</v>
      </c>
      <c r="B4" s="236"/>
      <c r="C4" s="236"/>
      <c r="D4" s="236"/>
      <c r="E4" s="236"/>
      <c r="F4" s="236"/>
    </row>
    <row r="5" spans="1:6" ht="15">
      <c r="A5" s="237"/>
      <c r="B5" s="237"/>
      <c r="C5" s="238"/>
      <c r="D5" s="238"/>
      <c r="E5" s="238"/>
      <c r="F5" s="238"/>
    </row>
    <row r="6" spans="1:6" ht="15">
      <c r="A6" s="239" t="s">
        <v>170</v>
      </c>
      <c r="B6" s="240" t="s">
        <v>171</v>
      </c>
      <c r="C6" s="241" t="s">
        <v>172</v>
      </c>
      <c r="D6" s="241"/>
      <c r="E6" s="241"/>
      <c r="F6" s="241"/>
    </row>
    <row r="7" spans="1:6" s="118" customFormat="1" ht="15">
      <c r="A7" s="239"/>
      <c r="B7" s="240"/>
      <c r="C7" s="242" t="s">
        <v>173</v>
      </c>
      <c r="D7" s="242" t="s">
        <v>174</v>
      </c>
      <c r="E7" s="242" t="s">
        <v>175</v>
      </c>
      <c r="F7" s="243" t="s">
        <v>176</v>
      </c>
    </row>
    <row r="8" spans="1:6" s="118" customFormat="1" ht="15">
      <c r="A8" s="239"/>
      <c r="B8" s="240"/>
      <c r="C8" s="244" t="s">
        <v>177</v>
      </c>
      <c r="D8" s="244" t="s">
        <v>178</v>
      </c>
      <c r="E8" s="244" t="s">
        <v>179</v>
      </c>
      <c r="F8" s="245" t="s">
        <v>180</v>
      </c>
    </row>
    <row r="9" spans="1:6" s="118" customFormat="1" ht="15">
      <c r="A9" s="60"/>
      <c r="B9" s="74"/>
      <c r="C9" s="75"/>
      <c r="D9" s="75"/>
      <c r="E9" s="75"/>
      <c r="F9" s="72"/>
    </row>
    <row r="10" spans="1:6" ht="15">
      <c r="A10" s="11" t="s">
        <v>181</v>
      </c>
      <c r="B10" s="53">
        <v>0</v>
      </c>
      <c r="C10" s="53">
        <v>0</v>
      </c>
      <c r="D10" s="54">
        <f>C14</f>
        <v>33</v>
      </c>
      <c r="E10" s="76">
        <f>D14</f>
        <v>54</v>
      </c>
      <c r="F10" s="31">
        <f>E14</f>
        <v>64</v>
      </c>
    </row>
    <row r="11" spans="1:6" ht="15">
      <c r="A11" s="11" t="s">
        <v>182</v>
      </c>
      <c r="B11" s="53">
        <f>SUM(C11:F11)</f>
        <v>496</v>
      </c>
      <c r="C11" s="53">
        <v>137</v>
      </c>
      <c r="D11" s="53">
        <v>135</v>
      </c>
      <c r="E11" s="53">
        <v>121</v>
      </c>
      <c r="F11" s="31">
        <v>103</v>
      </c>
    </row>
    <row r="12" spans="1:6" ht="15">
      <c r="A12" s="11" t="s">
        <v>202</v>
      </c>
      <c r="B12" s="53">
        <f>SUM(C12:F12)</f>
        <v>0</v>
      </c>
      <c r="C12" s="53">
        <v>0</v>
      </c>
      <c r="D12" s="53">
        <v>0</v>
      </c>
      <c r="E12" s="53">
        <v>0</v>
      </c>
      <c r="F12" s="31">
        <v>0</v>
      </c>
    </row>
    <row r="13" spans="1:6" ht="15">
      <c r="A13" s="11" t="s">
        <v>183</v>
      </c>
      <c r="B13" s="53">
        <f>SUM(C13:F13)</f>
        <v>423</v>
      </c>
      <c r="C13" s="53">
        <v>104</v>
      </c>
      <c r="D13" s="53">
        <v>114</v>
      </c>
      <c r="E13" s="53">
        <v>111</v>
      </c>
      <c r="F13" s="31">
        <v>94</v>
      </c>
    </row>
    <row r="14" spans="1:6" ht="15">
      <c r="A14" s="11" t="s">
        <v>184</v>
      </c>
      <c r="B14" s="54">
        <f>B10+B11+B12-B13</f>
        <v>73</v>
      </c>
      <c r="C14" s="54">
        <f>C10+C11+C12-C13</f>
        <v>33</v>
      </c>
      <c r="D14" s="54">
        <f>D10+D11+D12-D13</f>
        <v>54</v>
      </c>
      <c r="E14" s="54">
        <f>E10+E11+E12-E13</f>
        <v>64</v>
      </c>
      <c r="F14" s="63">
        <f>F10+F11+F12-F13</f>
        <v>73</v>
      </c>
    </row>
    <row r="15" spans="1:6" ht="15">
      <c r="A15" s="119"/>
      <c r="B15" s="120"/>
      <c r="C15" s="120"/>
      <c r="D15" s="120"/>
      <c r="E15" s="120"/>
      <c r="F15" s="121"/>
    </row>
    <row r="16" spans="1:6" ht="15">
      <c r="A16" s="215" t="s">
        <v>25</v>
      </c>
      <c r="B16" s="5"/>
      <c r="D16" s="2"/>
      <c r="E16" s="2"/>
      <c r="F16" s="2"/>
    </row>
  </sheetData>
  <sheetProtection/>
  <mergeCells count="3">
    <mergeCell ref="A6:A8"/>
    <mergeCell ref="B6:B8"/>
    <mergeCell ref="C6:F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2" sqref="D22"/>
    </sheetView>
  </sheetViews>
  <sheetFormatPr defaultColWidth="11.57421875" defaultRowHeight="12.75"/>
  <cols>
    <col min="1" max="1" width="26.421875" style="0" customWidth="1"/>
    <col min="5" max="6" width="11.7109375" style="0" bestFit="1" customWidth="1"/>
  </cols>
  <sheetData>
    <row r="1" spans="1:6" ht="13.5">
      <c r="A1" s="18" t="s">
        <v>38</v>
      </c>
      <c r="B1" s="19"/>
      <c r="C1" s="20"/>
      <c r="D1" s="20"/>
      <c r="E1" s="20"/>
      <c r="F1" s="20"/>
    </row>
    <row r="2" spans="1:6" ht="13.5">
      <c r="A2" s="18"/>
      <c r="B2" s="19"/>
      <c r="C2" s="20"/>
      <c r="D2" s="20"/>
      <c r="E2" s="20"/>
      <c r="F2" s="20"/>
    </row>
    <row r="3" spans="1:6" ht="13.5">
      <c r="A3" s="183" t="s">
        <v>4</v>
      </c>
      <c r="B3" s="183"/>
      <c r="C3" s="183"/>
      <c r="D3" s="183"/>
      <c r="E3" s="183"/>
      <c r="F3" s="183"/>
    </row>
    <row r="4" spans="1:6" ht="13.5">
      <c r="A4" s="183" t="s">
        <v>69</v>
      </c>
      <c r="B4" s="183"/>
      <c r="C4" s="183"/>
      <c r="D4" s="183"/>
      <c r="E4" s="183"/>
      <c r="F4" s="183"/>
    </row>
    <row r="5" spans="1:6" s="22" customFormat="1" ht="13.5">
      <c r="A5" s="21"/>
      <c r="B5" s="21"/>
      <c r="C5" s="21"/>
      <c r="D5" s="21"/>
      <c r="E5" s="21"/>
      <c r="F5" s="21"/>
    </row>
    <row r="6" spans="1:6" s="23" customFormat="1" ht="15">
      <c r="A6" s="234" t="s">
        <v>185</v>
      </c>
      <c r="B6" s="235" t="s">
        <v>171</v>
      </c>
      <c r="C6" s="221" t="s">
        <v>172</v>
      </c>
      <c r="D6" s="221"/>
      <c r="E6" s="221"/>
      <c r="F6" s="221"/>
    </row>
    <row r="7" spans="1:6" s="23" customFormat="1" ht="15">
      <c r="A7" s="234"/>
      <c r="B7" s="235"/>
      <c r="C7" s="6" t="s">
        <v>173</v>
      </c>
      <c r="D7" s="6" t="s">
        <v>174</v>
      </c>
      <c r="E7" s="6" t="s">
        <v>175</v>
      </c>
      <c r="F7" s="7" t="s">
        <v>176</v>
      </c>
    </row>
    <row r="8" spans="1:6" s="23" customFormat="1" ht="15">
      <c r="A8" s="234"/>
      <c r="B8" s="235"/>
      <c r="C8" s="9" t="s">
        <v>177</v>
      </c>
      <c r="D8" s="9" t="s">
        <v>178</v>
      </c>
      <c r="E8" s="9" t="s">
        <v>179</v>
      </c>
      <c r="F8" s="10" t="s">
        <v>180</v>
      </c>
    </row>
    <row r="9" spans="1:6" s="23" customFormat="1" ht="15">
      <c r="A9" s="70"/>
      <c r="B9" s="71"/>
      <c r="C9" s="104"/>
      <c r="D9" s="104"/>
      <c r="E9" s="104"/>
      <c r="F9" s="104"/>
    </row>
    <row r="10" spans="1:6" s="23" customFormat="1" ht="15">
      <c r="A10" s="171" t="s">
        <v>171</v>
      </c>
      <c r="B10" s="12">
        <f>SUM(B12:B14)</f>
        <v>15</v>
      </c>
      <c r="C10" s="12">
        <f>SUM(C12:C14)</f>
        <v>15</v>
      </c>
      <c r="D10" s="12">
        <f>SUM(D12:D14)</f>
        <v>0</v>
      </c>
      <c r="E10" s="12">
        <f>SUM(E12:E14)</f>
        <v>0</v>
      </c>
      <c r="F10" s="12">
        <f>SUM(F12:F14)</f>
        <v>0</v>
      </c>
    </row>
    <row r="11" spans="1:6" s="23" customFormat="1" ht="15">
      <c r="A11" s="19"/>
      <c r="B11" s="12"/>
      <c r="C11" s="73"/>
      <c r="D11" s="4"/>
      <c r="E11" s="73"/>
      <c r="F11" s="4"/>
    </row>
    <row r="12" spans="1:6" s="23" customFormat="1" ht="15">
      <c r="A12" s="16" t="s">
        <v>186</v>
      </c>
      <c r="B12" s="172">
        <f>SUM(C12:F12)</f>
        <v>9</v>
      </c>
      <c r="C12" s="67">
        <v>9</v>
      </c>
      <c r="D12" s="5">
        <v>0</v>
      </c>
      <c r="E12" s="67">
        <v>0</v>
      </c>
      <c r="F12" s="5">
        <v>0</v>
      </c>
    </row>
    <row r="13" spans="1:6" s="23" customFormat="1" ht="15">
      <c r="A13" s="16" t="s">
        <v>187</v>
      </c>
      <c r="B13" s="172">
        <f>SUM(C13:F13)</f>
        <v>6</v>
      </c>
      <c r="C13" s="67">
        <v>6</v>
      </c>
      <c r="D13" s="5">
        <v>0</v>
      </c>
      <c r="E13" s="67">
        <v>0</v>
      </c>
      <c r="F13" s="5">
        <v>0</v>
      </c>
    </row>
    <row r="14" spans="1:6" s="23" customFormat="1" ht="15">
      <c r="A14" s="34"/>
      <c r="B14" s="69"/>
      <c r="C14" s="68"/>
      <c r="D14" s="33"/>
      <c r="E14" s="68"/>
      <c r="F14" s="33"/>
    </row>
    <row r="15" ht="15">
      <c r="A15" s="216" t="s">
        <v>25</v>
      </c>
    </row>
  </sheetData>
  <sheetProtection/>
  <mergeCells count="3">
    <mergeCell ref="A6:A8"/>
    <mergeCell ref="B6:B8"/>
    <mergeCell ref="C6:F6"/>
  </mergeCells>
  <printOptions horizontalCentered="1" verticalCentered="1"/>
  <pageMargins left="0.7875" right="0.7875" top="0.7875" bottom="0.7875" header="0.5118055555555556" footer="0.5118055555555556"/>
  <pageSetup horizontalDpi="600" verticalDpi="600" orientation="portrait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47.8515625" style="16" customWidth="1"/>
    <col min="2" max="2" width="11.7109375" style="16" customWidth="1"/>
    <col min="3" max="16384" width="11.421875" style="16" customWidth="1"/>
  </cols>
  <sheetData>
    <row r="1" ht="15">
      <c r="A1" s="173" t="s">
        <v>39</v>
      </c>
    </row>
    <row r="3" spans="1:6" ht="15">
      <c r="A3" s="136" t="s">
        <v>5</v>
      </c>
      <c r="B3" s="136"/>
      <c r="C3" s="136"/>
      <c r="D3" s="136"/>
      <c r="E3" s="136"/>
      <c r="F3" s="136"/>
    </row>
    <row r="4" spans="1:6" ht="15">
      <c r="A4" s="136" t="s">
        <v>6</v>
      </c>
      <c r="B4" s="136"/>
      <c r="C4" s="136"/>
      <c r="D4" s="136"/>
      <c r="E4" s="136"/>
      <c r="F4" s="136"/>
    </row>
    <row r="5" spans="1:3" ht="15">
      <c r="A5" s="64"/>
      <c r="B5" s="64"/>
      <c r="C5" s="2"/>
    </row>
    <row r="6" spans="1:6" ht="15">
      <c r="A6" s="185"/>
      <c r="B6" s="132"/>
      <c r="C6" s="151" t="s">
        <v>172</v>
      </c>
      <c r="D6" s="151"/>
      <c r="E6" s="151"/>
      <c r="F6" s="151"/>
    </row>
    <row r="7" spans="1:6" ht="15">
      <c r="A7" s="77" t="s">
        <v>206</v>
      </c>
      <c r="B7" s="133" t="s">
        <v>103</v>
      </c>
      <c r="C7" s="6" t="s">
        <v>173</v>
      </c>
      <c r="D7" s="6" t="s">
        <v>174</v>
      </c>
      <c r="E7" s="6" t="s">
        <v>175</v>
      </c>
      <c r="F7" s="7" t="s">
        <v>176</v>
      </c>
    </row>
    <row r="8" spans="1:6" ht="15">
      <c r="A8" s="153"/>
      <c r="B8" s="184"/>
      <c r="C8" s="9" t="s">
        <v>177</v>
      </c>
      <c r="D8" s="9" t="s">
        <v>178</v>
      </c>
      <c r="E8" s="9" t="s">
        <v>179</v>
      </c>
      <c r="F8" s="10" t="s">
        <v>180</v>
      </c>
    </row>
    <row r="9" spans="1:6" ht="15">
      <c r="A9" s="77"/>
      <c r="B9" s="78"/>
      <c r="C9" s="105"/>
      <c r="D9" s="105"/>
      <c r="E9" s="105"/>
      <c r="F9" s="105"/>
    </row>
    <row r="10" spans="1:6" ht="15">
      <c r="A10" s="128" t="s">
        <v>171</v>
      </c>
      <c r="B10" s="30">
        <f>SUM(B12:B18)</f>
        <v>9</v>
      </c>
      <c r="C10" s="30">
        <f>SUM(C12:C18)</f>
        <v>9</v>
      </c>
      <c r="D10" s="30">
        <f>SUM(D12:D18)</f>
        <v>0</v>
      </c>
      <c r="E10" s="30">
        <f>SUM(E12:E18)</f>
        <v>0</v>
      </c>
      <c r="F10" s="30">
        <f>SUM(F12:F18)</f>
        <v>0</v>
      </c>
    </row>
    <row r="11" spans="1:6" ht="15">
      <c r="A11" s="39"/>
      <c r="C11" s="79"/>
      <c r="D11" s="80"/>
      <c r="E11" s="2"/>
      <c r="F11" s="79"/>
    </row>
    <row r="12" spans="1:6" ht="15">
      <c r="A12" s="41" t="s">
        <v>224</v>
      </c>
      <c r="B12" s="138">
        <f aca="true" t="shared" si="0" ref="B12:B18">SUM(C12:F12)</f>
        <v>1</v>
      </c>
      <c r="C12" s="65">
        <v>1</v>
      </c>
      <c r="D12" s="67">
        <v>0</v>
      </c>
      <c r="E12" s="5">
        <v>0</v>
      </c>
      <c r="F12" s="65">
        <v>0</v>
      </c>
    </row>
    <row r="13" spans="1:6" ht="15">
      <c r="A13" s="41" t="s">
        <v>118</v>
      </c>
      <c r="B13" s="138">
        <f t="shared" si="0"/>
        <v>1</v>
      </c>
      <c r="C13" s="65">
        <v>1</v>
      </c>
      <c r="D13" s="67">
        <v>0</v>
      </c>
      <c r="E13" s="5">
        <v>0</v>
      </c>
      <c r="F13" s="65">
        <v>0</v>
      </c>
    </row>
    <row r="14" spans="1:6" ht="15">
      <c r="A14" s="41" t="s">
        <v>216</v>
      </c>
      <c r="B14" s="138">
        <f t="shared" si="0"/>
        <v>1</v>
      </c>
      <c r="C14" s="65">
        <v>1</v>
      </c>
      <c r="D14" s="67">
        <v>0</v>
      </c>
      <c r="E14" s="5">
        <v>0</v>
      </c>
      <c r="F14" s="65">
        <v>0</v>
      </c>
    </row>
    <row r="15" spans="1:6" ht="15">
      <c r="A15" s="41" t="s">
        <v>217</v>
      </c>
      <c r="B15" s="138">
        <f t="shared" si="0"/>
        <v>2</v>
      </c>
      <c r="C15" s="65">
        <v>2</v>
      </c>
      <c r="D15" s="67">
        <v>0</v>
      </c>
      <c r="E15" s="5">
        <v>0</v>
      </c>
      <c r="F15" s="65">
        <v>0</v>
      </c>
    </row>
    <row r="16" spans="1:6" ht="15">
      <c r="A16" s="41" t="s">
        <v>218</v>
      </c>
      <c r="B16" s="138">
        <f t="shared" si="0"/>
        <v>2</v>
      </c>
      <c r="C16" s="65">
        <v>2</v>
      </c>
      <c r="D16" s="67">
        <v>0</v>
      </c>
      <c r="E16" s="5">
        <v>0</v>
      </c>
      <c r="F16" s="65">
        <v>0</v>
      </c>
    </row>
    <row r="17" spans="1:6" ht="15">
      <c r="A17" s="41" t="s">
        <v>17</v>
      </c>
      <c r="B17" s="138">
        <f t="shared" si="0"/>
        <v>1</v>
      </c>
      <c r="C17" s="65">
        <v>1</v>
      </c>
      <c r="D17" s="67">
        <v>0</v>
      </c>
      <c r="E17" s="5">
        <v>0</v>
      </c>
      <c r="F17" s="65">
        <v>0</v>
      </c>
    </row>
    <row r="18" spans="1:6" ht="15">
      <c r="A18" s="41" t="s">
        <v>219</v>
      </c>
      <c r="B18" s="138">
        <f t="shared" si="0"/>
        <v>1</v>
      </c>
      <c r="C18" s="65">
        <v>1</v>
      </c>
      <c r="D18" s="67">
        <v>0</v>
      </c>
      <c r="E18" s="5">
        <v>0</v>
      </c>
      <c r="F18" s="65">
        <v>0</v>
      </c>
    </row>
    <row r="19" spans="1:6" ht="15">
      <c r="A19" s="42"/>
      <c r="B19" s="107"/>
      <c r="C19" s="66"/>
      <c r="D19" s="68"/>
      <c r="E19" s="33"/>
      <c r="F19" s="66"/>
    </row>
    <row r="20" spans="1:6" ht="15">
      <c r="A20" s="217" t="s">
        <v>25</v>
      </c>
      <c r="B20" s="48"/>
      <c r="C20" s="2"/>
      <c r="D20" s="2"/>
      <c r="E20" s="2"/>
      <c r="F20" s="2"/>
    </row>
    <row r="21" spans="3:6" ht="15">
      <c r="C21" s="2"/>
      <c r="D21" s="2"/>
      <c r="E21" s="2"/>
      <c r="F21" s="2"/>
    </row>
  </sheetData>
  <sheetProtection/>
  <printOptions horizontalCentered="1" verticalCentered="1"/>
  <pageMargins left="0.72" right="0.69" top="0.7874015748031497" bottom="0.7874015748031497" header="0.5118110236220472" footer="0.5118110236220472"/>
  <pageSetup horizontalDpi="600" verticalDpi="600" orientation="portrait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6.7109375" style="16" customWidth="1"/>
    <col min="2" max="2" width="11.8515625" style="16" customWidth="1"/>
    <col min="3" max="16384" width="11.421875" style="16" customWidth="1"/>
  </cols>
  <sheetData>
    <row r="1" ht="18" customHeight="1">
      <c r="A1" s="24" t="s">
        <v>40</v>
      </c>
    </row>
    <row r="2" ht="18" customHeight="1">
      <c r="A2" s="24"/>
    </row>
    <row r="3" spans="1:6" ht="15">
      <c r="A3" s="117" t="s">
        <v>7</v>
      </c>
      <c r="B3" s="117"/>
      <c r="C3" s="117"/>
      <c r="D3" s="117"/>
      <c r="E3" s="117"/>
      <c r="F3" s="117"/>
    </row>
    <row r="4" spans="1:6" ht="15">
      <c r="A4" s="117" t="s">
        <v>84</v>
      </c>
      <c r="B4" s="117"/>
      <c r="C4" s="117"/>
      <c r="D4" s="117"/>
      <c r="E4" s="117"/>
      <c r="F4" s="117"/>
    </row>
    <row r="5" spans="1:2" ht="15">
      <c r="A5" s="64"/>
      <c r="B5" s="64"/>
    </row>
    <row r="6" spans="1:12" ht="15">
      <c r="A6" s="152"/>
      <c r="B6" s="186"/>
      <c r="C6" s="223" t="s">
        <v>172</v>
      </c>
      <c r="D6" s="223"/>
      <c r="E6" s="223"/>
      <c r="F6" s="223"/>
      <c r="H6" s="4"/>
      <c r="I6" s="5"/>
      <c r="J6" s="5"/>
      <c r="K6" s="5"/>
      <c r="L6" s="5"/>
    </row>
    <row r="7" spans="1:12" ht="15">
      <c r="A7" s="77" t="s">
        <v>225</v>
      </c>
      <c r="B7" s="158" t="s">
        <v>103</v>
      </c>
      <c r="C7" s="6" t="s">
        <v>173</v>
      </c>
      <c r="D7" s="6" t="s">
        <v>174</v>
      </c>
      <c r="E7" s="6" t="s">
        <v>175</v>
      </c>
      <c r="F7" s="7" t="s">
        <v>176</v>
      </c>
      <c r="H7" s="2"/>
      <c r="I7" s="2"/>
      <c r="J7" s="2"/>
      <c r="K7" s="2"/>
      <c r="L7" s="2"/>
    </row>
    <row r="8" spans="1:6" ht="15">
      <c r="A8" s="188"/>
      <c r="B8" s="187"/>
      <c r="C8" s="9" t="s">
        <v>177</v>
      </c>
      <c r="D8" s="9" t="s">
        <v>178</v>
      </c>
      <c r="E8" s="9" t="s">
        <v>179</v>
      </c>
      <c r="F8" s="10" t="s">
        <v>180</v>
      </c>
    </row>
    <row r="9" spans="1:6" ht="15">
      <c r="A9" s="49"/>
      <c r="B9" s="174"/>
      <c r="C9" s="105"/>
      <c r="D9" s="105"/>
      <c r="E9" s="105"/>
      <c r="F9" s="105"/>
    </row>
    <row r="10" spans="1:6" ht="15">
      <c r="A10" s="141" t="s">
        <v>171</v>
      </c>
      <c r="B10" s="81">
        <f>SUM(B12:B17)</f>
        <v>9</v>
      </c>
      <c r="C10" s="81">
        <f>SUM(C12:C17)</f>
        <v>9</v>
      </c>
      <c r="D10" s="81">
        <f>SUM(D12:D17)</f>
        <v>0</v>
      </c>
      <c r="E10" s="81">
        <f>SUM(E12:E17)</f>
        <v>0</v>
      </c>
      <c r="F10" s="81">
        <f>SUM(F12:F17)</f>
        <v>0</v>
      </c>
    </row>
    <row r="11" spans="1:6" ht="15">
      <c r="A11" s="49"/>
      <c r="B11" s="81"/>
      <c r="C11" s="81"/>
      <c r="D11" s="81"/>
      <c r="E11" s="81"/>
      <c r="F11" s="81"/>
    </row>
    <row r="12" spans="1:6" ht="15">
      <c r="A12" s="50" t="s">
        <v>226</v>
      </c>
      <c r="B12" s="154">
        <f>SUM(C12:F12)</f>
        <v>1</v>
      </c>
      <c r="C12" s="65">
        <v>1</v>
      </c>
      <c r="D12" s="67">
        <v>0</v>
      </c>
      <c r="E12" s="114">
        <v>0</v>
      </c>
      <c r="F12" s="102">
        <v>0</v>
      </c>
    </row>
    <row r="13" spans="1:6" ht="15">
      <c r="A13" s="50" t="s">
        <v>93</v>
      </c>
      <c r="B13" s="154">
        <f>SUM(C13:F13)</f>
        <v>1</v>
      </c>
      <c r="C13" s="65">
        <v>1</v>
      </c>
      <c r="D13" s="67">
        <v>0</v>
      </c>
      <c r="E13" s="114">
        <v>0</v>
      </c>
      <c r="F13" s="102">
        <v>0</v>
      </c>
    </row>
    <row r="14" spans="1:6" ht="15">
      <c r="A14" s="50" t="s">
        <v>133</v>
      </c>
      <c r="B14" s="154">
        <f>SUM(C14:F14)</f>
        <v>1</v>
      </c>
      <c r="C14" s="65">
        <v>1</v>
      </c>
      <c r="D14" s="67">
        <v>0</v>
      </c>
      <c r="E14" s="114">
        <v>0</v>
      </c>
      <c r="F14" s="102">
        <v>0</v>
      </c>
    </row>
    <row r="15" spans="1:6" ht="15">
      <c r="A15" s="50" t="s">
        <v>97</v>
      </c>
      <c r="B15" s="154">
        <f>SUM(C15:F15)</f>
        <v>1</v>
      </c>
      <c r="C15" s="65">
        <v>1</v>
      </c>
      <c r="D15" s="67">
        <v>0</v>
      </c>
      <c r="E15" s="114">
        <v>0</v>
      </c>
      <c r="F15" s="102">
        <v>0</v>
      </c>
    </row>
    <row r="16" spans="1:6" ht="15">
      <c r="A16" s="50" t="s">
        <v>98</v>
      </c>
      <c r="B16" s="154">
        <f>SUM(C16:F16)</f>
        <v>5</v>
      </c>
      <c r="C16" s="65">
        <v>5</v>
      </c>
      <c r="D16" s="67">
        <v>0</v>
      </c>
      <c r="E16" s="114">
        <v>0</v>
      </c>
      <c r="F16" s="102">
        <v>0</v>
      </c>
    </row>
    <row r="17" spans="1:6" ht="15">
      <c r="A17" s="52"/>
      <c r="B17" s="83"/>
      <c r="C17" s="66"/>
      <c r="D17" s="68"/>
      <c r="E17" s="167"/>
      <c r="F17" s="33"/>
    </row>
    <row r="18" ht="15">
      <c r="A18" s="217" t="s">
        <v>25</v>
      </c>
    </row>
  </sheetData>
  <sheetProtection/>
  <mergeCells count="1">
    <mergeCell ref="C6:F6"/>
  </mergeCells>
  <printOptions horizontalCentered="1" verticalCentered="1"/>
  <pageMargins left="0.72" right="0.7875" top="0.7875" bottom="0.7875" header="0.5118055555555556" footer="0.5118055555555556"/>
  <pageSetup horizontalDpi="600" verticalDpi="600" orientation="portrait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="60" zoomScaleNormal="60" workbookViewId="0" topLeftCell="A1">
      <selection activeCell="J20" sqref="J20"/>
    </sheetView>
  </sheetViews>
  <sheetFormatPr defaultColWidth="11.57421875" defaultRowHeight="12.75"/>
  <cols>
    <col min="1" max="1" width="44.421875" style="28" customWidth="1"/>
    <col min="2" max="16384" width="11.421875" style="28" customWidth="1"/>
  </cols>
  <sheetData>
    <row r="1" ht="15">
      <c r="A1" s="173" t="s">
        <v>41</v>
      </c>
    </row>
    <row r="2" ht="15">
      <c r="A2" s="173"/>
    </row>
    <row r="3" spans="1:6" ht="15">
      <c r="A3" s="191" t="s">
        <v>8</v>
      </c>
      <c r="B3" s="191"/>
      <c r="C3" s="191"/>
      <c r="D3" s="191"/>
      <c r="E3" s="191"/>
      <c r="F3" s="191"/>
    </row>
    <row r="4" spans="1:6" ht="15">
      <c r="A4" s="191" t="s">
        <v>9</v>
      </c>
      <c r="B4" s="191"/>
      <c r="C4" s="191"/>
      <c r="D4" s="191"/>
      <c r="E4" s="191"/>
      <c r="F4" s="191"/>
    </row>
    <row r="5" spans="1:2" ht="15">
      <c r="A5" s="192"/>
      <c r="B5" s="192"/>
    </row>
    <row r="6" spans="1:6" ht="15.75" customHeight="1">
      <c r="A6" s="193"/>
      <c r="B6" s="193"/>
      <c r="C6" s="222" t="s">
        <v>172</v>
      </c>
      <c r="D6" s="222"/>
      <c r="E6" s="222"/>
      <c r="F6" s="222"/>
    </row>
    <row r="7" spans="1:6" ht="15">
      <c r="A7" s="194" t="s">
        <v>188</v>
      </c>
      <c r="B7" s="195" t="s">
        <v>103</v>
      </c>
      <c r="C7" s="208" t="s">
        <v>173</v>
      </c>
      <c r="D7" s="208" t="s">
        <v>174</v>
      </c>
      <c r="E7" s="208" t="s">
        <v>175</v>
      </c>
      <c r="F7" s="209" t="s">
        <v>176</v>
      </c>
    </row>
    <row r="8" spans="1:6" ht="15.75" customHeight="1">
      <c r="A8" s="210"/>
      <c r="B8" s="211"/>
      <c r="C8" s="212" t="s">
        <v>177</v>
      </c>
      <c r="D8" s="212" t="s">
        <v>178</v>
      </c>
      <c r="E8" s="212" t="s">
        <v>179</v>
      </c>
      <c r="F8" s="213" t="s">
        <v>180</v>
      </c>
    </row>
    <row r="9" spans="1:6" ht="15.75" customHeight="1">
      <c r="A9" s="25"/>
      <c r="B9" s="204"/>
      <c r="C9" s="214"/>
      <c r="D9" s="214"/>
      <c r="E9" s="214"/>
      <c r="F9" s="214"/>
    </row>
    <row r="10" spans="1:6" ht="15">
      <c r="A10" s="157" t="s">
        <v>171</v>
      </c>
      <c r="B10" s="206">
        <f>SUM(B12:B21)</f>
        <v>45</v>
      </c>
      <c r="C10" s="26">
        <f>SUM(C12:C21)</f>
        <v>31</v>
      </c>
      <c r="D10" s="26">
        <f>SUM(D12:D21)</f>
        <v>12</v>
      </c>
      <c r="E10" s="206">
        <f>SUM(E12:E21)</f>
        <v>1</v>
      </c>
      <c r="F10" s="26">
        <f>SUM(F12:F21)</f>
        <v>1</v>
      </c>
    </row>
    <row r="11" spans="1:6" ht="15">
      <c r="A11" s="25"/>
      <c r="B11" s="155"/>
      <c r="C11" s="138"/>
      <c r="D11" s="138"/>
      <c r="E11" s="155"/>
      <c r="F11" s="138"/>
    </row>
    <row r="12" spans="1:6" ht="15">
      <c r="A12" s="25" t="s">
        <v>203</v>
      </c>
      <c r="B12" s="155">
        <f>SUM(C12:F12)</f>
        <v>3</v>
      </c>
      <c r="C12" s="138">
        <v>2</v>
      </c>
      <c r="D12" s="138">
        <v>1</v>
      </c>
      <c r="E12" s="155">
        <v>0</v>
      </c>
      <c r="F12" s="138">
        <v>0</v>
      </c>
    </row>
    <row r="13" spans="1:6" ht="15">
      <c r="A13" s="25" t="s">
        <v>189</v>
      </c>
      <c r="B13" s="155">
        <f aca="true" t="shared" si="0" ref="B13:B21">SUM(C13:F13)</f>
        <v>8</v>
      </c>
      <c r="C13" s="138">
        <v>6</v>
      </c>
      <c r="D13" s="138">
        <v>1</v>
      </c>
      <c r="E13" s="155">
        <v>1</v>
      </c>
      <c r="F13" s="138">
        <v>0</v>
      </c>
    </row>
    <row r="14" spans="1:6" ht="15">
      <c r="A14" s="25" t="s">
        <v>190</v>
      </c>
      <c r="B14" s="155">
        <f t="shared" si="0"/>
        <v>10</v>
      </c>
      <c r="C14" s="138">
        <v>10</v>
      </c>
      <c r="D14" s="138">
        <v>0</v>
      </c>
      <c r="E14" s="155">
        <v>0</v>
      </c>
      <c r="F14" s="138">
        <v>0</v>
      </c>
    </row>
    <row r="15" spans="1:6" ht="15">
      <c r="A15" s="25" t="s">
        <v>191</v>
      </c>
      <c r="B15" s="155">
        <f t="shared" si="0"/>
        <v>1</v>
      </c>
      <c r="C15" s="138">
        <v>1</v>
      </c>
      <c r="D15" s="138">
        <v>0</v>
      </c>
      <c r="E15" s="155">
        <v>0</v>
      </c>
      <c r="F15" s="138">
        <v>0</v>
      </c>
    </row>
    <row r="16" spans="1:6" ht="15">
      <c r="A16" s="25" t="s">
        <v>204</v>
      </c>
      <c r="B16" s="155">
        <f t="shared" si="0"/>
        <v>5</v>
      </c>
      <c r="C16" s="138">
        <v>1</v>
      </c>
      <c r="D16" s="138">
        <v>3</v>
      </c>
      <c r="E16" s="155">
        <v>0</v>
      </c>
      <c r="F16" s="138">
        <v>1</v>
      </c>
    </row>
    <row r="17" spans="1:6" ht="15">
      <c r="A17" s="25" t="s">
        <v>205</v>
      </c>
      <c r="B17" s="155">
        <f t="shared" si="0"/>
        <v>11</v>
      </c>
      <c r="C17" s="138">
        <v>7</v>
      </c>
      <c r="D17" s="138">
        <v>4</v>
      </c>
      <c r="E17" s="155">
        <v>0</v>
      </c>
      <c r="F17" s="138">
        <v>0</v>
      </c>
    </row>
    <row r="18" spans="1:6" ht="15">
      <c r="A18" s="25" t="s">
        <v>49</v>
      </c>
      <c r="B18" s="155">
        <f t="shared" si="0"/>
        <v>1</v>
      </c>
      <c r="C18" s="138">
        <v>0</v>
      </c>
      <c r="D18" s="138">
        <v>1</v>
      </c>
      <c r="E18" s="155">
        <v>0</v>
      </c>
      <c r="F18" s="138">
        <v>0</v>
      </c>
    </row>
    <row r="19" spans="1:6" ht="15">
      <c r="A19" s="25" t="s">
        <v>132</v>
      </c>
      <c r="B19" s="155">
        <f t="shared" si="0"/>
        <v>2</v>
      </c>
      <c r="C19" s="138">
        <v>1</v>
      </c>
      <c r="D19" s="138">
        <v>1</v>
      </c>
      <c r="E19" s="155">
        <v>0</v>
      </c>
      <c r="F19" s="138">
        <v>0</v>
      </c>
    </row>
    <row r="20" spans="1:6" ht="15">
      <c r="A20" s="25" t="s">
        <v>126</v>
      </c>
      <c r="B20" s="155">
        <f t="shared" si="0"/>
        <v>1</v>
      </c>
      <c r="C20" s="138">
        <v>1</v>
      </c>
      <c r="D20" s="138">
        <v>0</v>
      </c>
      <c r="E20" s="155">
        <v>0</v>
      </c>
      <c r="F20" s="138">
        <v>0</v>
      </c>
    </row>
    <row r="21" spans="1:6" ht="15">
      <c r="A21" s="25" t="s">
        <v>114</v>
      </c>
      <c r="B21" s="155">
        <f t="shared" si="0"/>
        <v>3</v>
      </c>
      <c r="C21" s="138">
        <v>2</v>
      </c>
      <c r="D21" s="138">
        <v>1</v>
      </c>
      <c r="E21" s="155">
        <v>0</v>
      </c>
      <c r="F21" s="138">
        <v>0</v>
      </c>
    </row>
    <row r="22" spans="1:6" s="25" customFormat="1" ht="15">
      <c r="A22" s="207"/>
      <c r="B22" s="156"/>
      <c r="C22" s="156"/>
      <c r="D22" s="156"/>
      <c r="E22" s="156"/>
      <c r="F22" s="156"/>
    </row>
    <row r="23" ht="15">
      <c r="A23" s="218" t="s">
        <v>25</v>
      </c>
    </row>
  </sheetData>
  <sheetProtection/>
  <mergeCells count="1">
    <mergeCell ref="C6:F6"/>
  </mergeCells>
  <printOptions horizontalCentered="1" verticalCentered="1"/>
  <pageMargins left="0.7875" right="0.7875" top="0.7875" bottom="0.7875" header="0.5118055555555556" footer="0.5118055555555556"/>
  <pageSetup horizontalDpi="600" verticalDpi="600" orientation="portrait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0.421875" style="28" customWidth="1"/>
    <col min="2" max="6" width="12.7109375" style="28" customWidth="1"/>
    <col min="7" max="16384" width="11.421875" style="28" customWidth="1"/>
  </cols>
  <sheetData>
    <row r="1" ht="17.25" customHeight="1">
      <c r="A1" s="27" t="s">
        <v>42</v>
      </c>
    </row>
    <row r="2" ht="17.25" customHeight="1">
      <c r="A2" s="27"/>
    </row>
    <row r="3" spans="1:6" ht="15">
      <c r="A3" s="180" t="s">
        <v>10</v>
      </c>
      <c r="B3" s="180"/>
      <c r="C3" s="180"/>
      <c r="D3" s="180"/>
      <c r="E3" s="180"/>
      <c r="F3" s="180"/>
    </row>
    <row r="4" spans="1:6" ht="15">
      <c r="A4" s="180" t="s">
        <v>11</v>
      </c>
      <c r="B4" s="180"/>
      <c r="C4" s="180"/>
      <c r="D4" s="180"/>
      <c r="E4" s="180"/>
      <c r="F4" s="180"/>
    </row>
    <row r="5" spans="1:2" s="29" customFormat="1" ht="15">
      <c r="A5" s="36"/>
      <c r="B5" s="36"/>
    </row>
    <row r="6" spans="1:6" s="29" customFormat="1" ht="15">
      <c r="A6" s="161"/>
      <c r="B6" s="161"/>
      <c r="C6" s="223" t="s">
        <v>172</v>
      </c>
      <c r="D6" s="223"/>
      <c r="E6" s="223"/>
      <c r="F6" s="223"/>
    </row>
    <row r="7" spans="1:6" s="29" customFormat="1" ht="15">
      <c r="A7" s="77" t="s">
        <v>215</v>
      </c>
      <c r="B7" s="158" t="s">
        <v>103</v>
      </c>
      <c r="C7" s="6" t="s">
        <v>173</v>
      </c>
      <c r="D7" s="6" t="s">
        <v>174</v>
      </c>
      <c r="E7" s="6" t="s">
        <v>175</v>
      </c>
      <c r="F7" s="7" t="s">
        <v>176</v>
      </c>
    </row>
    <row r="8" spans="1:6" s="29" customFormat="1" ht="15">
      <c r="A8" s="153"/>
      <c r="B8" s="159"/>
      <c r="C8" s="9" t="s">
        <v>177</v>
      </c>
      <c r="D8" s="9" t="s">
        <v>178</v>
      </c>
      <c r="E8" s="9" t="s">
        <v>179</v>
      </c>
      <c r="F8" s="10" t="s">
        <v>180</v>
      </c>
    </row>
    <row r="9" spans="1:6" s="29" customFormat="1" ht="15">
      <c r="A9" s="43"/>
      <c r="B9" s="44"/>
      <c r="C9" s="106"/>
      <c r="D9" s="106"/>
      <c r="E9" s="106"/>
      <c r="F9" s="106"/>
    </row>
    <row r="10" spans="1:6" s="29" customFormat="1" ht="15">
      <c r="A10" s="160" t="s">
        <v>171</v>
      </c>
      <c r="B10" s="35">
        <f>SUM(B12:B16)</f>
        <v>10</v>
      </c>
      <c r="C10" s="35">
        <f>SUM(C12:C16)</f>
        <v>10</v>
      </c>
      <c r="D10" s="35">
        <f>SUM(D12:D16)</f>
        <v>0</v>
      </c>
      <c r="E10" s="35">
        <f>SUM(E12:E16)</f>
        <v>0</v>
      </c>
      <c r="F10" s="35">
        <f>SUM(F12:F16)</f>
        <v>0</v>
      </c>
    </row>
    <row r="11" spans="1:6" s="29" customFormat="1" ht="15">
      <c r="A11" s="38"/>
      <c r="B11" s="35"/>
      <c r="C11" s="35"/>
      <c r="D11" s="35"/>
      <c r="E11" s="73"/>
      <c r="F11" s="4"/>
    </row>
    <row r="12" spans="1:6" s="29" customFormat="1" ht="15">
      <c r="A12" s="37" t="s">
        <v>21</v>
      </c>
      <c r="B12" s="93">
        <f>SUM(C12:F12)</f>
        <v>2</v>
      </c>
      <c r="C12" s="87">
        <v>2</v>
      </c>
      <c r="D12" s="87">
        <v>0</v>
      </c>
      <c r="E12" s="88">
        <v>0</v>
      </c>
      <c r="F12" s="89">
        <v>0</v>
      </c>
    </row>
    <row r="13" spans="1:6" s="29" customFormat="1" ht="15">
      <c r="A13" s="37" t="s">
        <v>22</v>
      </c>
      <c r="B13" s="93">
        <f>SUM(C13:F13)</f>
        <v>2</v>
      </c>
      <c r="C13" s="87">
        <v>2</v>
      </c>
      <c r="D13" s="87">
        <v>0</v>
      </c>
      <c r="E13" s="88">
        <v>0</v>
      </c>
      <c r="F13" s="89">
        <v>0</v>
      </c>
    </row>
    <row r="14" spans="1:6" s="29" customFormat="1" ht="15">
      <c r="A14" s="37" t="s">
        <v>117</v>
      </c>
      <c r="B14" s="93">
        <f>SUM(C14:F14)</f>
        <v>1</v>
      </c>
      <c r="C14" s="87">
        <v>1</v>
      </c>
      <c r="D14" s="87">
        <v>0</v>
      </c>
      <c r="E14" s="88">
        <v>0</v>
      </c>
      <c r="F14" s="89">
        <v>0</v>
      </c>
    </row>
    <row r="15" spans="1:6" s="29" customFormat="1" ht="15">
      <c r="A15" s="37" t="s">
        <v>213</v>
      </c>
      <c r="B15" s="93">
        <f>SUM(C15:F15)</f>
        <v>2</v>
      </c>
      <c r="C15" s="87">
        <v>2</v>
      </c>
      <c r="D15" s="87">
        <v>0</v>
      </c>
      <c r="E15" s="88">
        <v>0</v>
      </c>
      <c r="F15" s="89">
        <v>0</v>
      </c>
    </row>
    <row r="16" spans="1:6" s="29" customFormat="1" ht="15">
      <c r="A16" s="37" t="s">
        <v>125</v>
      </c>
      <c r="B16" s="93">
        <f>SUM(C16:F16)</f>
        <v>3</v>
      </c>
      <c r="C16" s="87">
        <v>3</v>
      </c>
      <c r="D16" s="87">
        <v>0</v>
      </c>
      <c r="E16" s="88">
        <v>0</v>
      </c>
      <c r="F16" s="89">
        <v>0</v>
      </c>
    </row>
    <row r="17" spans="1:6" s="29" customFormat="1" ht="15">
      <c r="A17" s="42"/>
      <c r="B17" s="94"/>
      <c r="C17" s="90"/>
      <c r="D17" s="90"/>
      <c r="E17" s="91"/>
      <c r="F17" s="92"/>
    </row>
    <row r="18" spans="1:2" ht="15">
      <c r="A18" s="217" t="s">
        <v>25</v>
      </c>
      <c r="B18" s="25"/>
    </row>
  </sheetData>
  <sheetProtection/>
  <mergeCells count="1">
    <mergeCell ref="C6:F6"/>
  </mergeCells>
  <printOptions horizontalCentered="1" verticalCentered="1"/>
  <pageMargins left="0.45" right="0.67" top="0.7874015748031497" bottom="0.7874015748031497" header="0.5118110236220472" footer="0.5118110236220472"/>
  <pageSetup horizontalDpi="600" verticalDpi="600" orientation="portrait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I16"/>
  <sheetViews>
    <sheetView workbookViewId="0" topLeftCell="A1">
      <selection activeCell="E14" sqref="E14"/>
    </sheetView>
  </sheetViews>
  <sheetFormatPr defaultColWidth="11.57421875" defaultRowHeight="12.75"/>
  <cols>
    <col min="1" max="1" width="20.7109375" style="17" customWidth="1"/>
    <col min="2" max="2" width="11.421875" style="17" customWidth="1"/>
    <col min="3" max="3" width="11.28125" style="17" customWidth="1"/>
    <col min="4" max="4" width="14.8515625" style="17" customWidth="1"/>
    <col min="5" max="5" width="11.421875" style="17" customWidth="1"/>
    <col min="6" max="6" width="20.140625" style="17" bestFit="1" customWidth="1"/>
    <col min="7" max="7" width="18.00390625" style="17" bestFit="1" customWidth="1"/>
    <col min="8" max="8" width="18.421875" style="17" customWidth="1"/>
    <col min="9" max="9" width="20.140625" style="17" bestFit="1" customWidth="1"/>
    <col min="10" max="16384" width="11.421875" style="17" customWidth="1"/>
  </cols>
  <sheetData>
    <row r="1" spans="1:6" ht="15">
      <c r="A1" s="27" t="s">
        <v>43</v>
      </c>
      <c r="B1" s="27"/>
      <c r="C1" s="27"/>
      <c r="D1" s="27"/>
      <c r="E1" s="27"/>
      <c r="F1" s="27"/>
    </row>
    <row r="3" spans="1:9" ht="15">
      <c r="A3" s="136" t="s">
        <v>12</v>
      </c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 t="s">
        <v>90</v>
      </c>
      <c r="B4" s="136"/>
      <c r="C4" s="136"/>
      <c r="D4" s="136"/>
      <c r="E4" s="136"/>
      <c r="F4" s="136"/>
      <c r="G4" s="136"/>
      <c r="H4" s="136"/>
      <c r="I4" s="136"/>
    </row>
    <row r="5" spans="1:6" ht="15">
      <c r="A5" s="16"/>
      <c r="B5" s="16"/>
      <c r="C5" s="16"/>
      <c r="D5" s="16"/>
      <c r="E5" s="16"/>
      <c r="F5" s="16"/>
    </row>
    <row r="6" spans="1:9" ht="15">
      <c r="A6" s="224" t="s">
        <v>104</v>
      </c>
      <c r="B6" s="226" t="s">
        <v>105</v>
      </c>
      <c r="C6" s="228" t="s">
        <v>106</v>
      </c>
      <c r="D6" s="229"/>
      <c r="E6" s="230"/>
      <c r="F6" s="228" t="s">
        <v>107</v>
      </c>
      <c r="G6" s="229"/>
      <c r="H6" s="229"/>
      <c r="I6" s="229"/>
    </row>
    <row r="7" spans="1:9" ht="30">
      <c r="A7" s="225"/>
      <c r="B7" s="227"/>
      <c r="C7" s="96" t="s">
        <v>108</v>
      </c>
      <c r="D7" s="164" t="s">
        <v>109</v>
      </c>
      <c r="E7" s="62" t="s">
        <v>110</v>
      </c>
      <c r="F7" s="95" t="s">
        <v>103</v>
      </c>
      <c r="G7" s="164" t="s">
        <v>108</v>
      </c>
      <c r="H7" s="164" t="s">
        <v>109</v>
      </c>
      <c r="I7" s="62" t="s">
        <v>110</v>
      </c>
    </row>
    <row r="8" spans="1:9" ht="15">
      <c r="A8" s="60"/>
      <c r="B8" s="97"/>
      <c r="C8" s="56"/>
      <c r="D8" s="97"/>
      <c r="E8" s="60"/>
      <c r="F8" s="56"/>
      <c r="G8" s="97"/>
      <c r="H8" s="97"/>
      <c r="I8" s="60"/>
    </row>
    <row r="9" spans="1:9" ht="15">
      <c r="A9" s="1" t="s">
        <v>111</v>
      </c>
      <c r="B9" s="73">
        <f>SUM(C9:E9)</f>
        <v>19</v>
      </c>
      <c r="C9" s="35">
        <f>SUM(C11:C14)</f>
        <v>10</v>
      </c>
      <c r="D9" s="73">
        <f>SUM(D11:D14)</f>
        <v>1</v>
      </c>
      <c r="E9" s="4">
        <f>SUM(E11:E14)</f>
        <v>8</v>
      </c>
      <c r="F9" s="103" t="s">
        <v>128</v>
      </c>
      <c r="G9" s="175" t="s">
        <v>129</v>
      </c>
      <c r="H9" s="175" t="s">
        <v>159</v>
      </c>
      <c r="I9" s="99" t="s">
        <v>131</v>
      </c>
    </row>
    <row r="10" spans="1:9" ht="15">
      <c r="A10" s="60"/>
      <c r="B10" s="97"/>
      <c r="C10" s="56"/>
      <c r="D10" s="97"/>
      <c r="E10" s="60"/>
      <c r="F10" s="65"/>
      <c r="G10" s="176"/>
      <c r="H10" s="177"/>
      <c r="I10" s="61"/>
    </row>
    <row r="11" spans="1:9" ht="15">
      <c r="A11" s="2" t="s">
        <v>112</v>
      </c>
      <c r="B11" s="67">
        <f>SUM(C11:E11)</f>
        <v>17</v>
      </c>
      <c r="C11" s="65">
        <f>'c106'!C14</f>
        <v>10</v>
      </c>
      <c r="D11" s="67">
        <f>'c106'!C15</f>
        <v>1</v>
      </c>
      <c r="E11" s="5">
        <f>'c106'!C13</f>
        <v>6</v>
      </c>
      <c r="F11" s="100" t="s">
        <v>129</v>
      </c>
      <c r="G11" s="176" t="s">
        <v>129</v>
      </c>
      <c r="H11" s="176" t="s">
        <v>159</v>
      </c>
      <c r="I11" s="98" t="s">
        <v>130</v>
      </c>
    </row>
    <row r="12" spans="1:9" ht="15">
      <c r="A12" s="2" t="s">
        <v>198</v>
      </c>
      <c r="B12" s="67">
        <f>SUM(C12:E12)</f>
        <v>1</v>
      </c>
      <c r="C12" s="65">
        <f>'c106'!D14</f>
        <v>0</v>
      </c>
      <c r="D12" s="67">
        <f>'c106'!D15</f>
        <v>0</v>
      </c>
      <c r="E12" s="5">
        <f>'c106'!D13</f>
        <v>1</v>
      </c>
      <c r="F12" s="100" t="s">
        <v>130</v>
      </c>
      <c r="G12" s="176" t="s">
        <v>130</v>
      </c>
      <c r="H12" s="176" t="s">
        <v>160</v>
      </c>
      <c r="I12" s="98" t="s">
        <v>160</v>
      </c>
    </row>
    <row r="13" spans="1:9" ht="15">
      <c r="A13" s="2" t="s">
        <v>199</v>
      </c>
      <c r="B13" s="67">
        <f>SUM(C13:E13)</f>
        <v>1</v>
      </c>
      <c r="C13" s="65">
        <f>'c106'!E14</f>
        <v>0</v>
      </c>
      <c r="D13" s="67">
        <f>'c106'!E15</f>
        <v>0</v>
      </c>
      <c r="E13" s="5">
        <f>'c106'!E13</f>
        <v>1</v>
      </c>
      <c r="F13" s="100" t="s">
        <v>161</v>
      </c>
      <c r="G13" s="176" t="s">
        <v>160</v>
      </c>
      <c r="H13" s="176" t="s">
        <v>160</v>
      </c>
      <c r="I13" s="98" t="s">
        <v>161</v>
      </c>
    </row>
    <row r="14" spans="1:9" ht="15">
      <c r="A14" s="2" t="s">
        <v>200</v>
      </c>
      <c r="B14" s="67">
        <f>SUM(C14:E14)</f>
        <v>0</v>
      </c>
      <c r="C14" s="65">
        <f>'c106'!F14</f>
        <v>0</v>
      </c>
      <c r="D14" s="67">
        <f>'c106'!F15</f>
        <v>0</v>
      </c>
      <c r="E14" s="5">
        <f>'c106'!F13</f>
        <v>0</v>
      </c>
      <c r="F14" s="100" t="s">
        <v>160</v>
      </c>
      <c r="G14" s="176" t="s">
        <v>160</v>
      </c>
      <c r="H14" s="176" t="s">
        <v>160</v>
      </c>
      <c r="I14" s="98" t="s">
        <v>160</v>
      </c>
    </row>
    <row r="15" spans="1:9" s="3" customFormat="1" ht="15">
      <c r="A15" s="34"/>
      <c r="B15" s="66"/>
      <c r="C15" s="66"/>
      <c r="D15" s="66"/>
      <c r="E15" s="66"/>
      <c r="F15" s="101"/>
      <c r="G15" s="101"/>
      <c r="H15" s="101"/>
      <c r="I15" s="101"/>
    </row>
    <row r="16" spans="1:7" ht="15">
      <c r="A16" s="216" t="s">
        <v>25</v>
      </c>
      <c r="B16" s="16"/>
      <c r="C16" s="16"/>
      <c r="D16" s="16"/>
      <c r="E16" s="16"/>
      <c r="F16" s="102"/>
      <c r="G16" s="82"/>
    </row>
    <row r="21" ht="15" hidden="1"/>
  </sheetData>
  <sheetProtection/>
  <mergeCells count="4">
    <mergeCell ref="A6:A7"/>
    <mergeCell ref="B6:B7"/>
    <mergeCell ref="C6:E6"/>
    <mergeCell ref="F6:I6"/>
  </mergeCells>
  <printOptions horizontalCentered="1" verticalCentered="1"/>
  <pageMargins left="0" right="0" top="0" bottom="0" header="0" footer="0"/>
  <pageSetup horizontalDpi="600" verticalDpi="600" orientation="landscape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F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6.140625" style="17" customWidth="1"/>
    <col min="2" max="2" width="11.8515625" style="17" customWidth="1"/>
    <col min="3" max="3" width="12.00390625" style="17" bestFit="1" customWidth="1"/>
    <col min="4" max="4" width="12.140625" style="17" bestFit="1" customWidth="1"/>
    <col min="5" max="5" width="12.00390625" style="17" bestFit="1" customWidth="1"/>
    <col min="6" max="6" width="11.7109375" style="17" bestFit="1" customWidth="1"/>
    <col min="7" max="16384" width="11.421875" style="17" customWidth="1"/>
  </cols>
  <sheetData>
    <row r="1" spans="1:5" ht="17.25" customHeight="1">
      <c r="A1" s="32" t="s">
        <v>44</v>
      </c>
      <c r="B1" s="32"/>
      <c r="C1" s="16"/>
      <c r="D1" s="16"/>
      <c r="E1" s="28"/>
    </row>
    <row r="2" spans="1:5" ht="17.25" customHeight="1">
      <c r="A2" s="32"/>
      <c r="B2" s="32"/>
      <c r="C2" s="16"/>
      <c r="D2" s="16"/>
      <c r="E2" s="28"/>
    </row>
    <row r="3" spans="1:6" ht="15">
      <c r="A3" s="182" t="s">
        <v>13</v>
      </c>
      <c r="B3" s="182"/>
      <c r="C3" s="182"/>
      <c r="D3" s="182"/>
      <c r="E3" s="182"/>
      <c r="F3" s="182"/>
    </row>
    <row r="4" spans="1:6" ht="15">
      <c r="A4" s="182" t="s">
        <v>14</v>
      </c>
      <c r="B4" s="182"/>
      <c r="C4" s="182"/>
      <c r="D4" s="182"/>
      <c r="E4" s="182"/>
      <c r="F4" s="182"/>
    </row>
    <row r="5" spans="1:6" ht="15">
      <c r="A5" s="182" t="s">
        <v>15</v>
      </c>
      <c r="B5" s="182"/>
      <c r="C5" s="182"/>
      <c r="D5" s="182"/>
      <c r="E5" s="182"/>
      <c r="F5" s="182"/>
    </row>
    <row r="6" spans="1:6" ht="15">
      <c r="A6" s="165"/>
      <c r="B6" s="165"/>
      <c r="C6" s="165"/>
      <c r="D6" s="165"/>
      <c r="E6" s="165"/>
      <c r="F6" s="165"/>
    </row>
    <row r="7" spans="1:6" ht="15">
      <c r="A7" s="181"/>
      <c r="B7" s="181"/>
      <c r="C7" s="231" t="s">
        <v>172</v>
      </c>
      <c r="D7" s="232"/>
      <c r="E7" s="232"/>
      <c r="F7" s="233"/>
    </row>
    <row r="8" spans="1:6" ht="15">
      <c r="A8" s="43" t="s">
        <v>201</v>
      </c>
      <c r="B8" s="43" t="s">
        <v>171</v>
      </c>
      <c r="C8" s="6" t="s">
        <v>173</v>
      </c>
      <c r="D8" s="6" t="s">
        <v>174</v>
      </c>
      <c r="E8" s="6" t="s">
        <v>175</v>
      </c>
      <c r="F8" s="7" t="s">
        <v>176</v>
      </c>
    </row>
    <row r="9" spans="1:6" ht="15">
      <c r="A9" s="163"/>
      <c r="B9" s="163"/>
      <c r="C9" s="9" t="s">
        <v>177</v>
      </c>
      <c r="D9" s="9" t="s">
        <v>178</v>
      </c>
      <c r="E9" s="9" t="s">
        <v>179</v>
      </c>
      <c r="F9" s="10" t="s">
        <v>180</v>
      </c>
    </row>
    <row r="10" spans="1:6" ht="15">
      <c r="A10" s="43"/>
      <c r="B10" s="57"/>
      <c r="C10" s="58"/>
      <c r="D10" s="58"/>
      <c r="E10" s="59"/>
      <c r="F10" s="56"/>
    </row>
    <row r="11" spans="1:6" ht="15">
      <c r="A11" s="160" t="s">
        <v>103</v>
      </c>
      <c r="B11" s="73">
        <f>SUM(B13:B18)</f>
        <v>19</v>
      </c>
      <c r="C11" s="73">
        <f>SUM(C13:C18)</f>
        <v>17</v>
      </c>
      <c r="D11" s="73">
        <f>SUM(D13:D18)</f>
        <v>1</v>
      </c>
      <c r="E11" s="73">
        <f>SUM(E13:E18)</f>
        <v>1</v>
      </c>
      <c r="F11" s="35">
        <f>SUM(F13:F18)</f>
        <v>0</v>
      </c>
    </row>
    <row r="12" spans="1:6" ht="15">
      <c r="A12" s="114"/>
      <c r="B12" s="67"/>
      <c r="C12" s="67"/>
      <c r="D12" s="67"/>
      <c r="E12" s="67"/>
      <c r="F12" s="65"/>
    </row>
    <row r="13" spans="1:6" ht="15">
      <c r="A13" s="166" t="s">
        <v>83</v>
      </c>
      <c r="B13" s="67">
        <f>SUM(C13:F13)</f>
        <v>5</v>
      </c>
      <c r="C13" s="67">
        <v>5</v>
      </c>
      <c r="D13" s="67">
        <v>0</v>
      </c>
      <c r="E13" s="67">
        <v>0</v>
      </c>
      <c r="F13" s="65">
        <v>0</v>
      </c>
    </row>
    <row r="14" spans="1:6" ht="15">
      <c r="A14" s="166" t="s">
        <v>162</v>
      </c>
      <c r="B14" s="67">
        <f>SUM(C14:F14)</f>
        <v>10</v>
      </c>
      <c r="C14" s="67">
        <v>9</v>
      </c>
      <c r="D14" s="67">
        <v>1</v>
      </c>
      <c r="E14" s="67">
        <v>0</v>
      </c>
      <c r="F14" s="65">
        <v>0</v>
      </c>
    </row>
    <row r="15" spans="1:6" ht="15">
      <c r="A15" s="166" t="s">
        <v>163</v>
      </c>
      <c r="B15" s="67">
        <f>SUM(C15:F15)</f>
        <v>2</v>
      </c>
      <c r="C15" s="67">
        <v>2</v>
      </c>
      <c r="D15" s="67">
        <v>0</v>
      </c>
      <c r="E15" s="67">
        <v>0</v>
      </c>
      <c r="F15" s="65">
        <v>0</v>
      </c>
    </row>
    <row r="16" spans="1:6" ht="15">
      <c r="A16" s="166" t="s">
        <v>164</v>
      </c>
      <c r="B16" s="67">
        <f>SUM(C16:F16)</f>
        <v>1</v>
      </c>
      <c r="C16" s="67">
        <v>1</v>
      </c>
      <c r="D16" s="67">
        <v>0</v>
      </c>
      <c r="E16" s="67">
        <v>0</v>
      </c>
      <c r="F16" s="65">
        <v>0</v>
      </c>
    </row>
    <row r="17" spans="1:6" ht="15">
      <c r="A17" s="166" t="s">
        <v>165</v>
      </c>
      <c r="B17" s="67">
        <f>SUM(C17:F17)</f>
        <v>1</v>
      </c>
      <c r="C17" s="67">
        <v>0</v>
      </c>
      <c r="D17" s="67">
        <v>0</v>
      </c>
      <c r="E17" s="67">
        <v>1</v>
      </c>
      <c r="F17" s="65">
        <v>0</v>
      </c>
    </row>
    <row r="18" spans="1:6" ht="15">
      <c r="A18" s="167"/>
      <c r="B18" s="168"/>
      <c r="C18" s="169"/>
      <c r="D18" s="169"/>
      <c r="E18" s="169"/>
      <c r="F18" s="101"/>
    </row>
    <row r="19" ht="15">
      <c r="A19" s="216" t="s">
        <v>25</v>
      </c>
    </row>
    <row r="22" ht="15">
      <c r="A22" s="170"/>
    </row>
  </sheetData>
  <sheetProtection/>
  <mergeCells count="1">
    <mergeCell ref="C7:F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3.421875" style="16" customWidth="1"/>
    <col min="2" max="6" width="12.7109375" style="16" customWidth="1"/>
    <col min="7" max="16384" width="11.421875" style="16" customWidth="1"/>
  </cols>
  <sheetData>
    <row r="1" spans="1:6" ht="15">
      <c r="A1" s="123" t="s">
        <v>30</v>
      </c>
      <c r="B1" s="189"/>
      <c r="C1" s="189"/>
      <c r="D1" s="189"/>
      <c r="E1" s="189"/>
      <c r="F1" s="189"/>
    </row>
    <row r="2" spans="1:6" ht="15">
      <c r="A2" s="123"/>
      <c r="B2" s="4"/>
      <c r="C2" s="2"/>
      <c r="D2" s="2"/>
      <c r="E2" s="2"/>
      <c r="F2" s="2"/>
    </row>
    <row r="3" spans="1:6" ht="15">
      <c r="A3" s="117" t="s">
        <v>68</v>
      </c>
      <c r="B3" s="117"/>
      <c r="C3" s="117"/>
      <c r="D3" s="117"/>
      <c r="E3" s="117"/>
      <c r="F3" s="117"/>
    </row>
    <row r="4" spans="1:6" ht="15">
      <c r="A4" s="117" t="s">
        <v>69</v>
      </c>
      <c r="B4" s="117"/>
      <c r="C4" s="117"/>
      <c r="D4" s="117"/>
      <c r="E4" s="117"/>
      <c r="F4" s="117"/>
    </row>
    <row r="5" spans="1:6" s="124" customFormat="1" ht="15">
      <c r="A5" s="64"/>
      <c r="B5" s="64"/>
      <c r="C5" s="64"/>
      <c r="D5" s="64"/>
      <c r="E5" s="64"/>
      <c r="F5" s="64"/>
    </row>
    <row r="6" spans="1:6" ht="15">
      <c r="A6" s="219" t="s">
        <v>185</v>
      </c>
      <c r="B6" s="220" t="s">
        <v>171</v>
      </c>
      <c r="C6" s="221" t="s">
        <v>172</v>
      </c>
      <c r="D6" s="221"/>
      <c r="E6" s="221"/>
      <c r="F6" s="221"/>
    </row>
    <row r="7" spans="1:6" ht="15">
      <c r="A7" s="219"/>
      <c r="B7" s="220"/>
      <c r="C7" s="6" t="s">
        <v>173</v>
      </c>
      <c r="D7" s="6" t="s">
        <v>174</v>
      </c>
      <c r="E7" s="6" t="s">
        <v>175</v>
      </c>
      <c r="F7" s="7" t="s">
        <v>176</v>
      </c>
    </row>
    <row r="8" spans="1:6" ht="15">
      <c r="A8" s="219"/>
      <c r="B8" s="220"/>
      <c r="C8" s="9" t="s">
        <v>177</v>
      </c>
      <c r="D8" s="9" t="s">
        <v>178</v>
      </c>
      <c r="E8" s="9" t="s">
        <v>179</v>
      </c>
      <c r="F8" s="10" t="s">
        <v>180</v>
      </c>
    </row>
    <row r="9" spans="1:6" ht="15">
      <c r="A9" s="60"/>
      <c r="B9" s="125"/>
      <c r="C9" s="108"/>
      <c r="D9" s="108"/>
      <c r="E9" s="108"/>
      <c r="F9" s="108"/>
    </row>
    <row r="10" spans="1:6" ht="15">
      <c r="A10" s="126" t="s">
        <v>171</v>
      </c>
      <c r="B10" s="12">
        <f>SUM(B12:B18)</f>
        <v>496</v>
      </c>
      <c r="C10" s="12">
        <f>SUM(C12:C18)</f>
        <v>137</v>
      </c>
      <c r="D10" s="12">
        <f>SUM(D12:D18)</f>
        <v>135</v>
      </c>
      <c r="E10" s="12">
        <f>SUM(E12:E18)</f>
        <v>121</v>
      </c>
      <c r="F10" s="12">
        <f>SUM(F12:F18)</f>
        <v>103</v>
      </c>
    </row>
    <row r="11" spans="1:6" ht="15">
      <c r="A11" s="4"/>
      <c r="B11" s="12"/>
      <c r="C11" s="73"/>
      <c r="D11" s="4"/>
      <c r="E11" s="73"/>
      <c r="F11" s="4"/>
    </row>
    <row r="12" spans="1:6" ht="15">
      <c r="A12" s="110" t="s">
        <v>67</v>
      </c>
      <c r="B12" s="31">
        <f aca="true" t="shared" si="0" ref="B12:B18">SUM(C12:F12)</f>
        <v>481</v>
      </c>
      <c r="C12" s="67">
        <v>135</v>
      </c>
      <c r="D12" s="5">
        <v>129</v>
      </c>
      <c r="E12" s="67">
        <v>116</v>
      </c>
      <c r="F12" s="5">
        <v>101</v>
      </c>
    </row>
    <row r="13" spans="1:6" ht="15">
      <c r="A13" s="110" t="s">
        <v>134</v>
      </c>
      <c r="B13" s="31">
        <f t="shared" si="0"/>
        <v>2</v>
      </c>
      <c r="C13" s="67">
        <v>0</v>
      </c>
      <c r="D13" s="5">
        <v>2</v>
      </c>
      <c r="E13" s="67">
        <v>0</v>
      </c>
      <c r="F13" s="5">
        <v>0</v>
      </c>
    </row>
    <row r="14" spans="1:6" ht="15">
      <c r="A14" s="110" t="s">
        <v>135</v>
      </c>
      <c r="B14" s="31">
        <f t="shared" si="0"/>
        <v>1</v>
      </c>
      <c r="C14" s="67">
        <v>1</v>
      </c>
      <c r="D14" s="5">
        <v>0</v>
      </c>
      <c r="E14" s="67">
        <v>0</v>
      </c>
      <c r="F14" s="5">
        <v>0</v>
      </c>
    </row>
    <row r="15" spans="1:6" ht="15">
      <c r="A15" s="110" t="s">
        <v>58</v>
      </c>
      <c r="B15" s="31">
        <f t="shared" si="0"/>
        <v>1</v>
      </c>
      <c r="C15" s="67">
        <v>0</v>
      </c>
      <c r="D15" s="5">
        <v>0</v>
      </c>
      <c r="E15" s="67">
        <v>0</v>
      </c>
      <c r="F15" s="5">
        <v>1</v>
      </c>
    </row>
    <row r="16" spans="1:6" ht="15">
      <c r="A16" s="110" t="s">
        <v>136</v>
      </c>
      <c r="B16" s="31">
        <f t="shared" si="0"/>
        <v>1</v>
      </c>
      <c r="C16" s="67">
        <v>0</v>
      </c>
      <c r="D16" s="5">
        <v>1</v>
      </c>
      <c r="E16" s="67">
        <v>0</v>
      </c>
      <c r="F16" s="5">
        <v>0</v>
      </c>
    </row>
    <row r="17" spans="1:6" ht="15">
      <c r="A17" s="110" t="s">
        <v>152</v>
      </c>
      <c r="B17" s="31">
        <f t="shared" si="0"/>
        <v>4</v>
      </c>
      <c r="C17" s="67">
        <v>0</v>
      </c>
      <c r="D17" s="5">
        <v>3</v>
      </c>
      <c r="E17" s="67">
        <v>0</v>
      </c>
      <c r="F17" s="5">
        <v>1</v>
      </c>
    </row>
    <row r="18" spans="1:6" ht="15">
      <c r="A18" s="110" t="s">
        <v>137</v>
      </c>
      <c r="B18" s="31">
        <f t="shared" si="0"/>
        <v>6</v>
      </c>
      <c r="C18" s="67">
        <v>1</v>
      </c>
      <c r="D18" s="5">
        <v>0</v>
      </c>
      <c r="E18" s="67">
        <v>5</v>
      </c>
      <c r="F18" s="5">
        <v>0</v>
      </c>
    </row>
    <row r="19" spans="1:6" s="2" customFormat="1" ht="15">
      <c r="A19" s="111"/>
      <c r="B19" s="127"/>
      <c r="C19" s="66"/>
      <c r="D19" s="66"/>
      <c r="E19" s="66"/>
      <c r="F19" s="66"/>
    </row>
    <row r="20" ht="15">
      <c r="A20" s="216" t="s">
        <v>25</v>
      </c>
    </row>
    <row r="21" ht="15">
      <c r="A21" s="2"/>
    </row>
  </sheetData>
  <sheetProtection/>
  <mergeCells count="3">
    <mergeCell ref="A6:A8"/>
    <mergeCell ref="B6:B8"/>
    <mergeCell ref="C6:F6"/>
  </mergeCells>
  <printOptions horizontalCentered="1" verticalCentered="1"/>
  <pageMargins left="0.7875" right="0.7875" top="0.7875" bottom="0.7875" header="0.5118055555555556" footer="0.5118055555555556"/>
  <pageSetup horizontalDpi="600" verticalDpi="6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9.140625" style="16" customWidth="1"/>
    <col min="2" max="2" width="11.28125" style="16" customWidth="1"/>
    <col min="3" max="16384" width="11.421875" style="16" customWidth="1"/>
  </cols>
  <sheetData>
    <row r="1" spans="1:6" ht="15">
      <c r="A1" s="140" t="s">
        <v>31</v>
      </c>
      <c r="B1" s="190"/>
      <c r="C1" s="190"/>
      <c r="D1" s="190"/>
      <c r="E1" s="190"/>
      <c r="F1" s="190"/>
    </row>
    <row r="3" spans="1:6" ht="15">
      <c r="A3" s="136" t="s">
        <v>70</v>
      </c>
      <c r="B3" s="136"/>
      <c r="C3" s="136"/>
      <c r="D3" s="136"/>
      <c r="E3" s="136"/>
      <c r="F3" s="136"/>
    </row>
    <row r="4" spans="1:6" ht="15">
      <c r="A4" s="136" t="s">
        <v>71</v>
      </c>
      <c r="B4" s="136"/>
      <c r="C4" s="136"/>
      <c r="D4" s="136"/>
      <c r="E4" s="136"/>
      <c r="F4" s="136"/>
    </row>
    <row r="5" spans="1:3" ht="15">
      <c r="A5" s="64"/>
      <c r="B5" s="64"/>
      <c r="C5" s="2"/>
    </row>
    <row r="6" spans="1:6" ht="15">
      <c r="A6" s="129"/>
      <c r="B6" s="132"/>
      <c r="C6" s="134" t="s">
        <v>172</v>
      </c>
      <c r="D6" s="135"/>
      <c r="E6" s="135"/>
      <c r="F6" s="135"/>
    </row>
    <row r="7" spans="1:6" ht="15">
      <c r="A7" s="122" t="s">
        <v>206</v>
      </c>
      <c r="B7" s="133" t="s">
        <v>103</v>
      </c>
      <c r="C7" s="6" t="s">
        <v>173</v>
      </c>
      <c r="D7" s="6" t="s">
        <v>174</v>
      </c>
      <c r="E7" s="6" t="s">
        <v>175</v>
      </c>
      <c r="F7" s="7" t="s">
        <v>176</v>
      </c>
    </row>
    <row r="8" spans="1:6" ht="15">
      <c r="A8" s="130"/>
      <c r="B8" s="131"/>
      <c r="C8" s="9" t="s">
        <v>177</v>
      </c>
      <c r="D8" s="9" t="s">
        <v>178</v>
      </c>
      <c r="E8" s="9" t="s">
        <v>179</v>
      </c>
      <c r="F8" s="10" t="s">
        <v>180</v>
      </c>
    </row>
    <row r="9" spans="1:6" ht="15">
      <c r="A9" s="77"/>
      <c r="B9" s="78"/>
      <c r="C9" s="109"/>
      <c r="D9" s="109"/>
      <c r="E9" s="109"/>
      <c r="F9" s="109"/>
    </row>
    <row r="10" spans="1:6" ht="15">
      <c r="A10" s="128" t="s">
        <v>171</v>
      </c>
      <c r="B10" s="30">
        <f>B12+B35</f>
        <v>481</v>
      </c>
      <c r="C10" s="30">
        <f>C12+C35</f>
        <v>135</v>
      </c>
      <c r="D10" s="30">
        <f>D12+D35</f>
        <v>129</v>
      </c>
      <c r="E10" s="30">
        <f>E12+E35</f>
        <v>116</v>
      </c>
      <c r="F10" s="30">
        <f>F12+F35</f>
        <v>101</v>
      </c>
    </row>
    <row r="11" spans="1:6" ht="15">
      <c r="A11" s="39"/>
      <c r="C11" s="79"/>
      <c r="D11" s="80"/>
      <c r="E11" s="2"/>
      <c r="F11" s="79"/>
    </row>
    <row r="12" spans="1:6" ht="15">
      <c r="A12" s="40" t="s">
        <v>72</v>
      </c>
      <c r="B12" s="26">
        <f>SUM(B13:B33)</f>
        <v>445</v>
      </c>
      <c r="C12" s="26">
        <f>SUM(C13:C33)</f>
        <v>127</v>
      </c>
      <c r="D12" s="26">
        <f>SUM(D13:D33)</f>
        <v>116</v>
      </c>
      <c r="E12" s="26">
        <f>SUM(E13:E33)</f>
        <v>112</v>
      </c>
      <c r="F12" s="26">
        <f>SUM(F13:F33)</f>
        <v>90</v>
      </c>
    </row>
    <row r="13" spans="1:6" ht="15">
      <c r="A13" s="41" t="s">
        <v>120</v>
      </c>
      <c r="B13" s="138">
        <f aca="true" t="shared" si="0" ref="B13:B33">SUM(C13:F13)</f>
        <v>35</v>
      </c>
      <c r="C13" s="65">
        <v>0</v>
      </c>
      <c r="D13" s="67">
        <v>0</v>
      </c>
      <c r="E13" s="5">
        <v>35</v>
      </c>
      <c r="F13" s="65">
        <v>0</v>
      </c>
    </row>
    <row r="14" spans="1:6" ht="15">
      <c r="A14" s="41" t="s">
        <v>115</v>
      </c>
      <c r="B14" s="138">
        <f t="shared" si="0"/>
        <v>2</v>
      </c>
      <c r="C14" s="65">
        <v>2</v>
      </c>
      <c r="D14" s="67">
        <v>0</v>
      </c>
      <c r="E14" s="5">
        <v>0</v>
      </c>
      <c r="F14" s="65">
        <v>0</v>
      </c>
    </row>
    <row r="15" spans="1:6" ht="15">
      <c r="A15" s="41" t="s">
        <v>16</v>
      </c>
      <c r="B15" s="138">
        <f t="shared" si="0"/>
        <v>2</v>
      </c>
      <c r="C15" s="65">
        <v>2</v>
      </c>
      <c r="D15" s="67">
        <v>0</v>
      </c>
      <c r="E15" s="5">
        <v>0</v>
      </c>
      <c r="F15" s="65">
        <v>0</v>
      </c>
    </row>
    <row r="16" spans="1:6" ht="15">
      <c r="A16" s="41" t="s">
        <v>118</v>
      </c>
      <c r="B16" s="138">
        <f t="shared" si="0"/>
        <v>153</v>
      </c>
      <c r="C16" s="65">
        <v>68</v>
      </c>
      <c r="D16" s="67">
        <v>47</v>
      </c>
      <c r="E16" s="5">
        <v>0</v>
      </c>
      <c r="F16" s="65">
        <v>38</v>
      </c>
    </row>
    <row r="17" spans="1:6" ht="15">
      <c r="A17" s="41" t="s">
        <v>216</v>
      </c>
      <c r="B17" s="138">
        <f t="shared" si="0"/>
        <v>8</v>
      </c>
      <c r="C17" s="65">
        <v>3</v>
      </c>
      <c r="D17" s="67">
        <v>2</v>
      </c>
      <c r="E17" s="5">
        <v>3</v>
      </c>
      <c r="F17" s="65">
        <v>0</v>
      </c>
    </row>
    <row r="18" spans="1:6" ht="15">
      <c r="A18" s="41" t="s">
        <v>217</v>
      </c>
      <c r="B18" s="138">
        <f t="shared" si="0"/>
        <v>35</v>
      </c>
      <c r="C18" s="65">
        <v>2</v>
      </c>
      <c r="D18" s="67">
        <v>12</v>
      </c>
      <c r="E18" s="5">
        <v>12</v>
      </c>
      <c r="F18" s="65">
        <v>9</v>
      </c>
    </row>
    <row r="19" spans="1:6" ht="15">
      <c r="A19" s="41" t="s">
        <v>218</v>
      </c>
      <c r="B19" s="138">
        <f t="shared" si="0"/>
        <v>20</v>
      </c>
      <c r="C19" s="65">
        <v>4</v>
      </c>
      <c r="D19" s="67">
        <v>4</v>
      </c>
      <c r="E19" s="5">
        <v>3</v>
      </c>
      <c r="F19" s="65">
        <v>9</v>
      </c>
    </row>
    <row r="20" spans="1:6" ht="15">
      <c r="A20" s="41" t="s">
        <v>122</v>
      </c>
      <c r="B20" s="138">
        <f t="shared" si="0"/>
        <v>3</v>
      </c>
      <c r="C20" s="65">
        <v>0</v>
      </c>
      <c r="D20" s="67">
        <v>0</v>
      </c>
      <c r="E20" s="5">
        <v>3</v>
      </c>
      <c r="F20" s="65">
        <v>0</v>
      </c>
    </row>
    <row r="21" spans="1:6" ht="15">
      <c r="A21" s="41" t="s">
        <v>143</v>
      </c>
      <c r="B21" s="138">
        <f t="shared" si="0"/>
        <v>1</v>
      </c>
      <c r="C21" s="65">
        <v>1</v>
      </c>
      <c r="D21" s="67">
        <v>0</v>
      </c>
      <c r="E21" s="5">
        <v>0</v>
      </c>
      <c r="F21" s="65">
        <v>0</v>
      </c>
    </row>
    <row r="22" spans="1:6" ht="15">
      <c r="A22" s="41" t="s">
        <v>17</v>
      </c>
      <c r="B22" s="138">
        <f t="shared" si="0"/>
        <v>9</v>
      </c>
      <c r="C22" s="65">
        <v>1</v>
      </c>
      <c r="D22" s="67">
        <v>0</v>
      </c>
      <c r="E22" s="5">
        <v>4</v>
      </c>
      <c r="F22" s="65">
        <v>4</v>
      </c>
    </row>
    <row r="23" spans="1:6" ht="15">
      <c r="A23" s="41" t="s">
        <v>219</v>
      </c>
      <c r="B23" s="138">
        <f t="shared" si="0"/>
        <v>43</v>
      </c>
      <c r="C23" s="65">
        <v>14</v>
      </c>
      <c r="D23" s="67">
        <v>14</v>
      </c>
      <c r="E23" s="5">
        <v>8</v>
      </c>
      <c r="F23" s="65">
        <v>7</v>
      </c>
    </row>
    <row r="24" spans="1:6" ht="15">
      <c r="A24" s="41" t="s">
        <v>116</v>
      </c>
      <c r="B24" s="138">
        <f t="shared" si="0"/>
        <v>56</v>
      </c>
      <c r="C24" s="65">
        <v>9</v>
      </c>
      <c r="D24" s="67">
        <v>17</v>
      </c>
      <c r="E24" s="5">
        <v>16</v>
      </c>
      <c r="F24" s="65">
        <v>14</v>
      </c>
    </row>
    <row r="25" spans="1:6" ht="15">
      <c r="A25" s="41" t="s">
        <v>220</v>
      </c>
      <c r="B25" s="138">
        <f t="shared" si="0"/>
        <v>21</v>
      </c>
      <c r="C25" s="65">
        <v>11</v>
      </c>
      <c r="D25" s="67">
        <v>2</v>
      </c>
      <c r="E25" s="5">
        <v>6</v>
      </c>
      <c r="F25" s="65">
        <v>2</v>
      </c>
    </row>
    <row r="26" spans="1:6" ht="15">
      <c r="A26" s="41" t="s">
        <v>221</v>
      </c>
      <c r="B26" s="138">
        <f t="shared" si="0"/>
        <v>27</v>
      </c>
      <c r="C26" s="65">
        <v>8</v>
      </c>
      <c r="D26" s="67">
        <v>7</v>
      </c>
      <c r="E26" s="5">
        <v>12</v>
      </c>
      <c r="F26" s="65">
        <v>0</v>
      </c>
    </row>
    <row r="27" spans="1:6" ht="15">
      <c r="A27" s="41" t="s">
        <v>222</v>
      </c>
      <c r="B27" s="138">
        <f t="shared" si="0"/>
        <v>4</v>
      </c>
      <c r="C27" s="65">
        <v>2</v>
      </c>
      <c r="D27" s="67">
        <v>0</v>
      </c>
      <c r="E27" s="5">
        <v>2</v>
      </c>
      <c r="F27" s="65">
        <v>0</v>
      </c>
    </row>
    <row r="28" spans="1:6" ht="15">
      <c r="A28" s="41" t="s">
        <v>223</v>
      </c>
      <c r="B28" s="138">
        <f t="shared" si="0"/>
        <v>1</v>
      </c>
      <c r="C28" s="65">
        <v>0</v>
      </c>
      <c r="D28" s="67">
        <v>1</v>
      </c>
      <c r="E28" s="5">
        <v>0</v>
      </c>
      <c r="F28" s="65">
        <v>0</v>
      </c>
    </row>
    <row r="29" spans="1:6" ht="15">
      <c r="A29" s="41" t="s">
        <v>113</v>
      </c>
      <c r="B29" s="138">
        <f t="shared" si="0"/>
        <v>2</v>
      </c>
      <c r="C29" s="65">
        <v>0</v>
      </c>
      <c r="D29" s="67">
        <v>1</v>
      </c>
      <c r="E29" s="5">
        <v>1</v>
      </c>
      <c r="F29" s="65">
        <v>0</v>
      </c>
    </row>
    <row r="30" spans="1:6" ht="15">
      <c r="A30" s="41" t="s">
        <v>61</v>
      </c>
      <c r="B30" s="138">
        <f t="shared" si="0"/>
        <v>1</v>
      </c>
      <c r="C30" s="65">
        <v>0</v>
      </c>
      <c r="D30" s="67">
        <v>0</v>
      </c>
      <c r="E30" s="5">
        <v>0</v>
      </c>
      <c r="F30" s="65">
        <v>1</v>
      </c>
    </row>
    <row r="31" spans="1:6" ht="15">
      <c r="A31" s="41" t="s">
        <v>153</v>
      </c>
      <c r="B31" s="138">
        <f t="shared" si="0"/>
        <v>2</v>
      </c>
      <c r="C31" s="65">
        <v>0</v>
      </c>
      <c r="D31" s="67">
        <v>2</v>
      </c>
      <c r="E31" s="5">
        <v>0</v>
      </c>
      <c r="F31" s="65">
        <v>0</v>
      </c>
    </row>
    <row r="32" spans="1:6" ht="15">
      <c r="A32" s="112" t="s">
        <v>154</v>
      </c>
      <c r="B32" s="138">
        <f t="shared" si="0"/>
        <v>1</v>
      </c>
      <c r="C32" s="65">
        <v>0</v>
      </c>
      <c r="D32" s="67">
        <v>1</v>
      </c>
      <c r="E32" s="5">
        <v>0</v>
      </c>
      <c r="F32" s="65">
        <v>0</v>
      </c>
    </row>
    <row r="33" spans="1:6" ht="15">
      <c r="A33" s="41" t="s">
        <v>121</v>
      </c>
      <c r="B33" s="138">
        <f t="shared" si="0"/>
        <v>19</v>
      </c>
      <c r="C33" s="65">
        <v>0</v>
      </c>
      <c r="D33" s="67">
        <v>6</v>
      </c>
      <c r="E33" s="5">
        <v>7</v>
      </c>
      <c r="F33" s="65">
        <v>6</v>
      </c>
    </row>
    <row r="34" spans="1:6" ht="15">
      <c r="A34" s="41"/>
      <c r="B34" s="26"/>
      <c r="C34" s="65"/>
      <c r="D34" s="67"/>
      <c r="E34" s="5"/>
      <c r="F34" s="65"/>
    </row>
    <row r="35" spans="1:6" ht="15">
      <c r="A35" s="40" t="s">
        <v>73</v>
      </c>
      <c r="B35" s="26">
        <f>SUM(B36:B43)</f>
        <v>36</v>
      </c>
      <c r="C35" s="26">
        <f>SUM(C36:C43)</f>
        <v>8</v>
      </c>
      <c r="D35" s="26">
        <f>SUM(D36:D43)</f>
        <v>13</v>
      </c>
      <c r="E35" s="26">
        <f>SUM(E36:E43)</f>
        <v>4</v>
      </c>
      <c r="F35" s="26">
        <f>SUM(F36:F43)</f>
        <v>11</v>
      </c>
    </row>
    <row r="36" spans="1:6" ht="15">
      <c r="A36" s="41" t="s">
        <v>74</v>
      </c>
      <c r="B36" s="138">
        <f aca="true" t="shared" si="1" ref="B36:B43">SUM(C36:F36)</f>
        <v>8</v>
      </c>
      <c r="C36" s="65">
        <v>0</v>
      </c>
      <c r="D36" s="65">
        <v>0</v>
      </c>
      <c r="E36" s="65">
        <v>0</v>
      </c>
      <c r="F36" s="65">
        <v>8</v>
      </c>
    </row>
    <row r="37" spans="1:6" ht="15">
      <c r="A37" s="41" t="s">
        <v>75</v>
      </c>
      <c r="B37" s="138">
        <f t="shared" si="1"/>
        <v>5</v>
      </c>
      <c r="C37" s="65">
        <v>3</v>
      </c>
      <c r="D37" s="67">
        <v>1</v>
      </c>
      <c r="E37" s="5">
        <v>0</v>
      </c>
      <c r="F37" s="65">
        <v>1</v>
      </c>
    </row>
    <row r="38" spans="1:6" ht="15">
      <c r="A38" s="41" t="s">
        <v>18</v>
      </c>
      <c r="B38" s="138">
        <f t="shared" si="1"/>
        <v>4</v>
      </c>
      <c r="C38" s="65">
        <v>0</v>
      </c>
      <c r="D38" s="67">
        <v>3</v>
      </c>
      <c r="E38" s="5">
        <v>1</v>
      </c>
      <c r="F38" s="65">
        <v>0</v>
      </c>
    </row>
    <row r="39" spans="1:6" ht="15">
      <c r="A39" s="112" t="s">
        <v>57</v>
      </c>
      <c r="B39" s="138">
        <f t="shared" si="1"/>
        <v>2</v>
      </c>
      <c r="C39" s="65">
        <v>0</v>
      </c>
      <c r="D39" s="67">
        <v>0</v>
      </c>
      <c r="E39" s="5">
        <v>1</v>
      </c>
      <c r="F39" s="65">
        <v>1</v>
      </c>
    </row>
    <row r="40" spans="1:6" ht="15">
      <c r="A40" s="41" t="s">
        <v>26</v>
      </c>
      <c r="B40" s="138">
        <f t="shared" si="1"/>
        <v>2</v>
      </c>
      <c r="C40" s="65">
        <v>0</v>
      </c>
      <c r="D40" s="67">
        <v>2</v>
      </c>
      <c r="E40" s="5">
        <v>0</v>
      </c>
      <c r="F40" s="65">
        <v>0</v>
      </c>
    </row>
    <row r="41" spans="1:6" ht="15">
      <c r="A41" s="41" t="s">
        <v>142</v>
      </c>
      <c r="B41" s="138">
        <f t="shared" si="1"/>
        <v>2</v>
      </c>
      <c r="C41" s="65">
        <v>1</v>
      </c>
      <c r="D41" s="67">
        <v>0</v>
      </c>
      <c r="E41" s="5">
        <v>1</v>
      </c>
      <c r="F41" s="65">
        <v>0</v>
      </c>
    </row>
    <row r="42" spans="1:6" ht="15">
      <c r="A42" s="41" t="s">
        <v>214</v>
      </c>
      <c r="B42" s="138">
        <f t="shared" si="1"/>
        <v>11</v>
      </c>
      <c r="C42" s="65">
        <v>4</v>
      </c>
      <c r="D42" s="67">
        <v>6</v>
      </c>
      <c r="E42" s="5">
        <v>1</v>
      </c>
      <c r="F42" s="65">
        <v>0</v>
      </c>
    </row>
    <row r="43" spans="1:6" ht="15">
      <c r="A43" s="41" t="s">
        <v>127</v>
      </c>
      <c r="B43" s="138">
        <f t="shared" si="1"/>
        <v>2</v>
      </c>
      <c r="C43" s="65">
        <v>0</v>
      </c>
      <c r="D43" s="67">
        <v>1</v>
      </c>
      <c r="E43" s="5">
        <v>0</v>
      </c>
      <c r="F43" s="65">
        <v>1</v>
      </c>
    </row>
    <row r="44" spans="1:6" ht="15">
      <c r="A44" s="34"/>
      <c r="B44" s="137"/>
      <c r="C44" s="66"/>
      <c r="D44" s="66"/>
      <c r="E44" s="66"/>
      <c r="F44" s="66"/>
    </row>
    <row r="45" spans="1:6" ht="15">
      <c r="A45" s="217" t="s">
        <v>25</v>
      </c>
      <c r="B45" s="27"/>
      <c r="C45" s="2"/>
      <c r="D45" s="2"/>
      <c r="E45" s="2"/>
      <c r="F45" s="2"/>
    </row>
    <row r="46" spans="3:6" ht="15">
      <c r="C46" s="2"/>
      <c r="D46" s="2"/>
      <c r="E46" s="2"/>
      <c r="F46" s="2"/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7.7109375" style="17" customWidth="1"/>
    <col min="2" max="2" width="11.7109375" style="17" customWidth="1"/>
    <col min="3" max="4" width="11.421875" style="17" customWidth="1"/>
    <col min="5" max="6" width="11.7109375" style="17" bestFit="1" customWidth="1"/>
    <col min="7" max="16384" width="11.421875" style="17" customWidth="1"/>
  </cols>
  <sheetData>
    <row r="1" spans="1:6" ht="15">
      <c r="A1" s="24" t="s">
        <v>32</v>
      </c>
      <c r="B1" s="190"/>
      <c r="C1" s="190"/>
      <c r="D1" s="190"/>
      <c r="E1" s="190"/>
      <c r="F1" s="190"/>
    </row>
    <row r="2" spans="1:2" ht="18" customHeight="1">
      <c r="A2" s="24"/>
      <c r="B2" s="16"/>
    </row>
    <row r="3" spans="1:6" ht="15">
      <c r="A3" s="117" t="s">
        <v>70</v>
      </c>
      <c r="B3" s="117"/>
      <c r="C3" s="117"/>
      <c r="D3" s="117"/>
      <c r="E3" s="117"/>
      <c r="F3" s="117"/>
    </row>
    <row r="4" spans="1:6" ht="15">
      <c r="A4" s="117" t="s">
        <v>84</v>
      </c>
      <c r="B4" s="117"/>
      <c r="C4" s="117"/>
      <c r="D4" s="117"/>
      <c r="E4" s="117"/>
      <c r="F4" s="117"/>
    </row>
    <row r="5" spans="1:2" ht="15">
      <c r="A5" s="64"/>
      <c r="B5" s="64"/>
    </row>
    <row r="6" spans="1:12" ht="15">
      <c r="A6" s="152"/>
      <c r="B6" s="148"/>
      <c r="C6" s="150" t="s">
        <v>104</v>
      </c>
      <c r="D6" s="151"/>
      <c r="E6" s="151"/>
      <c r="F6" s="151"/>
      <c r="H6" s="4"/>
      <c r="I6" s="5"/>
      <c r="J6" s="5"/>
      <c r="K6" s="5"/>
      <c r="L6" s="5"/>
    </row>
    <row r="7" spans="1:12" ht="15">
      <c r="A7" s="77" t="s">
        <v>225</v>
      </c>
      <c r="B7" s="133" t="s">
        <v>103</v>
      </c>
      <c r="C7" s="146" t="s">
        <v>173</v>
      </c>
      <c r="D7" s="142" t="s">
        <v>174</v>
      </c>
      <c r="E7" s="142" t="s">
        <v>175</v>
      </c>
      <c r="F7" s="144" t="s">
        <v>76</v>
      </c>
      <c r="H7" s="3"/>
      <c r="I7" s="3"/>
      <c r="J7" s="3"/>
      <c r="K7" s="3"/>
      <c r="L7" s="3"/>
    </row>
    <row r="8" spans="1:12" ht="15">
      <c r="A8" s="153"/>
      <c r="B8" s="149"/>
      <c r="C8" s="147" t="s">
        <v>177</v>
      </c>
      <c r="D8" s="143" t="s">
        <v>178</v>
      </c>
      <c r="E8" s="143" t="s">
        <v>179</v>
      </c>
      <c r="F8" s="145" t="s">
        <v>180</v>
      </c>
      <c r="H8" s="3"/>
      <c r="I8" s="3"/>
      <c r="J8" s="3"/>
      <c r="K8" s="3"/>
      <c r="L8" s="3"/>
    </row>
    <row r="9" spans="1:6" ht="15">
      <c r="A9" s="49"/>
      <c r="B9" s="78"/>
      <c r="C9" s="109"/>
      <c r="D9" s="109"/>
      <c r="E9" s="109"/>
      <c r="F9" s="109"/>
    </row>
    <row r="10" spans="1:6" ht="15">
      <c r="A10" s="141" t="s">
        <v>171</v>
      </c>
      <c r="B10" s="81">
        <f>SUM(B12:B58)</f>
        <v>481</v>
      </c>
      <c r="C10" s="81">
        <f>SUM(C12:C58)</f>
        <v>135</v>
      </c>
      <c r="D10" s="81">
        <f>SUM(D12:D58)</f>
        <v>129</v>
      </c>
      <c r="E10" s="81">
        <f>SUM(E12:E58)</f>
        <v>116</v>
      </c>
      <c r="F10" s="81">
        <f>SUM(F12:F58)</f>
        <v>101</v>
      </c>
    </row>
    <row r="11" spans="1:6" ht="15">
      <c r="A11" s="49"/>
      <c r="B11" s="81"/>
      <c r="C11" s="81"/>
      <c r="D11" s="81"/>
      <c r="E11" s="81"/>
      <c r="F11" s="81"/>
    </row>
    <row r="12" spans="1:6" ht="15">
      <c r="A12" s="50" t="s">
        <v>53</v>
      </c>
      <c r="B12" s="154">
        <f aca="true" t="shared" si="0" ref="B12:B58">SUM(C12:F12)</f>
        <v>1</v>
      </c>
      <c r="C12" s="65">
        <v>0</v>
      </c>
      <c r="D12" s="67">
        <v>0</v>
      </c>
      <c r="E12" s="114">
        <v>1</v>
      </c>
      <c r="F12" s="102">
        <v>0</v>
      </c>
    </row>
    <row r="13" spans="1:6" ht="15">
      <c r="A13" s="50" t="s">
        <v>226</v>
      </c>
      <c r="B13" s="154">
        <f t="shared" si="0"/>
        <v>24</v>
      </c>
      <c r="C13" s="65">
        <v>7</v>
      </c>
      <c r="D13" s="67">
        <v>11</v>
      </c>
      <c r="E13" s="114">
        <v>2</v>
      </c>
      <c r="F13" s="102">
        <v>4</v>
      </c>
    </row>
    <row r="14" spans="1:6" ht="15">
      <c r="A14" s="16" t="s">
        <v>155</v>
      </c>
      <c r="B14" s="154">
        <f t="shared" si="0"/>
        <v>1</v>
      </c>
      <c r="C14" s="65">
        <v>0</v>
      </c>
      <c r="D14" s="67">
        <v>1</v>
      </c>
      <c r="E14" s="114">
        <v>0</v>
      </c>
      <c r="F14" s="102">
        <v>0</v>
      </c>
    </row>
    <row r="15" spans="1:6" ht="15">
      <c r="A15" s="50" t="s">
        <v>227</v>
      </c>
      <c r="B15" s="154">
        <f t="shared" si="0"/>
        <v>1</v>
      </c>
      <c r="C15" s="65">
        <v>1</v>
      </c>
      <c r="D15" s="67">
        <v>0</v>
      </c>
      <c r="E15" s="114">
        <v>0</v>
      </c>
      <c r="F15" s="102">
        <v>0</v>
      </c>
    </row>
    <row r="16" spans="1:6" ht="15">
      <c r="A16" s="50" t="s">
        <v>192</v>
      </c>
      <c r="B16" s="154">
        <f t="shared" si="0"/>
        <v>15</v>
      </c>
      <c r="C16" s="65">
        <v>3</v>
      </c>
      <c r="D16" s="67">
        <v>10</v>
      </c>
      <c r="E16" s="114">
        <v>0</v>
      </c>
      <c r="F16" s="102">
        <v>2</v>
      </c>
    </row>
    <row r="17" spans="1:6" ht="15">
      <c r="A17" s="16" t="s">
        <v>156</v>
      </c>
      <c r="B17" s="154">
        <f t="shared" si="0"/>
        <v>1</v>
      </c>
      <c r="C17" s="65">
        <v>0</v>
      </c>
      <c r="D17" s="67">
        <v>1</v>
      </c>
      <c r="E17" s="114">
        <v>0</v>
      </c>
      <c r="F17" s="102">
        <v>0</v>
      </c>
    </row>
    <row r="18" spans="1:6" ht="15">
      <c r="A18" s="50" t="s">
        <v>228</v>
      </c>
      <c r="B18" s="154">
        <f t="shared" si="0"/>
        <v>0</v>
      </c>
      <c r="C18" s="65">
        <v>0</v>
      </c>
      <c r="D18" s="67">
        <v>0</v>
      </c>
      <c r="E18" s="114">
        <v>0</v>
      </c>
      <c r="F18" s="102">
        <v>0</v>
      </c>
    </row>
    <row r="19" spans="1:6" ht="15">
      <c r="A19" s="50" t="s">
        <v>50</v>
      </c>
      <c r="B19" s="154">
        <f t="shared" si="0"/>
        <v>1</v>
      </c>
      <c r="C19" s="65">
        <v>0</v>
      </c>
      <c r="D19" s="67">
        <v>0</v>
      </c>
      <c r="E19" s="114">
        <v>1</v>
      </c>
      <c r="F19" s="102">
        <v>0</v>
      </c>
    </row>
    <row r="20" spans="1:6" ht="15">
      <c r="A20" s="50" t="s">
        <v>144</v>
      </c>
      <c r="B20" s="154">
        <f t="shared" si="0"/>
        <v>6</v>
      </c>
      <c r="C20" s="65">
        <v>4</v>
      </c>
      <c r="D20" s="67">
        <v>1</v>
      </c>
      <c r="E20" s="114">
        <v>0</v>
      </c>
      <c r="F20" s="102">
        <v>1</v>
      </c>
    </row>
    <row r="21" spans="1:6" ht="15">
      <c r="A21" s="50" t="s">
        <v>193</v>
      </c>
      <c r="B21" s="154">
        <f t="shared" si="0"/>
        <v>1</v>
      </c>
      <c r="C21" s="65">
        <v>0</v>
      </c>
      <c r="D21" s="67">
        <v>1</v>
      </c>
      <c r="E21" s="114">
        <v>0</v>
      </c>
      <c r="F21" s="102">
        <v>0</v>
      </c>
    </row>
    <row r="22" spans="1:6" ht="15">
      <c r="A22" s="50" t="s">
        <v>145</v>
      </c>
      <c r="B22" s="154">
        <f t="shared" si="0"/>
        <v>1</v>
      </c>
      <c r="C22" s="65">
        <v>1</v>
      </c>
      <c r="D22" s="67">
        <v>0</v>
      </c>
      <c r="E22" s="114">
        <v>0</v>
      </c>
      <c r="F22" s="102">
        <v>0</v>
      </c>
    </row>
    <row r="23" spans="1:6" ht="15">
      <c r="A23" s="50" t="s">
        <v>146</v>
      </c>
      <c r="B23" s="154">
        <f t="shared" si="0"/>
        <v>1</v>
      </c>
      <c r="C23" s="65">
        <v>1</v>
      </c>
      <c r="D23" s="67">
        <v>0</v>
      </c>
      <c r="E23" s="114">
        <v>0</v>
      </c>
      <c r="F23" s="102">
        <v>0</v>
      </c>
    </row>
    <row r="24" spans="1:6" ht="15">
      <c r="A24" s="50" t="s">
        <v>229</v>
      </c>
      <c r="B24" s="154">
        <f t="shared" si="0"/>
        <v>1</v>
      </c>
      <c r="C24" s="65">
        <v>0</v>
      </c>
      <c r="D24" s="67">
        <v>0</v>
      </c>
      <c r="E24" s="114">
        <v>1</v>
      </c>
      <c r="F24" s="102">
        <v>0</v>
      </c>
    </row>
    <row r="25" spans="1:6" ht="15">
      <c r="A25" s="113" t="s">
        <v>157</v>
      </c>
      <c r="B25" s="154">
        <f t="shared" si="0"/>
        <v>4</v>
      </c>
      <c r="C25" s="65">
        <v>0</v>
      </c>
      <c r="D25" s="67">
        <v>2</v>
      </c>
      <c r="E25" s="114">
        <v>1</v>
      </c>
      <c r="F25" s="102">
        <v>1</v>
      </c>
    </row>
    <row r="26" spans="1:6" ht="15">
      <c r="A26" s="50" t="s">
        <v>230</v>
      </c>
      <c r="B26" s="154">
        <f t="shared" si="0"/>
        <v>3</v>
      </c>
      <c r="C26" s="65">
        <v>1</v>
      </c>
      <c r="D26" s="67">
        <v>1</v>
      </c>
      <c r="E26" s="114">
        <v>1</v>
      </c>
      <c r="F26" s="102">
        <v>0</v>
      </c>
    </row>
    <row r="27" spans="1:6" ht="15">
      <c r="A27" s="50" t="s">
        <v>194</v>
      </c>
      <c r="B27" s="154">
        <f t="shared" si="0"/>
        <v>15</v>
      </c>
      <c r="C27" s="65">
        <v>5</v>
      </c>
      <c r="D27" s="67">
        <v>3</v>
      </c>
      <c r="E27" s="114">
        <v>5</v>
      </c>
      <c r="F27" s="102">
        <v>2</v>
      </c>
    </row>
    <row r="28" spans="1:6" ht="15">
      <c r="A28" s="50" t="s">
        <v>51</v>
      </c>
      <c r="B28" s="154">
        <f t="shared" si="0"/>
        <v>1</v>
      </c>
      <c r="C28" s="65">
        <v>0</v>
      </c>
      <c r="D28" s="67">
        <v>0</v>
      </c>
      <c r="E28" s="114">
        <v>1</v>
      </c>
      <c r="F28" s="102">
        <v>0</v>
      </c>
    </row>
    <row r="29" spans="1:6" ht="15">
      <c r="A29" s="50" t="s">
        <v>147</v>
      </c>
      <c r="B29" s="154">
        <f t="shared" si="0"/>
        <v>1</v>
      </c>
      <c r="C29" s="65">
        <v>1</v>
      </c>
      <c r="D29" s="67">
        <v>0</v>
      </c>
      <c r="E29" s="114">
        <v>0</v>
      </c>
      <c r="F29" s="102">
        <v>0</v>
      </c>
    </row>
    <row r="30" spans="1:6" ht="15">
      <c r="A30" s="50" t="s">
        <v>62</v>
      </c>
      <c r="B30" s="154">
        <f t="shared" si="0"/>
        <v>1</v>
      </c>
      <c r="C30" s="65">
        <v>0</v>
      </c>
      <c r="D30" s="67">
        <v>0</v>
      </c>
      <c r="E30" s="114">
        <v>0</v>
      </c>
      <c r="F30" s="102">
        <v>1</v>
      </c>
    </row>
    <row r="31" spans="1:6" ht="15">
      <c r="A31" s="50" t="s">
        <v>195</v>
      </c>
      <c r="B31" s="154">
        <f t="shared" si="0"/>
        <v>44</v>
      </c>
      <c r="C31" s="65">
        <v>19</v>
      </c>
      <c r="D31" s="67">
        <v>8</v>
      </c>
      <c r="E31" s="114">
        <v>11</v>
      </c>
      <c r="F31" s="102">
        <v>6</v>
      </c>
    </row>
    <row r="32" spans="1:6" ht="15">
      <c r="A32" s="50" t="s">
        <v>92</v>
      </c>
      <c r="B32" s="154">
        <f t="shared" si="0"/>
        <v>2</v>
      </c>
      <c r="C32" s="65">
        <v>2</v>
      </c>
      <c r="D32" s="67">
        <v>0</v>
      </c>
      <c r="E32" s="114">
        <v>0</v>
      </c>
      <c r="F32" s="102">
        <v>0</v>
      </c>
    </row>
    <row r="33" spans="1:6" ht="15">
      <c r="A33" s="50" t="s">
        <v>93</v>
      </c>
      <c r="B33" s="154">
        <f t="shared" si="0"/>
        <v>40</v>
      </c>
      <c r="C33" s="65">
        <v>7</v>
      </c>
      <c r="D33" s="67">
        <v>11</v>
      </c>
      <c r="E33" s="114">
        <v>9</v>
      </c>
      <c r="F33" s="102">
        <v>13</v>
      </c>
    </row>
    <row r="34" spans="1:6" ht="15">
      <c r="A34" s="50" t="s">
        <v>94</v>
      </c>
      <c r="B34" s="154">
        <f t="shared" si="0"/>
        <v>55</v>
      </c>
      <c r="C34" s="65">
        <v>14</v>
      </c>
      <c r="D34" s="67">
        <v>17</v>
      </c>
      <c r="E34" s="114">
        <v>16</v>
      </c>
      <c r="F34" s="102">
        <v>8</v>
      </c>
    </row>
    <row r="35" spans="1:6" ht="15">
      <c r="A35" s="50" t="s">
        <v>95</v>
      </c>
      <c r="B35" s="154">
        <f t="shared" si="0"/>
        <v>1</v>
      </c>
      <c r="C35" s="65">
        <v>0</v>
      </c>
      <c r="D35" s="67">
        <v>0</v>
      </c>
      <c r="E35" s="114">
        <v>0</v>
      </c>
      <c r="F35" s="102">
        <v>1</v>
      </c>
    </row>
    <row r="36" spans="1:6" ht="15">
      <c r="A36" s="50" t="s">
        <v>196</v>
      </c>
      <c r="B36" s="154">
        <f t="shared" si="0"/>
        <v>6</v>
      </c>
      <c r="C36" s="65">
        <v>1</v>
      </c>
      <c r="D36" s="67">
        <v>1</v>
      </c>
      <c r="E36" s="114">
        <v>2</v>
      </c>
      <c r="F36" s="102">
        <v>2</v>
      </c>
    </row>
    <row r="37" spans="1:6" ht="15">
      <c r="A37" s="50" t="s">
        <v>54</v>
      </c>
      <c r="B37" s="154">
        <f t="shared" si="0"/>
        <v>1</v>
      </c>
      <c r="C37" s="65">
        <v>0</v>
      </c>
      <c r="D37" s="67">
        <v>0</v>
      </c>
      <c r="E37" s="114">
        <v>1</v>
      </c>
      <c r="F37" s="102">
        <v>0</v>
      </c>
    </row>
    <row r="38" spans="1:6" ht="15">
      <c r="A38" s="50" t="s">
        <v>148</v>
      </c>
      <c r="B38" s="154">
        <f t="shared" si="0"/>
        <v>5</v>
      </c>
      <c r="C38" s="65">
        <v>2</v>
      </c>
      <c r="D38" s="67">
        <v>2</v>
      </c>
      <c r="E38" s="114">
        <v>0</v>
      </c>
      <c r="F38" s="102">
        <v>1</v>
      </c>
    </row>
    <row r="39" spans="1:6" ht="15">
      <c r="A39" s="50" t="s">
        <v>19</v>
      </c>
      <c r="B39" s="154">
        <f t="shared" si="0"/>
        <v>1</v>
      </c>
      <c r="C39" s="65">
        <v>1</v>
      </c>
      <c r="D39" s="67">
        <v>0</v>
      </c>
      <c r="E39" s="114">
        <v>0</v>
      </c>
      <c r="F39" s="102">
        <v>0</v>
      </c>
    </row>
    <row r="40" spans="1:6" ht="15">
      <c r="A40" s="50" t="s">
        <v>55</v>
      </c>
      <c r="B40" s="154">
        <f t="shared" si="0"/>
        <v>1</v>
      </c>
      <c r="C40" s="65">
        <v>0</v>
      </c>
      <c r="D40" s="67">
        <v>0</v>
      </c>
      <c r="E40" s="114">
        <v>1</v>
      </c>
      <c r="F40" s="102">
        <v>0</v>
      </c>
    </row>
    <row r="41" spans="1:6" ht="15">
      <c r="A41" s="51" t="s">
        <v>102</v>
      </c>
      <c r="B41" s="154">
        <f t="shared" si="0"/>
        <v>12</v>
      </c>
      <c r="C41" s="65">
        <v>7</v>
      </c>
      <c r="D41" s="67">
        <v>2</v>
      </c>
      <c r="E41" s="114">
        <v>1</v>
      </c>
      <c r="F41" s="102">
        <v>2</v>
      </c>
    </row>
    <row r="42" spans="1:6" ht="15">
      <c r="A42" s="51" t="s">
        <v>101</v>
      </c>
      <c r="B42" s="154">
        <f t="shared" si="0"/>
        <v>2</v>
      </c>
      <c r="C42" s="65">
        <v>0</v>
      </c>
      <c r="D42" s="67">
        <v>1</v>
      </c>
      <c r="E42" s="114">
        <v>0</v>
      </c>
      <c r="F42" s="102">
        <v>1</v>
      </c>
    </row>
    <row r="43" spans="1:6" ht="15">
      <c r="A43" s="113" t="s">
        <v>158</v>
      </c>
      <c r="B43" s="154">
        <f t="shared" si="0"/>
        <v>1</v>
      </c>
      <c r="C43" s="65">
        <v>0</v>
      </c>
      <c r="D43" s="67">
        <v>1</v>
      </c>
      <c r="E43" s="114">
        <v>0</v>
      </c>
      <c r="F43" s="102">
        <v>0</v>
      </c>
    </row>
    <row r="44" spans="1:6" ht="15">
      <c r="A44" s="50" t="s">
        <v>52</v>
      </c>
      <c r="B44" s="154">
        <f t="shared" si="0"/>
        <v>1</v>
      </c>
      <c r="C44" s="65">
        <v>0</v>
      </c>
      <c r="D44" s="67">
        <v>0</v>
      </c>
      <c r="E44" s="114">
        <v>1</v>
      </c>
      <c r="F44" s="102">
        <v>0</v>
      </c>
    </row>
    <row r="45" spans="1:6" ht="15">
      <c r="A45" s="50" t="s">
        <v>20</v>
      </c>
      <c r="B45" s="154">
        <f t="shared" si="0"/>
        <v>6</v>
      </c>
      <c r="C45" s="65">
        <v>3</v>
      </c>
      <c r="D45" s="67">
        <v>2</v>
      </c>
      <c r="E45" s="114">
        <v>0</v>
      </c>
      <c r="F45" s="102">
        <v>1</v>
      </c>
    </row>
    <row r="46" spans="1:6" ht="15">
      <c r="A46" s="50" t="s">
        <v>56</v>
      </c>
      <c r="B46" s="154">
        <f t="shared" si="0"/>
        <v>1</v>
      </c>
      <c r="C46" s="65">
        <v>0</v>
      </c>
      <c r="D46" s="67">
        <v>0</v>
      </c>
      <c r="E46" s="114">
        <v>1</v>
      </c>
      <c r="F46" s="102">
        <v>0</v>
      </c>
    </row>
    <row r="47" spans="1:6" ht="15">
      <c r="A47" s="50" t="s">
        <v>63</v>
      </c>
      <c r="B47" s="154">
        <f t="shared" si="0"/>
        <v>2</v>
      </c>
      <c r="C47" s="65">
        <v>0</v>
      </c>
      <c r="D47" s="67">
        <v>0</v>
      </c>
      <c r="E47" s="114">
        <v>0</v>
      </c>
      <c r="F47" s="102">
        <v>2</v>
      </c>
    </row>
    <row r="48" spans="1:6" ht="15">
      <c r="A48" s="50" t="s">
        <v>96</v>
      </c>
      <c r="B48" s="154">
        <f t="shared" si="0"/>
        <v>1</v>
      </c>
      <c r="C48" s="65">
        <v>0</v>
      </c>
      <c r="D48" s="67">
        <v>0</v>
      </c>
      <c r="E48" s="114">
        <v>0</v>
      </c>
      <c r="F48" s="102">
        <v>1</v>
      </c>
    </row>
    <row r="49" spans="1:6" ht="15">
      <c r="A49" s="50" t="s">
        <v>149</v>
      </c>
      <c r="B49" s="154">
        <f t="shared" si="0"/>
        <v>3</v>
      </c>
      <c r="C49" s="65">
        <v>1</v>
      </c>
      <c r="D49" s="67">
        <v>1</v>
      </c>
      <c r="E49" s="114">
        <v>0</v>
      </c>
      <c r="F49" s="102">
        <v>1</v>
      </c>
    </row>
    <row r="50" spans="1:6" ht="15">
      <c r="A50" s="50" t="s">
        <v>98</v>
      </c>
      <c r="B50" s="154">
        <f t="shared" si="0"/>
        <v>149</v>
      </c>
      <c r="C50" s="65">
        <v>36</v>
      </c>
      <c r="D50" s="67">
        <v>35</v>
      </c>
      <c r="E50" s="114">
        <v>39</v>
      </c>
      <c r="F50" s="102">
        <v>39</v>
      </c>
    </row>
    <row r="51" spans="1:6" ht="15">
      <c r="A51" s="50" t="s">
        <v>99</v>
      </c>
      <c r="B51" s="154">
        <f t="shared" si="0"/>
        <v>5</v>
      </c>
      <c r="C51" s="65">
        <v>2</v>
      </c>
      <c r="D51" s="67">
        <v>1</v>
      </c>
      <c r="E51" s="114">
        <v>2</v>
      </c>
      <c r="F51" s="102">
        <v>0</v>
      </c>
    </row>
    <row r="52" spans="1:6" ht="15">
      <c r="A52" s="50" t="s">
        <v>97</v>
      </c>
      <c r="B52" s="154">
        <f t="shared" si="0"/>
        <v>11</v>
      </c>
      <c r="C52" s="65">
        <v>2</v>
      </c>
      <c r="D52" s="67">
        <v>2</v>
      </c>
      <c r="E52" s="114">
        <v>3</v>
      </c>
      <c r="F52" s="102">
        <v>4</v>
      </c>
    </row>
    <row r="53" spans="1:6" ht="15">
      <c r="A53" s="113" t="s">
        <v>45</v>
      </c>
      <c r="B53" s="154">
        <f t="shared" si="0"/>
        <v>1</v>
      </c>
      <c r="C53" s="65">
        <v>0</v>
      </c>
      <c r="D53" s="67">
        <v>1</v>
      </c>
      <c r="E53" s="114">
        <v>0</v>
      </c>
      <c r="F53" s="102">
        <v>0</v>
      </c>
    </row>
    <row r="54" spans="1:6" ht="15">
      <c r="A54" s="50" t="s">
        <v>150</v>
      </c>
      <c r="B54" s="154">
        <f t="shared" si="0"/>
        <v>2</v>
      </c>
      <c r="C54" s="65">
        <v>1</v>
      </c>
      <c r="D54" s="67">
        <v>1</v>
      </c>
      <c r="E54" s="114">
        <v>0</v>
      </c>
      <c r="F54" s="102">
        <v>0</v>
      </c>
    </row>
    <row r="55" spans="1:6" ht="15">
      <c r="A55" s="50" t="s">
        <v>151</v>
      </c>
      <c r="B55" s="154">
        <f t="shared" si="0"/>
        <v>12</v>
      </c>
      <c r="C55" s="65">
        <v>2</v>
      </c>
      <c r="D55" s="67">
        <v>4</v>
      </c>
      <c r="E55" s="114">
        <v>6</v>
      </c>
      <c r="F55" s="102">
        <v>0</v>
      </c>
    </row>
    <row r="56" spans="1:6" ht="15">
      <c r="A56" s="51" t="s">
        <v>197</v>
      </c>
      <c r="B56" s="154">
        <f t="shared" si="0"/>
        <v>28</v>
      </c>
      <c r="C56" s="65">
        <v>10</v>
      </c>
      <c r="D56" s="67">
        <v>7</v>
      </c>
      <c r="E56" s="114">
        <v>7</v>
      </c>
      <c r="F56" s="102">
        <v>4</v>
      </c>
    </row>
    <row r="57" spans="1:6" ht="15">
      <c r="A57" s="51" t="s">
        <v>46</v>
      </c>
      <c r="B57" s="154">
        <f t="shared" si="0"/>
        <v>7</v>
      </c>
      <c r="C57" s="65">
        <v>0</v>
      </c>
      <c r="D57" s="65">
        <v>1</v>
      </c>
      <c r="E57" s="65">
        <v>2</v>
      </c>
      <c r="F57" s="65">
        <v>4</v>
      </c>
    </row>
    <row r="58" spans="1:6" ht="15">
      <c r="A58" s="51" t="s">
        <v>100</v>
      </c>
      <c r="B58" s="154">
        <f t="shared" si="0"/>
        <v>2</v>
      </c>
      <c r="C58" s="65">
        <v>1</v>
      </c>
      <c r="D58" s="65">
        <v>0</v>
      </c>
      <c r="E58" s="65">
        <v>1</v>
      </c>
      <c r="F58" s="65">
        <v>0</v>
      </c>
    </row>
    <row r="59" spans="1:6" ht="15">
      <c r="A59" s="52"/>
      <c r="B59" s="83"/>
      <c r="C59" s="66"/>
      <c r="D59" s="66"/>
      <c r="E59" s="115"/>
      <c r="F59" s="115"/>
    </row>
    <row r="60" ht="15">
      <c r="A60" s="217" t="s">
        <v>28</v>
      </c>
    </row>
  </sheetData>
  <sheetProtection/>
  <printOptions horizontalCentered="1" verticalCentered="1"/>
  <pageMargins left="0.7875" right="0.7875" top="0.7875" bottom="0.7875" header="0.5118055555555556" footer="0.5118055555555556"/>
  <pageSetup horizontalDpi="600" verticalDpi="600" orientation="portrait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6.7109375" style="28" bestFit="1" customWidth="1"/>
    <col min="2" max="5" width="11.421875" style="28" customWidth="1"/>
    <col min="6" max="6" width="11.7109375" style="28" bestFit="1" customWidth="1"/>
    <col min="7" max="16384" width="11.421875" style="28" customWidth="1"/>
  </cols>
  <sheetData>
    <row r="1" spans="1:6" ht="15">
      <c r="A1" s="173" t="s">
        <v>33</v>
      </c>
      <c r="B1" s="190"/>
      <c r="C1" s="190"/>
      <c r="D1" s="190"/>
      <c r="E1" s="190"/>
      <c r="F1" s="190"/>
    </row>
    <row r="2" ht="15">
      <c r="A2" s="173"/>
    </row>
    <row r="3" spans="1:6" ht="15">
      <c r="A3" s="191" t="s">
        <v>85</v>
      </c>
      <c r="B3" s="191"/>
      <c r="C3" s="191"/>
      <c r="D3" s="191"/>
      <c r="E3" s="191"/>
      <c r="F3" s="191"/>
    </row>
    <row r="4" spans="1:6" ht="15">
      <c r="A4" s="191" t="s">
        <v>86</v>
      </c>
      <c r="B4" s="191"/>
      <c r="C4" s="191"/>
      <c r="D4" s="191"/>
      <c r="E4" s="191"/>
      <c r="F4" s="191"/>
    </row>
    <row r="5" spans="1:2" ht="15">
      <c r="A5" s="192"/>
      <c r="B5" s="192"/>
    </row>
    <row r="6" spans="1:6" ht="15.75" customHeight="1">
      <c r="A6" s="193"/>
      <c r="B6" s="193"/>
      <c r="C6" s="222" t="s">
        <v>172</v>
      </c>
      <c r="D6" s="222"/>
      <c r="E6" s="222"/>
      <c r="F6" s="222"/>
    </row>
    <row r="7" spans="1:6" ht="15">
      <c r="A7" s="194" t="s">
        <v>188</v>
      </c>
      <c r="B7" s="195" t="s">
        <v>103</v>
      </c>
      <c r="C7" s="196" t="s">
        <v>173</v>
      </c>
      <c r="D7" s="197" t="s">
        <v>174</v>
      </c>
      <c r="E7" s="197" t="s">
        <v>175</v>
      </c>
      <c r="F7" s="198" t="s">
        <v>76</v>
      </c>
    </row>
    <row r="8" spans="1:6" ht="15">
      <c r="A8" s="199"/>
      <c r="B8" s="200"/>
      <c r="C8" s="201" t="s">
        <v>177</v>
      </c>
      <c r="D8" s="202" t="s">
        <v>178</v>
      </c>
      <c r="E8" s="202" t="s">
        <v>179</v>
      </c>
      <c r="F8" s="203" t="s">
        <v>180</v>
      </c>
    </row>
    <row r="9" spans="1:6" ht="15.75" customHeight="1">
      <c r="A9" s="25"/>
      <c r="B9" s="204"/>
      <c r="C9" s="205"/>
      <c r="D9" s="205"/>
      <c r="E9" s="205"/>
      <c r="F9" s="205"/>
    </row>
    <row r="10" spans="1:6" ht="15">
      <c r="A10" s="157" t="s">
        <v>171</v>
      </c>
      <c r="B10" s="206">
        <f>SUM(B12:B23)</f>
        <v>423</v>
      </c>
      <c r="C10" s="206">
        <f>SUM(C12:C23)</f>
        <v>104</v>
      </c>
      <c r="D10" s="206">
        <f>SUM(D12:D23)</f>
        <v>114</v>
      </c>
      <c r="E10" s="206">
        <f>SUM(E12:E23)</f>
        <v>111</v>
      </c>
      <c r="F10" s="26">
        <f>SUM(F12:F23)</f>
        <v>94</v>
      </c>
    </row>
    <row r="11" spans="1:6" ht="15">
      <c r="A11" s="25"/>
      <c r="B11" s="155"/>
      <c r="C11" s="138"/>
      <c r="D11" s="138"/>
      <c r="E11" s="155"/>
      <c r="F11" s="138"/>
    </row>
    <row r="12" spans="1:6" ht="15">
      <c r="A12" s="25" t="s">
        <v>203</v>
      </c>
      <c r="B12" s="155">
        <f aca="true" t="shared" si="0" ref="B12:B23">SUM(C12:F12)</f>
        <v>36</v>
      </c>
      <c r="C12" s="138">
        <v>14</v>
      </c>
      <c r="D12" s="138">
        <v>0</v>
      </c>
      <c r="E12" s="155">
        <v>10</v>
      </c>
      <c r="F12" s="138">
        <v>12</v>
      </c>
    </row>
    <row r="13" spans="1:6" ht="15">
      <c r="A13" s="25" t="s">
        <v>141</v>
      </c>
      <c r="B13" s="155">
        <f t="shared" si="0"/>
        <v>43</v>
      </c>
      <c r="C13" s="138">
        <v>11</v>
      </c>
      <c r="D13" s="138">
        <v>16</v>
      </c>
      <c r="E13" s="155">
        <v>5</v>
      </c>
      <c r="F13" s="138">
        <v>11</v>
      </c>
    </row>
    <row r="14" spans="1:6" ht="15">
      <c r="A14" s="25" t="s">
        <v>138</v>
      </c>
      <c r="B14" s="155">
        <f t="shared" si="0"/>
        <v>178</v>
      </c>
      <c r="C14" s="138">
        <v>48</v>
      </c>
      <c r="D14" s="138">
        <v>31</v>
      </c>
      <c r="E14" s="155">
        <v>57</v>
      </c>
      <c r="F14" s="138">
        <v>42</v>
      </c>
    </row>
    <row r="15" spans="1:6" ht="15">
      <c r="A15" s="25" t="s">
        <v>139</v>
      </c>
      <c r="B15" s="155">
        <f t="shared" si="0"/>
        <v>107</v>
      </c>
      <c r="C15" s="138">
        <v>23</v>
      </c>
      <c r="D15" s="138">
        <v>36</v>
      </c>
      <c r="E15" s="155">
        <v>29</v>
      </c>
      <c r="F15" s="138">
        <v>19</v>
      </c>
    </row>
    <row r="16" spans="1:6" ht="15">
      <c r="A16" s="25" t="s">
        <v>140</v>
      </c>
      <c r="B16" s="155">
        <f t="shared" si="0"/>
        <v>26</v>
      </c>
      <c r="C16" s="138">
        <v>4</v>
      </c>
      <c r="D16" s="138">
        <v>11</v>
      </c>
      <c r="E16" s="155">
        <v>5</v>
      </c>
      <c r="F16" s="138">
        <v>6</v>
      </c>
    </row>
    <row r="17" spans="1:6" ht="15">
      <c r="A17" s="25" t="s">
        <v>204</v>
      </c>
      <c r="B17" s="155">
        <f t="shared" si="0"/>
        <v>2</v>
      </c>
      <c r="C17" s="138">
        <v>0</v>
      </c>
      <c r="D17" s="138">
        <v>1</v>
      </c>
      <c r="E17" s="155">
        <v>0</v>
      </c>
      <c r="F17" s="138">
        <v>1</v>
      </c>
    </row>
    <row r="18" spans="1:6" ht="15">
      <c r="A18" s="25" t="s">
        <v>205</v>
      </c>
      <c r="B18" s="155">
        <f t="shared" si="0"/>
        <v>1</v>
      </c>
      <c r="C18" s="138">
        <v>0</v>
      </c>
      <c r="D18" s="138">
        <v>1</v>
      </c>
      <c r="E18" s="155">
        <v>0</v>
      </c>
      <c r="F18" s="138">
        <v>0</v>
      </c>
    </row>
    <row r="19" spans="1:6" ht="15">
      <c r="A19" s="25" t="s">
        <v>59</v>
      </c>
      <c r="B19" s="155">
        <f t="shared" si="0"/>
        <v>3</v>
      </c>
      <c r="C19" s="138">
        <v>1</v>
      </c>
      <c r="D19" s="138">
        <v>0</v>
      </c>
      <c r="E19" s="155">
        <v>0</v>
      </c>
      <c r="F19" s="138">
        <v>2</v>
      </c>
    </row>
    <row r="20" spans="1:6" ht="15">
      <c r="A20" s="25" t="s">
        <v>60</v>
      </c>
      <c r="B20" s="155">
        <f t="shared" si="0"/>
        <v>1</v>
      </c>
      <c r="C20" s="138">
        <v>0</v>
      </c>
      <c r="D20" s="138">
        <v>0</v>
      </c>
      <c r="E20" s="155">
        <v>0</v>
      </c>
      <c r="F20" s="138">
        <v>1</v>
      </c>
    </row>
    <row r="21" spans="1:6" ht="15">
      <c r="A21" s="25" t="s">
        <v>123</v>
      </c>
      <c r="B21" s="155">
        <f t="shared" si="0"/>
        <v>1</v>
      </c>
      <c r="C21" s="138">
        <v>1</v>
      </c>
      <c r="D21" s="138">
        <v>0</v>
      </c>
      <c r="E21" s="155">
        <v>0</v>
      </c>
      <c r="F21" s="138">
        <v>0</v>
      </c>
    </row>
    <row r="22" spans="1:6" ht="15">
      <c r="A22" s="25" t="s">
        <v>124</v>
      </c>
      <c r="B22" s="155">
        <f t="shared" si="0"/>
        <v>3</v>
      </c>
      <c r="C22" s="138">
        <v>0</v>
      </c>
      <c r="D22" s="138">
        <v>3</v>
      </c>
      <c r="E22" s="155">
        <v>0</v>
      </c>
      <c r="F22" s="138">
        <v>0</v>
      </c>
    </row>
    <row r="23" spans="1:6" ht="15">
      <c r="A23" s="25" t="s">
        <v>114</v>
      </c>
      <c r="B23" s="155">
        <f t="shared" si="0"/>
        <v>22</v>
      </c>
      <c r="C23" s="138">
        <v>2</v>
      </c>
      <c r="D23" s="138">
        <v>15</v>
      </c>
      <c r="E23" s="155">
        <v>5</v>
      </c>
      <c r="F23" s="138">
        <v>0</v>
      </c>
    </row>
    <row r="24" spans="1:6" s="25" customFormat="1" ht="15">
      <c r="A24" s="207"/>
      <c r="B24" s="156"/>
      <c r="C24" s="156"/>
      <c r="D24" s="156"/>
      <c r="E24" s="156"/>
      <c r="F24" s="156"/>
    </row>
    <row r="25" ht="15">
      <c r="A25" s="218" t="s">
        <v>25</v>
      </c>
    </row>
    <row r="28" ht="15.75" customHeight="1"/>
    <row r="30" ht="15.75" customHeight="1"/>
    <row r="31" ht="15.75" customHeight="1"/>
    <row r="32" ht="15.75" customHeight="1"/>
    <row r="34" ht="15.75" customHeight="1"/>
    <row r="35" ht="15.75" customHeight="1"/>
    <row r="77" ht="15.75" customHeight="1"/>
    <row r="79" ht="15.75" customHeight="1"/>
    <row r="80" ht="15.75" customHeight="1"/>
    <row r="81" ht="15.75" customHeight="1"/>
    <row r="83" ht="15.75" customHeight="1"/>
    <row r="84" ht="15.75" customHeight="1"/>
    <row r="131" ht="15.75" customHeight="1"/>
    <row r="133" ht="15.75" customHeight="1"/>
    <row r="134" ht="15.75" customHeight="1"/>
    <row r="135" ht="15.75" customHeight="1"/>
    <row r="137" ht="15.75" customHeight="1"/>
    <row r="138" ht="15.75" customHeight="1"/>
  </sheetData>
  <sheetProtection/>
  <mergeCells count="1">
    <mergeCell ref="C6:F6"/>
  </mergeCells>
  <printOptions horizontalCentered="1" verticalCentered="1"/>
  <pageMargins left="0.52" right="0.6" top="0.7875" bottom="0.7875" header="0.5118055555555556" footer="0.5118055555555556"/>
  <pageSetup horizontalDpi="600" verticalDpi="600" orientation="portrait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6.140625" style="28" customWidth="1"/>
    <col min="2" max="2" width="12.7109375" style="28" customWidth="1"/>
    <col min="3" max="16384" width="11.421875" style="28" customWidth="1"/>
  </cols>
  <sheetData>
    <row r="1" spans="1:6" ht="17.25" customHeight="1">
      <c r="A1" s="27" t="s">
        <v>34</v>
      </c>
      <c r="B1" s="190"/>
      <c r="C1" s="190"/>
      <c r="D1" s="190"/>
      <c r="E1" s="190"/>
      <c r="F1" s="190"/>
    </row>
    <row r="2" ht="17.25" customHeight="1">
      <c r="A2" s="27"/>
    </row>
    <row r="3" spans="1:6" ht="15">
      <c r="A3" s="180" t="s">
        <v>87</v>
      </c>
      <c r="B3" s="180"/>
      <c r="C3" s="180"/>
      <c r="D3" s="180"/>
      <c r="E3" s="180"/>
      <c r="F3" s="180"/>
    </row>
    <row r="4" spans="1:6" ht="15">
      <c r="A4" s="180" t="s">
        <v>88</v>
      </c>
      <c r="B4" s="180"/>
      <c r="C4" s="180"/>
      <c r="D4" s="180"/>
      <c r="E4" s="180"/>
      <c r="F4" s="180"/>
    </row>
    <row r="5" spans="1:2" s="29" customFormat="1" ht="15">
      <c r="A5" s="36"/>
      <c r="B5" s="36"/>
    </row>
    <row r="6" spans="1:6" s="29" customFormat="1" ht="15">
      <c r="A6" s="161"/>
      <c r="B6" s="161"/>
      <c r="C6" s="223" t="s">
        <v>172</v>
      </c>
      <c r="D6" s="223"/>
      <c r="E6" s="223"/>
      <c r="F6" s="223"/>
    </row>
    <row r="7" spans="1:6" s="29" customFormat="1" ht="15">
      <c r="A7" s="77" t="s">
        <v>215</v>
      </c>
      <c r="B7" s="158" t="s">
        <v>103</v>
      </c>
      <c r="C7" s="146" t="s">
        <v>173</v>
      </c>
      <c r="D7" s="142" t="s">
        <v>174</v>
      </c>
      <c r="E7" s="142" t="s">
        <v>175</v>
      </c>
      <c r="F7" s="144" t="s">
        <v>76</v>
      </c>
    </row>
    <row r="8" spans="1:6" s="29" customFormat="1" ht="15">
      <c r="A8" s="163"/>
      <c r="B8" s="162"/>
      <c r="C8" s="147" t="s">
        <v>177</v>
      </c>
      <c r="D8" s="143" t="s">
        <v>178</v>
      </c>
      <c r="E8" s="143" t="s">
        <v>179</v>
      </c>
      <c r="F8" s="145" t="s">
        <v>180</v>
      </c>
    </row>
    <row r="9" spans="1:6" s="29" customFormat="1" ht="15">
      <c r="A9" s="43"/>
      <c r="B9" s="44"/>
      <c r="C9" s="109"/>
      <c r="D9" s="109"/>
      <c r="E9" s="109"/>
      <c r="F9" s="109"/>
    </row>
    <row r="10" spans="1:6" s="29" customFormat="1" ht="15">
      <c r="A10" s="160" t="s">
        <v>171</v>
      </c>
      <c r="B10" s="35">
        <f>B12+B15</f>
        <v>107</v>
      </c>
      <c r="C10" s="35">
        <f>C12+C15</f>
        <v>23</v>
      </c>
      <c r="D10" s="35">
        <f>D12+D15</f>
        <v>36</v>
      </c>
      <c r="E10" s="35">
        <f>E12+E15</f>
        <v>29</v>
      </c>
      <c r="F10" s="35">
        <f>F12+F15</f>
        <v>19</v>
      </c>
    </row>
    <row r="11" spans="1:6" s="29" customFormat="1" ht="15">
      <c r="A11" s="38"/>
      <c r="B11" s="35"/>
      <c r="C11" s="35"/>
      <c r="D11" s="35"/>
      <c r="E11" s="73"/>
      <c r="F11" s="4"/>
    </row>
    <row r="12" spans="1:6" s="29" customFormat="1" ht="15">
      <c r="A12" s="45" t="s">
        <v>119</v>
      </c>
      <c r="B12" s="35">
        <f>SUM(B13:B13)</f>
        <v>1</v>
      </c>
      <c r="C12" s="26">
        <f>SUM(C13:C13)</f>
        <v>0</v>
      </c>
      <c r="D12" s="26">
        <f>SUM(D13:D13)</f>
        <v>0</v>
      </c>
      <c r="E12" s="26">
        <f>SUM(E13:E13)</f>
        <v>0</v>
      </c>
      <c r="F12" s="26">
        <f>SUM(F13:F13)</f>
        <v>1</v>
      </c>
    </row>
    <row r="13" spans="1:6" s="29" customFormat="1" ht="15">
      <c r="A13" s="37" t="s">
        <v>64</v>
      </c>
      <c r="B13" s="46">
        <f>SUM(C13:F13)</f>
        <v>1</v>
      </c>
      <c r="C13" s="65">
        <v>0</v>
      </c>
      <c r="D13" s="65">
        <v>0</v>
      </c>
      <c r="E13" s="65">
        <v>0</v>
      </c>
      <c r="F13" s="65">
        <v>1</v>
      </c>
    </row>
    <row r="14" spans="1:5" s="29" customFormat="1" ht="15">
      <c r="A14" s="37"/>
      <c r="B14" s="46"/>
      <c r="C14" s="85"/>
      <c r="D14" s="85"/>
      <c r="E14" s="86"/>
    </row>
    <row r="15" spans="1:6" s="29" customFormat="1" ht="15">
      <c r="A15" s="45" t="s">
        <v>207</v>
      </c>
      <c r="B15" s="47">
        <f>SUM(B16:B31)</f>
        <v>106</v>
      </c>
      <c r="C15" s="47">
        <f>SUM(C16:C31)</f>
        <v>23</v>
      </c>
      <c r="D15" s="47">
        <f>SUM(D16:D31)</f>
        <v>36</v>
      </c>
      <c r="E15" s="47">
        <f>SUM(E16:E31)</f>
        <v>29</v>
      </c>
      <c r="F15" s="47">
        <f>SUM(F16:F31)</f>
        <v>18</v>
      </c>
    </row>
    <row r="16" spans="1:6" s="29" customFormat="1" ht="15">
      <c r="A16" s="37" t="s">
        <v>208</v>
      </c>
      <c r="B16" s="93">
        <f aca="true" t="shared" si="0" ref="B16:B31">SUM(C16:F16)</f>
        <v>1</v>
      </c>
      <c r="C16" s="87">
        <v>0</v>
      </c>
      <c r="D16" s="87">
        <v>0</v>
      </c>
      <c r="E16" s="88">
        <v>1</v>
      </c>
      <c r="F16" s="89">
        <v>0</v>
      </c>
    </row>
    <row r="17" spans="1:6" s="29" customFormat="1" ht="15">
      <c r="A17" s="37" t="s">
        <v>209</v>
      </c>
      <c r="B17" s="93">
        <f t="shared" si="0"/>
        <v>9</v>
      </c>
      <c r="C17" s="87">
        <v>1</v>
      </c>
      <c r="D17" s="87">
        <v>0</v>
      </c>
      <c r="E17" s="88">
        <v>5</v>
      </c>
      <c r="F17" s="89">
        <v>3</v>
      </c>
    </row>
    <row r="18" spans="1:6" s="29" customFormat="1" ht="15">
      <c r="A18" s="37" t="s">
        <v>210</v>
      </c>
      <c r="B18" s="93">
        <f t="shared" si="0"/>
        <v>1</v>
      </c>
      <c r="C18" s="87">
        <v>0</v>
      </c>
      <c r="D18" s="87">
        <v>0</v>
      </c>
      <c r="E18" s="88">
        <v>1</v>
      </c>
      <c r="F18" s="89">
        <v>0</v>
      </c>
    </row>
    <row r="19" spans="1:6" s="29" customFormat="1" ht="15">
      <c r="A19" s="37" t="s">
        <v>21</v>
      </c>
      <c r="B19" s="93">
        <f t="shared" si="0"/>
        <v>1</v>
      </c>
      <c r="C19" s="87">
        <v>0</v>
      </c>
      <c r="D19" s="87">
        <v>1</v>
      </c>
      <c r="E19" s="88">
        <v>0</v>
      </c>
      <c r="F19" s="89">
        <v>0</v>
      </c>
    </row>
    <row r="20" spans="1:6" s="29" customFormat="1" ht="15">
      <c r="A20" s="37" t="s">
        <v>22</v>
      </c>
      <c r="B20" s="93">
        <f t="shared" si="0"/>
        <v>13</v>
      </c>
      <c r="C20" s="87">
        <v>3</v>
      </c>
      <c r="D20" s="87">
        <v>6</v>
      </c>
      <c r="E20" s="88">
        <v>2</v>
      </c>
      <c r="F20" s="89">
        <v>2</v>
      </c>
    </row>
    <row r="21" spans="1:6" s="29" customFormat="1" ht="15">
      <c r="A21" s="37" t="s">
        <v>23</v>
      </c>
      <c r="B21" s="93">
        <f t="shared" si="0"/>
        <v>16</v>
      </c>
      <c r="C21" s="87">
        <v>1</v>
      </c>
      <c r="D21" s="87">
        <v>6</v>
      </c>
      <c r="E21" s="88">
        <v>7</v>
      </c>
      <c r="F21" s="89">
        <v>2</v>
      </c>
    </row>
    <row r="22" spans="1:6" s="29" customFormat="1" ht="15">
      <c r="A22" s="37" t="s">
        <v>117</v>
      </c>
      <c r="B22" s="93">
        <f t="shared" si="0"/>
        <v>2</v>
      </c>
      <c r="C22" s="87">
        <v>1</v>
      </c>
      <c r="D22" s="87">
        <v>0</v>
      </c>
      <c r="E22" s="88">
        <v>0</v>
      </c>
      <c r="F22" s="89">
        <v>1</v>
      </c>
    </row>
    <row r="23" spans="1:6" s="29" customFormat="1" ht="15">
      <c r="A23" s="37" t="s">
        <v>212</v>
      </c>
      <c r="B23" s="93">
        <f t="shared" si="0"/>
        <v>3</v>
      </c>
      <c r="C23" s="87">
        <v>0</v>
      </c>
      <c r="D23" s="87">
        <v>1</v>
      </c>
      <c r="E23" s="88">
        <v>1</v>
      </c>
      <c r="F23" s="89">
        <v>1</v>
      </c>
    </row>
    <row r="24" spans="1:6" s="29" customFormat="1" ht="15">
      <c r="A24" s="37" t="s">
        <v>213</v>
      </c>
      <c r="B24" s="93">
        <f t="shared" si="0"/>
        <v>5</v>
      </c>
      <c r="C24" s="87">
        <v>2</v>
      </c>
      <c r="D24" s="87">
        <v>1</v>
      </c>
      <c r="E24" s="88">
        <v>2</v>
      </c>
      <c r="F24" s="89">
        <v>0</v>
      </c>
    </row>
    <row r="25" spans="1:6" s="29" customFormat="1" ht="15">
      <c r="A25" s="37" t="s">
        <v>125</v>
      </c>
      <c r="B25" s="93">
        <f t="shared" si="0"/>
        <v>39</v>
      </c>
      <c r="C25" s="87">
        <v>15</v>
      </c>
      <c r="D25" s="87">
        <v>13</v>
      </c>
      <c r="E25" s="88">
        <v>5</v>
      </c>
      <c r="F25" s="89">
        <v>6</v>
      </c>
    </row>
    <row r="26" spans="1:6" s="29" customFormat="1" ht="15">
      <c r="A26" s="37" t="s">
        <v>24</v>
      </c>
      <c r="B26" s="93">
        <f t="shared" si="0"/>
        <v>1</v>
      </c>
      <c r="C26" s="87">
        <v>0</v>
      </c>
      <c r="D26" s="87">
        <v>1</v>
      </c>
      <c r="E26" s="88">
        <v>0</v>
      </c>
      <c r="F26" s="89">
        <v>0</v>
      </c>
    </row>
    <row r="27" spans="1:6" s="29" customFormat="1" ht="15">
      <c r="A27" s="37" t="s">
        <v>211</v>
      </c>
      <c r="B27" s="93">
        <f t="shared" si="0"/>
        <v>1</v>
      </c>
      <c r="C27" s="87">
        <v>0</v>
      </c>
      <c r="D27" s="87">
        <v>1</v>
      </c>
      <c r="E27" s="88">
        <v>0</v>
      </c>
      <c r="F27" s="89">
        <v>0</v>
      </c>
    </row>
    <row r="28" spans="1:6" s="29" customFormat="1" ht="15">
      <c r="A28" s="41" t="s">
        <v>153</v>
      </c>
      <c r="B28" s="93">
        <f t="shared" si="0"/>
        <v>2</v>
      </c>
      <c r="C28" s="87">
        <v>0</v>
      </c>
      <c r="D28" s="87">
        <v>2</v>
      </c>
      <c r="E28" s="88">
        <v>0</v>
      </c>
      <c r="F28" s="89">
        <v>0</v>
      </c>
    </row>
    <row r="29" spans="1:6" s="29" customFormat="1" ht="15">
      <c r="A29" s="41" t="s">
        <v>48</v>
      </c>
      <c r="B29" s="93">
        <f t="shared" si="0"/>
        <v>8</v>
      </c>
      <c r="C29" s="87">
        <v>0</v>
      </c>
      <c r="D29" s="87">
        <v>1</v>
      </c>
      <c r="E29" s="88">
        <v>4</v>
      </c>
      <c r="F29" s="89">
        <v>3</v>
      </c>
    </row>
    <row r="30" spans="1:6" s="29" customFormat="1" ht="15">
      <c r="A30" s="41" t="s">
        <v>47</v>
      </c>
      <c r="B30" s="93">
        <f t="shared" si="0"/>
        <v>1</v>
      </c>
      <c r="C30" s="87">
        <v>0</v>
      </c>
      <c r="D30" s="87">
        <v>1</v>
      </c>
      <c r="E30" s="88">
        <v>0</v>
      </c>
      <c r="F30" s="89">
        <v>0</v>
      </c>
    </row>
    <row r="31" spans="1:6" s="29" customFormat="1" ht="15">
      <c r="A31" s="41" t="s">
        <v>214</v>
      </c>
      <c r="B31" s="93">
        <f t="shared" si="0"/>
        <v>3</v>
      </c>
      <c r="C31" s="87">
        <v>0</v>
      </c>
      <c r="D31" s="87">
        <v>2</v>
      </c>
      <c r="E31" s="88">
        <v>1</v>
      </c>
      <c r="F31" s="165">
        <v>0</v>
      </c>
    </row>
    <row r="32" spans="1:6" s="84" customFormat="1" ht="15">
      <c r="A32" s="178"/>
      <c r="B32" s="179"/>
      <c r="C32" s="90"/>
      <c r="D32" s="90"/>
      <c r="E32" s="90"/>
      <c r="F32" s="90"/>
    </row>
    <row r="33" spans="1:2" ht="15">
      <c r="A33" s="217" t="s">
        <v>25</v>
      </c>
      <c r="B33" s="25"/>
    </row>
  </sheetData>
  <sheetProtection/>
  <mergeCells count="1">
    <mergeCell ref="C6:F6"/>
  </mergeCells>
  <printOptions horizontalCentered="1" verticalCentered="1"/>
  <pageMargins left="0.7" right="0.71" top="0.7874015748031497" bottom="0.7874015748031497" header="0.5118110236220472" footer="0.5118110236220472"/>
  <pageSetup horizontalDpi="600" verticalDpi="6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I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5.00390625" style="17" customWidth="1"/>
    <col min="2" max="2" width="12.7109375" style="17" customWidth="1"/>
    <col min="3" max="3" width="13.00390625" style="17" customWidth="1"/>
    <col min="4" max="4" width="14.7109375" style="17" customWidth="1"/>
    <col min="5" max="5" width="12.7109375" style="17" customWidth="1"/>
    <col min="6" max="6" width="20.140625" style="17" bestFit="1" customWidth="1"/>
    <col min="7" max="7" width="21.00390625" style="17" customWidth="1"/>
    <col min="8" max="8" width="21.421875" style="17" customWidth="1"/>
    <col min="9" max="9" width="20.140625" style="17" bestFit="1" customWidth="1"/>
    <col min="10" max="16384" width="11.421875" style="17" customWidth="1"/>
  </cols>
  <sheetData>
    <row r="1" spans="1:6" ht="15">
      <c r="A1" s="27" t="s">
        <v>35</v>
      </c>
      <c r="B1" s="190"/>
      <c r="C1" s="190"/>
      <c r="D1" s="190"/>
      <c r="E1" s="190"/>
      <c r="F1" s="27"/>
    </row>
    <row r="3" spans="1:9" ht="15">
      <c r="A3" s="136" t="s">
        <v>89</v>
      </c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 t="s">
        <v>90</v>
      </c>
      <c r="B4" s="136"/>
      <c r="C4" s="136"/>
      <c r="D4" s="136"/>
      <c r="E4" s="136"/>
      <c r="F4" s="136"/>
      <c r="G4" s="136"/>
      <c r="H4" s="136"/>
      <c r="I4" s="136"/>
    </row>
    <row r="5" spans="1:6" ht="15">
      <c r="A5" s="16"/>
      <c r="B5" s="16"/>
      <c r="C5" s="16"/>
      <c r="D5" s="16"/>
      <c r="E5" s="16"/>
      <c r="F5" s="16"/>
    </row>
    <row r="6" spans="1:9" ht="15">
      <c r="A6" s="224" t="s">
        <v>104</v>
      </c>
      <c r="B6" s="226" t="s">
        <v>105</v>
      </c>
      <c r="C6" s="228" t="s">
        <v>106</v>
      </c>
      <c r="D6" s="229"/>
      <c r="E6" s="230"/>
      <c r="F6" s="228" t="s">
        <v>107</v>
      </c>
      <c r="G6" s="229"/>
      <c r="H6" s="229"/>
      <c r="I6" s="229"/>
    </row>
    <row r="7" spans="1:9" ht="30">
      <c r="A7" s="225"/>
      <c r="B7" s="227"/>
      <c r="C7" s="96" t="s">
        <v>108</v>
      </c>
      <c r="D7" s="164" t="s">
        <v>109</v>
      </c>
      <c r="E7" s="62" t="s">
        <v>110</v>
      </c>
      <c r="F7" s="95" t="s">
        <v>103</v>
      </c>
      <c r="G7" s="96" t="s">
        <v>108</v>
      </c>
      <c r="H7" s="96" t="s">
        <v>109</v>
      </c>
      <c r="I7" s="96" t="s">
        <v>110</v>
      </c>
    </row>
    <row r="8" spans="1:9" ht="15">
      <c r="A8" s="60"/>
      <c r="B8" s="97"/>
      <c r="C8" s="56"/>
      <c r="D8" s="139"/>
      <c r="E8" s="60"/>
      <c r="F8" s="56"/>
      <c r="G8" s="56"/>
      <c r="H8" s="56"/>
      <c r="I8" s="56"/>
    </row>
    <row r="9" spans="1:9" ht="15">
      <c r="A9" s="1" t="s">
        <v>111</v>
      </c>
      <c r="B9" s="73">
        <f>SUM(C9:E9)</f>
        <v>311</v>
      </c>
      <c r="C9" s="35">
        <f>SUM(C11:C14)</f>
        <v>107</v>
      </c>
      <c r="D9" s="73">
        <f>SUM(D11:D14)</f>
        <v>26</v>
      </c>
      <c r="E9" s="4">
        <f>SUM(E11:E14)</f>
        <v>178</v>
      </c>
      <c r="F9" s="103" t="s">
        <v>166</v>
      </c>
      <c r="G9" s="103" t="s">
        <v>159</v>
      </c>
      <c r="H9" s="103" t="s">
        <v>166</v>
      </c>
      <c r="I9" s="103" t="s">
        <v>166</v>
      </c>
    </row>
    <row r="10" spans="1:9" ht="15">
      <c r="A10" s="60"/>
      <c r="B10" s="97"/>
      <c r="C10" s="56"/>
      <c r="D10" s="97"/>
      <c r="E10" s="60"/>
      <c r="F10" s="65"/>
      <c r="G10" s="100"/>
      <c r="H10" s="116"/>
      <c r="I10" s="116"/>
    </row>
    <row r="11" spans="1:9" ht="15">
      <c r="A11" s="2" t="s">
        <v>112</v>
      </c>
      <c r="B11" s="67">
        <f>SUM(C11:E11)</f>
        <v>75</v>
      </c>
      <c r="C11" s="65">
        <f>'c98'!C15</f>
        <v>23</v>
      </c>
      <c r="D11" s="67">
        <f>'c98'!C16</f>
        <v>4</v>
      </c>
      <c r="E11" s="5">
        <f>'c98'!C14</f>
        <v>48</v>
      </c>
      <c r="F11" s="100" t="s">
        <v>166</v>
      </c>
      <c r="G11" s="100" t="s">
        <v>166</v>
      </c>
      <c r="H11" s="100" t="s">
        <v>168</v>
      </c>
      <c r="I11" s="100" t="s">
        <v>166</v>
      </c>
    </row>
    <row r="12" spans="1:9" ht="15">
      <c r="A12" s="2" t="s">
        <v>198</v>
      </c>
      <c r="B12" s="67">
        <f>SUM(C12:E12)</f>
        <v>78</v>
      </c>
      <c r="C12" s="65">
        <f>'c98'!D15</f>
        <v>36</v>
      </c>
      <c r="D12" s="67">
        <f>'c98'!D16</f>
        <v>11</v>
      </c>
      <c r="E12" s="5">
        <f>'c98'!D14</f>
        <v>31</v>
      </c>
      <c r="F12" s="100" t="s">
        <v>166</v>
      </c>
      <c r="G12" s="100" t="s">
        <v>166</v>
      </c>
      <c r="H12" s="100" t="s">
        <v>166</v>
      </c>
      <c r="I12" s="100" t="s">
        <v>166</v>
      </c>
    </row>
    <row r="13" spans="1:9" ht="15">
      <c r="A13" s="2" t="s">
        <v>199</v>
      </c>
      <c r="B13" s="67">
        <f>SUM(C13:E13)</f>
        <v>91</v>
      </c>
      <c r="C13" s="65">
        <f>'c98'!E15</f>
        <v>29</v>
      </c>
      <c r="D13" s="67">
        <f>'c98'!E16</f>
        <v>5</v>
      </c>
      <c r="E13" s="5">
        <f>'c98'!E14</f>
        <v>57</v>
      </c>
      <c r="F13" s="100" t="s">
        <v>166</v>
      </c>
      <c r="G13" s="100" t="s">
        <v>166</v>
      </c>
      <c r="H13" s="100" t="s">
        <v>159</v>
      </c>
      <c r="I13" s="100" t="s">
        <v>166</v>
      </c>
    </row>
    <row r="14" spans="1:9" ht="15">
      <c r="A14" s="2" t="s">
        <v>200</v>
      </c>
      <c r="B14" s="67">
        <f>SUM(C14:E14)</f>
        <v>67</v>
      </c>
      <c r="C14" s="65">
        <f>'c98'!F15</f>
        <v>19</v>
      </c>
      <c r="D14" s="67">
        <f>'c98'!F16</f>
        <v>6</v>
      </c>
      <c r="E14" s="5">
        <f>'c98'!F14</f>
        <v>42</v>
      </c>
      <c r="F14" s="100" t="s">
        <v>167</v>
      </c>
      <c r="G14" s="100" t="s">
        <v>129</v>
      </c>
      <c r="H14" s="100" t="s">
        <v>167</v>
      </c>
      <c r="I14" s="100" t="s">
        <v>167</v>
      </c>
    </row>
    <row r="15" spans="1:9" s="3" customFormat="1" ht="15">
      <c r="A15" s="34"/>
      <c r="B15" s="66"/>
      <c r="C15" s="66"/>
      <c r="D15" s="66"/>
      <c r="E15" s="66"/>
      <c r="F15" s="101"/>
      <c r="G15" s="101"/>
      <c r="H15" s="101"/>
      <c r="I15" s="101"/>
    </row>
    <row r="16" spans="1:7" ht="15">
      <c r="A16" s="216" t="s">
        <v>27</v>
      </c>
      <c r="B16" s="16"/>
      <c r="C16" s="16"/>
      <c r="D16" s="16"/>
      <c r="E16" s="16"/>
      <c r="F16" s="102"/>
      <c r="G16" s="82"/>
    </row>
    <row r="18" spans="1:5" ht="15">
      <c r="A18"/>
      <c r="B18"/>
      <c r="C18"/>
      <c r="D18"/>
      <c r="E18"/>
    </row>
    <row r="20" ht="15">
      <c r="A20" s="16"/>
    </row>
    <row r="21" ht="15">
      <c r="A21" s="16"/>
    </row>
    <row r="22" ht="15">
      <c r="A22" s="16"/>
    </row>
  </sheetData>
  <sheetProtection/>
  <mergeCells count="4">
    <mergeCell ref="A6:A7"/>
    <mergeCell ref="B6:B7"/>
    <mergeCell ref="C6:E6"/>
    <mergeCell ref="F6:I6"/>
  </mergeCells>
  <printOptions horizontalCentered="1" verticalCentered="1"/>
  <pageMargins left="0" right="0" top="0" bottom="0" header="0" footer="0"/>
  <pageSetup horizontalDpi="600" verticalDpi="600" orientation="landscape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2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3.28125" style="17" customWidth="1"/>
    <col min="2" max="2" width="11.8515625" style="17" customWidth="1"/>
    <col min="3" max="3" width="12.00390625" style="17" bestFit="1" customWidth="1"/>
    <col min="4" max="4" width="12.140625" style="17" bestFit="1" customWidth="1"/>
    <col min="5" max="5" width="12.00390625" style="17" bestFit="1" customWidth="1"/>
    <col min="6" max="6" width="11.7109375" style="17" bestFit="1" customWidth="1"/>
    <col min="7" max="16384" width="11.421875" style="17" customWidth="1"/>
  </cols>
  <sheetData>
    <row r="1" spans="1:5" ht="17.25" customHeight="1">
      <c r="A1" s="32" t="s">
        <v>36</v>
      </c>
      <c r="B1" s="32"/>
      <c r="C1" s="16"/>
      <c r="D1" s="16"/>
      <c r="E1" s="28"/>
    </row>
    <row r="2" spans="1:5" ht="17.25" customHeight="1">
      <c r="A2" s="32"/>
      <c r="B2" s="32"/>
      <c r="C2" s="16"/>
      <c r="D2" s="16"/>
      <c r="E2" s="28"/>
    </row>
    <row r="3" spans="1:6" ht="15">
      <c r="A3" s="182" t="s">
        <v>91</v>
      </c>
      <c r="B3" s="182"/>
      <c r="C3" s="182"/>
      <c r="D3" s="182"/>
      <c r="E3" s="182"/>
      <c r="F3" s="182"/>
    </row>
    <row r="4" spans="1:6" ht="15">
      <c r="A4" s="182" t="s">
        <v>0</v>
      </c>
      <c r="B4" s="182"/>
      <c r="C4" s="182"/>
      <c r="D4" s="182"/>
      <c r="E4" s="182"/>
      <c r="F4" s="182"/>
    </row>
    <row r="5" spans="1:6" ht="15">
      <c r="A5" s="182" t="s">
        <v>1</v>
      </c>
      <c r="B5" s="182"/>
      <c r="C5" s="182"/>
      <c r="D5" s="182"/>
      <c r="E5" s="182"/>
      <c r="F5" s="182"/>
    </row>
    <row r="6" spans="1:6" ht="15">
      <c r="A6" s="165"/>
      <c r="B6" s="165"/>
      <c r="C6" s="165"/>
      <c r="D6" s="165"/>
      <c r="E6" s="165"/>
      <c r="F6" s="165"/>
    </row>
    <row r="7" spans="1:6" ht="15">
      <c r="A7" s="181"/>
      <c r="B7" s="181"/>
      <c r="C7" s="231" t="s">
        <v>172</v>
      </c>
      <c r="D7" s="232"/>
      <c r="E7" s="232"/>
      <c r="F7" s="233"/>
    </row>
    <row r="8" spans="1:6" ht="15">
      <c r="A8" s="43" t="s">
        <v>201</v>
      </c>
      <c r="B8" s="43" t="s">
        <v>171</v>
      </c>
      <c r="C8" s="146" t="s">
        <v>173</v>
      </c>
      <c r="D8" s="142" t="s">
        <v>174</v>
      </c>
      <c r="E8" s="142" t="s">
        <v>175</v>
      </c>
      <c r="F8" s="144" t="s">
        <v>76</v>
      </c>
    </row>
    <row r="9" spans="1:6" ht="15">
      <c r="A9" s="163"/>
      <c r="B9" s="163"/>
      <c r="C9" s="147" t="s">
        <v>177</v>
      </c>
      <c r="D9" s="143" t="s">
        <v>178</v>
      </c>
      <c r="E9" s="143" t="s">
        <v>179</v>
      </c>
      <c r="F9" s="145" t="s">
        <v>180</v>
      </c>
    </row>
    <row r="10" spans="1:6" ht="15">
      <c r="A10" s="43"/>
      <c r="B10" s="57"/>
      <c r="C10" s="58"/>
      <c r="D10" s="58"/>
      <c r="E10" s="59"/>
      <c r="F10" s="56"/>
    </row>
    <row r="11" spans="1:6" ht="15">
      <c r="A11" s="160" t="s">
        <v>103</v>
      </c>
      <c r="B11" s="73">
        <f>SUM(B13:B20)</f>
        <v>311</v>
      </c>
      <c r="C11" s="73">
        <f>SUM(C13:C20)</f>
        <v>75</v>
      </c>
      <c r="D11" s="73">
        <f>SUM(D13:D20)</f>
        <v>78</v>
      </c>
      <c r="E11" s="73">
        <f>SUM(E13:E20)</f>
        <v>91</v>
      </c>
      <c r="F11" s="35">
        <f>SUM(F13:F20)</f>
        <v>67</v>
      </c>
    </row>
    <row r="12" spans="1:6" ht="15">
      <c r="A12" s="114"/>
      <c r="B12" s="67"/>
      <c r="C12" s="67"/>
      <c r="D12" s="67"/>
      <c r="E12" s="67"/>
      <c r="F12" s="65"/>
    </row>
    <row r="13" spans="1:6" ht="15">
      <c r="A13" s="166" t="s">
        <v>77</v>
      </c>
      <c r="B13" s="67">
        <f aca="true" t="shared" si="0" ref="B13:B19">SUM(C13:F13)</f>
        <v>247</v>
      </c>
      <c r="C13" s="67">
        <v>61</v>
      </c>
      <c r="D13" s="67">
        <v>66</v>
      </c>
      <c r="E13" s="67">
        <v>75</v>
      </c>
      <c r="F13" s="65">
        <v>45</v>
      </c>
    </row>
    <row r="14" spans="1:6" ht="15">
      <c r="A14" s="166" t="s">
        <v>78</v>
      </c>
      <c r="B14" s="67">
        <f t="shared" si="0"/>
        <v>47</v>
      </c>
      <c r="C14" s="67">
        <v>14</v>
      </c>
      <c r="D14" s="67">
        <v>10</v>
      </c>
      <c r="E14" s="67">
        <v>11</v>
      </c>
      <c r="F14" s="65">
        <v>12</v>
      </c>
    </row>
    <row r="15" spans="1:6" ht="15">
      <c r="A15" s="166" t="s">
        <v>79</v>
      </c>
      <c r="B15" s="67">
        <f t="shared" si="0"/>
        <v>5</v>
      </c>
      <c r="C15" s="67">
        <v>0</v>
      </c>
      <c r="D15" s="67">
        <v>2</v>
      </c>
      <c r="E15" s="67">
        <v>2</v>
      </c>
      <c r="F15" s="65">
        <v>1</v>
      </c>
    </row>
    <row r="16" spans="1:6" ht="15">
      <c r="A16" s="166" t="s">
        <v>80</v>
      </c>
      <c r="B16" s="67">
        <f t="shared" si="0"/>
        <v>3</v>
      </c>
      <c r="C16" s="67">
        <v>0</v>
      </c>
      <c r="D16" s="67">
        <v>0</v>
      </c>
      <c r="E16" s="67">
        <v>1</v>
      </c>
      <c r="F16" s="65">
        <v>2</v>
      </c>
    </row>
    <row r="17" spans="1:6" ht="15">
      <c r="A17" s="166" t="s">
        <v>81</v>
      </c>
      <c r="B17" s="67">
        <f t="shared" si="0"/>
        <v>5</v>
      </c>
      <c r="C17" s="67">
        <v>0</v>
      </c>
      <c r="D17" s="67">
        <v>0</v>
      </c>
      <c r="E17" s="67">
        <v>2</v>
      </c>
      <c r="F17" s="65">
        <v>3</v>
      </c>
    </row>
    <row r="18" spans="1:6" ht="15">
      <c r="A18" s="166" t="s">
        <v>82</v>
      </c>
      <c r="B18" s="67">
        <f t="shared" si="0"/>
        <v>1</v>
      </c>
      <c r="C18" s="67">
        <v>0</v>
      </c>
      <c r="D18" s="67">
        <v>0</v>
      </c>
      <c r="E18" s="67">
        <v>0</v>
      </c>
      <c r="F18" s="65">
        <v>1</v>
      </c>
    </row>
    <row r="19" spans="1:6" ht="15">
      <c r="A19" s="166" t="s">
        <v>169</v>
      </c>
      <c r="B19" s="67">
        <f t="shared" si="0"/>
        <v>3</v>
      </c>
      <c r="C19" s="67">
        <v>0</v>
      </c>
      <c r="D19" s="67">
        <v>0</v>
      </c>
      <c r="E19" s="67">
        <v>0</v>
      </c>
      <c r="F19" s="65">
        <v>3</v>
      </c>
    </row>
    <row r="20" spans="1:6" ht="15">
      <c r="A20" s="167"/>
      <c r="B20" s="168"/>
      <c r="C20" s="169"/>
      <c r="D20" s="169"/>
      <c r="E20" s="169"/>
      <c r="F20" s="101"/>
    </row>
    <row r="21" ht="15">
      <c r="A21" s="216" t="s">
        <v>27</v>
      </c>
    </row>
    <row r="24" spans="1:6" ht="15">
      <c r="A24" s="170"/>
      <c r="B24" s="170"/>
      <c r="C24" s="170"/>
      <c r="D24" s="170"/>
      <c r="E24" s="170"/>
      <c r="F24" s="170"/>
    </row>
  </sheetData>
  <sheetProtection/>
  <mergeCells count="1">
    <mergeCell ref="C7:F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60" zoomScaleNormal="60" workbookViewId="0" topLeftCell="A1">
      <selection activeCell="I27" sqref="I27"/>
    </sheetView>
  </sheetViews>
  <sheetFormatPr defaultColWidth="11.57421875" defaultRowHeight="12.75"/>
  <cols>
    <col min="1" max="1" width="23.7109375" style="17" customWidth="1"/>
    <col min="2" max="2" width="12.7109375" style="17" customWidth="1"/>
    <col min="3" max="4" width="11.421875" style="17" customWidth="1"/>
    <col min="5" max="6" width="11.7109375" style="17" bestFit="1" customWidth="1"/>
    <col min="7" max="16384" width="11.421875" style="17" customWidth="1"/>
  </cols>
  <sheetData>
    <row r="1" spans="1:6" ht="15">
      <c r="A1" s="1" t="s">
        <v>37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117" t="s">
        <v>2</v>
      </c>
      <c r="B3" s="117"/>
      <c r="C3" s="117"/>
      <c r="D3" s="117"/>
      <c r="E3" s="117"/>
      <c r="F3" s="117"/>
    </row>
    <row r="4" spans="1:6" ht="15">
      <c r="A4" s="117" t="s">
        <v>3</v>
      </c>
      <c r="B4" s="117"/>
      <c r="C4" s="117"/>
      <c r="D4" s="117"/>
      <c r="E4" s="117"/>
      <c r="F4" s="117"/>
    </row>
    <row r="5" spans="1:6" ht="15">
      <c r="A5" s="4"/>
      <c r="B5" s="4"/>
      <c r="C5" s="1"/>
      <c r="D5" s="1"/>
      <c r="E5" s="1"/>
      <c r="F5" s="1"/>
    </row>
    <row r="6" spans="1:6" ht="15">
      <c r="A6" s="219" t="s">
        <v>170</v>
      </c>
      <c r="B6" s="220" t="s">
        <v>171</v>
      </c>
      <c r="C6" s="221" t="s">
        <v>172</v>
      </c>
      <c r="D6" s="221"/>
      <c r="E6" s="221"/>
      <c r="F6" s="221"/>
    </row>
    <row r="7" spans="1:6" s="8" customFormat="1" ht="15">
      <c r="A7" s="219"/>
      <c r="B7" s="220"/>
      <c r="C7" s="6" t="s">
        <v>173</v>
      </c>
      <c r="D7" s="6" t="s">
        <v>174</v>
      </c>
      <c r="E7" s="6" t="s">
        <v>175</v>
      </c>
      <c r="F7" s="7" t="s">
        <v>176</v>
      </c>
    </row>
    <row r="8" spans="1:6" s="8" customFormat="1" ht="15">
      <c r="A8" s="219"/>
      <c r="B8" s="220"/>
      <c r="C8" s="9" t="s">
        <v>177</v>
      </c>
      <c r="D8" s="9" t="s">
        <v>178</v>
      </c>
      <c r="E8" s="9" t="s">
        <v>179</v>
      </c>
      <c r="F8" s="10" t="s">
        <v>180</v>
      </c>
    </row>
    <row r="9" spans="1:6" s="8" customFormat="1" ht="15">
      <c r="A9" s="60"/>
      <c r="B9" s="74"/>
      <c r="C9" s="75"/>
      <c r="D9" s="75"/>
      <c r="E9" s="75"/>
      <c r="F9" s="72"/>
    </row>
    <row r="10" spans="1:6" ht="15">
      <c r="A10" s="11" t="s">
        <v>181</v>
      </c>
      <c r="B10" s="53">
        <v>28</v>
      </c>
      <c r="C10" s="53">
        <v>28</v>
      </c>
      <c r="D10" s="54">
        <f>C14</f>
        <v>14</v>
      </c>
      <c r="E10" s="76">
        <f>D14</f>
        <v>2</v>
      </c>
      <c r="F10" s="31">
        <f>E14</f>
        <v>1</v>
      </c>
    </row>
    <row r="11" spans="1:6" ht="15">
      <c r="A11" s="11" t="s">
        <v>182</v>
      </c>
      <c r="B11" s="53">
        <f>SUM(C11:F11)</f>
        <v>15</v>
      </c>
      <c r="C11" s="53">
        <v>15</v>
      </c>
      <c r="D11" s="53">
        <v>0</v>
      </c>
      <c r="E11" s="53">
        <v>0</v>
      </c>
      <c r="F11" s="31">
        <v>0</v>
      </c>
    </row>
    <row r="12" spans="1:6" ht="15">
      <c r="A12" s="11" t="s">
        <v>202</v>
      </c>
      <c r="B12" s="53">
        <f>SUM(C12:F12)</f>
        <v>2</v>
      </c>
      <c r="C12" s="53">
        <v>2</v>
      </c>
      <c r="D12" s="53">
        <v>0</v>
      </c>
      <c r="E12" s="53">
        <v>0</v>
      </c>
      <c r="F12" s="31">
        <v>0</v>
      </c>
    </row>
    <row r="13" spans="1:6" ht="15">
      <c r="A13" s="11" t="s">
        <v>183</v>
      </c>
      <c r="B13" s="53">
        <f>SUM(C13:F13)</f>
        <v>45</v>
      </c>
      <c r="C13" s="53">
        <v>31</v>
      </c>
      <c r="D13" s="53">
        <v>12</v>
      </c>
      <c r="E13" s="53">
        <v>1</v>
      </c>
      <c r="F13" s="31">
        <v>1</v>
      </c>
    </row>
    <row r="14" spans="1:6" ht="15">
      <c r="A14" s="11" t="s">
        <v>184</v>
      </c>
      <c r="B14" s="54">
        <f>B10+B11+B12-B13</f>
        <v>0</v>
      </c>
      <c r="C14" s="54">
        <f>C10+C11+C12-C13</f>
        <v>14</v>
      </c>
      <c r="D14" s="54">
        <f>D10+D11+D12-D13</f>
        <v>2</v>
      </c>
      <c r="E14" s="54">
        <f>E10+E11+E12-E13</f>
        <v>1</v>
      </c>
      <c r="F14" s="63">
        <f>F10+F11+F12-F13</f>
        <v>0</v>
      </c>
    </row>
    <row r="15" spans="1:6" ht="15">
      <c r="A15" s="13"/>
      <c r="B15" s="55"/>
      <c r="C15" s="55"/>
      <c r="D15" s="55"/>
      <c r="E15" s="55"/>
      <c r="F15" s="14"/>
    </row>
    <row r="16" spans="1:6" ht="15">
      <c r="A16" s="215" t="s">
        <v>25</v>
      </c>
      <c r="B16" s="15"/>
      <c r="D16" s="3"/>
      <c r="E16" s="3"/>
      <c r="F16" s="3"/>
    </row>
    <row r="20" spans="2:7" ht="15">
      <c r="B20"/>
      <c r="C20"/>
      <c r="D20"/>
      <c r="E20"/>
      <c r="F20"/>
      <c r="G20"/>
    </row>
  </sheetData>
  <sheetProtection/>
  <mergeCells count="3">
    <mergeCell ref="A6:A8"/>
    <mergeCell ref="B6:B8"/>
    <mergeCell ref="C6:F6"/>
  </mergeCells>
  <printOptions horizontalCentered="1" verticalCentered="1"/>
  <pageMargins left="0.7875" right="0.7875" top="0.7875" bottom="0.7875" header="0.5118055555555556" footer="0.5118055555555556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minor canales</cp:lastModifiedBy>
  <cp:lastPrinted>2013-08-22T17:08:20Z</cp:lastPrinted>
  <dcterms:created xsi:type="dcterms:W3CDTF">2010-04-15T16:57:52Z</dcterms:created>
  <dcterms:modified xsi:type="dcterms:W3CDTF">2013-11-15T21:58:45Z</dcterms:modified>
  <cp:category/>
  <cp:version/>
  <cp:contentType/>
  <cp:contentStatus/>
</cp:coreProperties>
</file>