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80" yWindow="65456" windowWidth="24900" windowHeight="18360" activeTab="6"/>
  </bookViews>
  <sheets>
    <sheet name="c121" sheetId="1" r:id="rId1"/>
    <sheet name="c122" sheetId="2" r:id="rId2"/>
    <sheet name="c123" sheetId="3" r:id="rId3"/>
    <sheet name="c124" sheetId="4" r:id="rId4"/>
    <sheet name="c125" sheetId="5" r:id="rId5"/>
    <sheet name="c126" sheetId="6" r:id="rId6"/>
    <sheet name="c127" sheetId="7" r:id="rId7"/>
  </sheets>
  <externalReferences>
    <externalReference r:id="rId10"/>
    <externalReference r:id="rId11"/>
    <externalReference r:id="rId12"/>
  </externalReferences>
  <definedNames>
    <definedName name="_xlnm.Print_Area" localSheetId="0">'c121'!$A$1:$F$13</definedName>
    <definedName name="_xlnm.Print_Area" localSheetId="1">'c122'!$A$1:$F$32</definedName>
    <definedName name="_xlnm.Print_Area" localSheetId="2">'c123'!$A$1:$F$13</definedName>
    <definedName name="_xlnm.Print_Area" localSheetId="3">'c124'!$A$1:$B$40</definedName>
    <definedName name="_xlnm.Print_Area" localSheetId="4">'c125'!$A$1:$F$25</definedName>
    <definedName name="_xlnm.Print_Area" localSheetId="5">'c126'!$A$1:$C$20</definedName>
    <definedName name="_xlnm.Print_Area" localSheetId="6">'c127'!$A$1:$F$23</definedName>
    <definedName name="ddd" localSheetId="3">'[3]c30'!#REF!</definedName>
    <definedName name="ddd">'[3]c30'!#REF!</definedName>
    <definedName name="Excel_BuiltIn__FilterDatabase_1" localSheetId="3">#REF!</definedName>
    <definedName name="Excel_BuiltIn__FilterDatabase_1">#REF!</definedName>
    <definedName name="Excel_BuiltIn__FilterDatabase_3" localSheetId="3">#REF!</definedName>
    <definedName name="Excel_BuiltIn__FilterDatabase_3">#REF!</definedName>
    <definedName name="Excel_BuiltIn__FilterDatabase_4" localSheetId="3">'[2]C4'!#REF!</definedName>
    <definedName name="Excel_BuiltIn__FilterDatabase_4">'[2]C4'!#REF!</definedName>
    <definedName name="Excel_BuiltIn_Print_Area_1" localSheetId="3">'[3]c30'!#REF!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</definedNames>
  <calcPr fullCalcOnLoad="1"/>
</workbook>
</file>

<file path=xl/sharedStrings.xml><?xml version="1.0" encoding="utf-8"?>
<sst xmlns="http://schemas.openxmlformats.org/spreadsheetml/2006/main" count="187" uniqueCount="138">
  <si>
    <t>Instituto Nacional de Aprendizaje (INA)</t>
  </si>
  <si>
    <t>Instituto Nacional de la Mujer (INAMU)</t>
  </si>
  <si>
    <t>Ministerio de Obras Públicas (MOPT)</t>
  </si>
  <si>
    <t>Banco Hipotecario de la Vivienda (BANHVI)</t>
  </si>
  <si>
    <t>No reportado</t>
  </si>
  <si>
    <t>MOVIMIENTO OCURRIDO EN EL TRIBUNAL CONTENCIOSO ADMINISTRATIVO POR TRIMESTRE DURANTE  EL 2012</t>
  </si>
  <si>
    <r>
      <t xml:space="preserve">Elaborado por: </t>
    </r>
    <r>
      <rPr>
        <sz val="12"/>
        <color indexed="8"/>
        <rFont val="Times New Roman"/>
        <family val="1"/>
      </rPr>
      <t>Sección de Estadística, Departamento de Planificación.</t>
    </r>
  </si>
  <si>
    <r>
      <t>Elaborado por:</t>
    </r>
    <r>
      <rPr>
        <sz val="12"/>
        <color indexed="8"/>
        <rFont val="Times New Roman"/>
        <family val="1"/>
      </rPr>
      <t>Sección de Estadística, Departamento de Planificación.</t>
    </r>
  </si>
  <si>
    <r>
      <t>Elaborado por:</t>
    </r>
    <r>
      <rPr>
        <sz val="12"/>
        <color indexed="8"/>
        <rFont val="Times New Roman"/>
        <family val="1"/>
      </rPr>
      <t xml:space="preserve"> Sección de Estadística, Departamento de Planificación.</t>
    </r>
  </si>
  <si>
    <t>CUADRO N°121</t>
  </si>
  <si>
    <t>CUADRO N°122</t>
  </si>
  <si>
    <t>CUADRO N°123</t>
  </si>
  <si>
    <t>CUADRO N°124</t>
  </si>
  <si>
    <t>CUADRO N°125</t>
  </si>
  <si>
    <t>CUADRO N°126</t>
  </si>
  <si>
    <t>CUADRO N°127</t>
  </si>
  <si>
    <t>De 3 meses a menos de 4 meses</t>
  </si>
  <si>
    <t>De 4 meses a menos de 5 meses</t>
  </si>
  <si>
    <t>De 5 meses a menos de 6 meses</t>
  </si>
  <si>
    <t>De 6 meses a menos de 9 meses</t>
  </si>
  <si>
    <t>De 9 meses a menos de 12 meses</t>
  </si>
  <si>
    <t>De 12 meses a menos de 24 meses</t>
  </si>
  <si>
    <t>De 24 meses a menos de 36 meses</t>
  </si>
  <si>
    <t>De 36 meses a menos de 48 meses</t>
  </si>
  <si>
    <t>De más de 48 meses</t>
  </si>
  <si>
    <t>Tributario</t>
  </si>
  <si>
    <t>Interdicto</t>
  </si>
  <si>
    <t>Ejecución de sentencia</t>
  </si>
  <si>
    <t>Demandado</t>
  </si>
  <si>
    <t>Bancos</t>
  </si>
  <si>
    <t>Municipalidades</t>
  </si>
  <si>
    <t>Universidades</t>
  </si>
  <si>
    <t>Total</t>
  </si>
  <si>
    <t>El Estado</t>
  </si>
  <si>
    <t>VOTOS DE FONDO Y PROMEDIO DE DURACIÓN POR TIPO DE RESOLUCIÓN DICTADA EN EL TRIBUNAL CONTENCIOSO ADMINISTRATIVO DURANTE EL 2012</t>
  </si>
  <si>
    <t>NÚMERO DE JUICIOS VOTADOS POR EL FONDO EN EL TRIBUNAL CONTENCIOSO ADMINISTRATIVO SEGÚN DURACIÓN Y POR TIPO DE RESOLUCIÓN DICTADA EN II INSTANCIA, DURANTE EL 2012</t>
  </si>
  <si>
    <t>CASOS ENTRADOS EN EL TRIBUNAL CONTENCIOSO ADMINISTRATIVO
 SEGÚN DEMANDADO DURANTE EL 2012</t>
  </si>
  <si>
    <t>4 meses 1 semana</t>
  </si>
  <si>
    <t>3 meses 3 semanas</t>
  </si>
  <si>
    <t>4 meses 2 semanas</t>
  </si>
  <si>
    <t>3 meses 1 semana</t>
  </si>
  <si>
    <t>4 meses 0 semanas</t>
  </si>
  <si>
    <t>Asociaciones, consejos y juntas</t>
  </si>
  <si>
    <t>Comisión Nacional de Asuntos Indígenas</t>
  </si>
  <si>
    <t>Archivo Nacional</t>
  </si>
  <si>
    <t>Sociedades Limitadas</t>
  </si>
  <si>
    <t>Comisión Nacional de Emergencia</t>
  </si>
  <si>
    <t>Junta de Protección Social de San José</t>
  </si>
  <si>
    <t>Colegios de Profesionales</t>
  </si>
  <si>
    <t>Contraloría Gral de la República</t>
  </si>
  <si>
    <t>Sociedades Anónimas</t>
  </si>
  <si>
    <t>Personas Jurídicas</t>
  </si>
  <si>
    <t>Duración</t>
  </si>
  <si>
    <t>Tipo de Resolución</t>
  </si>
  <si>
    <t>Anulación</t>
  </si>
  <si>
    <t>Tipo de resolución</t>
  </si>
  <si>
    <t>Votos de Fondo</t>
  </si>
  <si>
    <t>Promedio de Votación</t>
  </si>
  <si>
    <t>Variable</t>
  </si>
  <si>
    <t>Tipo de Caso</t>
  </si>
  <si>
    <t>Caja Costarricense del Seguro Social (CCSS)</t>
  </si>
  <si>
    <t>Instituto Costarricense de Seguros (INS)</t>
  </si>
  <si>
    <t>Autoridad Reguladora de los Servicios Públicos (ARESEP)</t>
  </si>
  <si>
    <t>Instituto Costarricense de Electricidad (ICE)</t>
  </si>
  <si>
    <t>Instituto de Desarrollo Agrario (IDA)</t>
  </si>
  <si>
    <t>Instituto Mixto de Ayuda Social (IMAS)</t>
  </si>
  <si>
    <t>Instituto Costarricense de Acueductos y Alcantarillados (AyA)</t>
  </si>
  <si>
    <t>Instituto Nacional de Vivienda y Urbanismo (INVU)</t>
  </si>
  <si>
    <t>Refinadora Costarricense de Petróleo (RECOPE)</t>
  </si>
  <si>
    <t>Comisión Nacional de Vivienda (CONAVI)</t>
  </si>
  <si>
    <t>Tercería dominio</t>
  </si>
  <si>
    <t>5 meses 2 semanas</t>
  </si>
  <si>
    <t>5 meses 1 semana</t>
  </si>
  <si>
    <t>Incidente nulidad de notificación</t>
  </si>
  <si>
    <t>CASOS ENTRADOS EN EL TRIBUNAL CONTENCIOSO ADMINISTRATIVO SEGÚN OFICINA DE PROCEDENCIA DURANTE EL 2012</t>
  </si>
  <si>
    <t>NÚMERO DE RESOLUCIONES DICTADAS EN EL TRIBUNAL CONTENCIOSO ADMINISTRATIVO SEGÚN TIPO Y POR TRIMESTRE DURANTE EL 2012</t>
  </si>
  <si>
    <t>NÚMERO DE CASOS ENTRADOS EN EL TRIBUNAL CONTENCIOSO ADMINISTRATIVO SEGÚN TIPO DE ASUNTO Y POR TRIMESTRE DURANTE EL 2012</t>
  </si>
  <si>
    <t>TOTAL</t>
  </si>
  <si>
    <t>TRIMESTRE</t>
  </si>
  <si>
    <t>Enero-</t>
  </si>
  <si>
    <t>Abril-</t>
  </si>
  <si>
    <t>Julio-</t>
  </si>
  <si>
    <t>Octubre-</t>
  </si>
  <si>
    <t>Marzo</t>
  </si>
  <si>
    <t>Junio</t>
  </si>
  <si>
    <t>Setiembre</t>
  </si>
  <si>
    <t>Diciembre</t>
  </si>
  <si>
    <t>Circulante a inicio de período</t>
  </si>
  <si>
    <t>Casos entrados</t>
  </si>
  <si>
    <t>Casos reentrados</t>
  </si>
  <si>
    <t>Casos terminados</t>
  </si>
  <si>
    <t>Circulante a fin de período</t>
  </si>
  <si>
    <t>Confirmatorias</t>
  </si>
  <si>
    <t>Revocatorias</t>
  </si>
  <si>
    <t>Anulaciones</t>
  </si>
  <si>
    <t>Sin lugar</t>
  </si>
  <si>
    <t>Sentencias</t>
  </si>
  <si>
    <t>Modificatorias</t>
  </si>
  <si>
    <t>Se declaran caducidades</t>
  </si>
  <si>
    <t>Se rechazan</t>
  </si>
  <si>
    <t>Mal Admitidas</t>
  </si>
  <si>
    <t>Con lugar</t>
  </si>
  <si>
    <t>Desistimientos</t>
  </si>
  <si>
    <t>Se acogen</t>
  </si>
  <si>
    <t>Incompetencias</t>
  </si>
  <si>
    <t>Otros tipos de resoluciones</t>
  </si>
  <si>
    <t>Juzg. Contencioso Administrativo</t>
  </si>
  <si>
    <t>Tribunal Contencioso Administrativo</t>
  </si>
  <si>
    <t>Trimestre</t>
  </si>
  <si>
    <t>Apelación ejecución sentencia</t>
  </si>
  <si>
    <t>Apelación especial exprop. varias instit. y el estado</t>
  </si>
  <si>
    <t>Apelación especial expropiaciones del INS, ICE</t>
  </si>
  <si>
    <t>Apelación inadmisión</t>
  </si>
  <si>
    <t xml:space="preserve">Apelación ordinario lesividad  </t>
  </si>
  <si>
    <t>Apelación Información Posesoria</t>
  </si>
  <si>
    <t>Incidente cobro honorarios abogado</t>
  </si>
  <si>
    <t>Incidente nulidad de actuaciones y resolución</t>
  </si>
  <si>
    <t>Incidente objeción cuantía</t>
  </si>
  <si>
    <t>Incidente suspensión acto administrativo</t>
  </si>
  <si>
    <t>Medida cautelar</t>
  </si>
  <si>
    <t>Ordinario</t>
  </si>
  <si>
    <t>Ordinario Lesividad</t>
  </si>
  <si>
    <t>Separación de Directores</t>
  </si>
  <si>
    <t>Impug. o apel. Actos comisión nacional del consumidor</t>
  </si>
  <si>
    <t>Licitaciones</t>
  </si>
  <si>
    <t>Otros</t>
  </si>
  <si>
    <t>Trámite en Segunda Instancia</t>
  </si>
  <si>
    <t>Confirmatoria</t>
  </si>
  <si>
    <t>Revocatoria</t>
  </si>
  <si>
    <t>Modificatoria</t>
  </si>
  <si>
    <t>Anulatoria</t>
  </si>
  <si>
    <t>Trámite en Primera Instancia</t>
  </si>
  <si>
    <t>Con Lugar</t>
  </si>
  <si>
    <t>Sin Lugar</t>
  </si>
  <si>
    <t>Sentencia</t>
  </si>
  <si>
    <t>Menos de 1 mes</t>
  </si>
  <si>
    <t>De 1 mes a menos de 2 meses</t>
  </si>
  <si>
    <t>De 2 meses a menos de 3 meses</t>
  </si>
</sst>
</file>

<file path=xl/styles.xml><?xml version="1.0" encoding="utf-8"?>
<styleSheet xmlns="http://schemas.openxmlformats.org/spreadsheetml/2006/main">
  <numFmts count="78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\-??_);_(@_)"/>
    <numFmt numFmtId="181" formatCode="0.0%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-* #,##0\ _P_t_a_-;\-* #,##0\ _P_t_a_-;_-* &quot;-&quot;\ _P_t_a_-;_-@_-"/>
    <numFmt numFmtId="208" formatCode="_-* #,##0.00\ _P_t_a_-;\-* #,##0.00\ _P_t_a_-;_-* &quot;-&quot;??\ _P_t_a_-;_-@_-"/>
    <numFmt numFmtId="209" formatCode="&quot;C&quot;#,##0_);\(&quot;C&quot;#,##0\)"/>
    <numFmt numFmtId="210" formatCode="&quot;C&quot;#,##0_);[Red]\(&quot;C&quot;#,##0\)"/>
    <numFmt numFmtId="211" formatCode="&quot;C&quot;#,##0.00_);\(&quot;C&quot;#,##0.00\)"/>
    <numFmt numFmtId="212" formatCode="&quot;C&quot;#,##0.00_);[Red]\(&quot;C&quot;#,##0.00\)"/>
    <numFmt numFmtId="213" formatCode="_(&quot;C&quot;* #,##0_);_(&quot;C&quot;* \(#,##0\);_(&quot;C&quot;* &quot;-&quot;_);_(@_)"/>
    <numFmt numFmtId="214" formatCode="_(&quot;C&quot;* #,##0.00_);_(&quot;C&quot;* \(#,##0.00\);_(&quot;C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* #,##0_-;\-* #,##0_-;_-* &quot;-&quot;_-;_-@_-"/>
    <numFmt numFmtId="221" formatCode="_-&quot;$&quot;* #,##0.00_-;\-&quot;$&quot;* #,##0.00_-;_-&quot;$&quot;* &quot;-&quot;??_-;_-@_-"/>
    <numFmt numFmtId="222" formatCode="_-* #,##0.00_-;\-* #,##0.00_-;_-* &quot;-&quot;??_-;_-@_-"/>
    <numFmt numFmtId="223" formatCode="0.00_)"/>
    <numFmt numFmtId="224" formatCode="0_)"/>
    <numFmt numFmtId="225" formatCode="#"/>
    <numFmt numFmtId="226" formatCode="0.E+00"/>
    <numFmt numFmtId="227" formatCode="dd/mm/yyyy&quot;   &quot;AM/PM"/>
    <numFmt numFmtId="228" formatCode="#,##0.00_);\-#,##0.00"/>
    <numFmt numFmtId="229" formatCode="#,##0.00_);\-#,##0.00;&quot;&lt;Default Format&gt;&quot;"/>
    <numFmt numFmtId="230" formatCode="m/d/yyyy&quot;   &quot;AM/PM"/>
    <numFmt numFmtId="231" formatCode="[$-140A]dddd\,\ dd&quot; de &quot;mmmm&quot; de &quot;yyyy"/>
    <numFmt numFmtId="232" formatCode="#,##0.0_);\-#,##0.0;&quot;&lt;Default Format&gt;&quot;"/>
    <numFmt numFmtId="233" formatCode="#,##0_);\-#,##0;&quot;&lt;Default Format&gt;&quot;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0"/>
    </font>
    <font>
      <sz val="8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12" fillId="21" borderId="2" applyNumberFormat="0" applyAlignment="0" applyProtection="0"/>
    <xf numFmtId="180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60" applyFont="1">
      <alignment/>
      <protection/>
    </xf>
    <xf numFmtId="0" fontId="7" fillId="0" borderId="0" xfId="60" applyFont="1" applyBorder="1">
      <alignment/>
      <protection/>
    </xf>
    <xf numFmtId="0" fontId="26" fillId="0" borderId="0" xfId="0" applyFont="1" applyAlignment="1">
      <alignment/>
    </xf>
    <xf numFmtId="0" fontId="5" fillId="0" borderId="0" xfId="60" applyFont="1" applyBorder="1">
      <alignment/>
      <protection/>
    </xf>
    <xf numFmtId="0" fontId="27" fillId="0" borderId="0" xfId="60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27" fillId="0" borderId="0" xfId="60" applyFont="1" applyAlignment="1">
      <alignment vertical="center"/>
      <protection/>
    </xf>
    <xf numFmtId="0" fontId="6" fillId="0" borderId="0" xfId="60" applyFont="1" applyAlignment="1">
      <alignment horizontal="left" vertical="center"/>
      <protection/>
    </xf>
    <xf numFmtId="0" fontId="5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25" fillId="0" borderId="0" xfId="0" applyFont="1" applyAlignment="1">
      <alignment wrapText="1"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6" fillId="11" borderId="0" xfId="60" applyFont="1" applyFill="1" applyBorder="1" applyAlignment="1">
      <alignment horizontal="center" vertical="center" wrapText="1"/>
      <protection/>
    </xf>
    <xf numFmtId="0" fontId="6" fillId="11" borderId="0" xfId="60" applyFont="1" applyFill="1" applyBorder="1" applyAlignment="1">
      <alignment horizontal="center" vertical="center" wrapText="1"/>
      <protection/>
    </xf>
    <xf numFmtId="0" fontId="6" fillId="11" borderId="16" xfId="60" applyFont="1" applyFill="1" applyBorder="1" applyAlignment="1">
      <alignment horizontal="center" vertical="center" wrapText="1"/>
      <protection/>
    </xf>
    <xf numFmtId="0" fontId="6" fillId="11" borderId="17" xfId="60" applyFont="1" applyFill="1" applyBorder="1" applyAlignment="1">
      <alignment horizontal="center" vertical="center" wrapText="1"/>
      <protection/>
    </xf>
    <xf numFmtId="0" fontId="6" fillId="11" borderId="18" xfId="60" applyFont="1" applyFill="1" applyBorder="1" applyAlignment="1">
      <alignment horizontal="center" vertical="center"/>
      <protection/>
    </xf>
    <xf numFmtId="0" fontId="6" fillId="11" borderId="18" xfId="60" applyFont="1" applyFill="1" applyBorder="1" applyAlignment="1">
      <alignment horizontal="center" vertical="center" wrapText="1"/>
      <protection/>
    </xf>
    <xf numFmtId="0" fontId="6" fillId="11" borderId="19" xfId="60" applyFont="1" applyFill="1" applyBorder="1" applyAlignment="1">
      <alignment horizontal="center" vertical="center"/>
      <protection/>
    </xf>
    <xf numFmtId="0" fontId="6" fillId="11" borderId="20" xfId="60" applyFont="1" applyFill="1" applyBorder="1" applyAlignment="1">
      <alignment horizontal="center" vertical="center"/>
      <protection/>
    </xf>
    <xf numFmtId="0" fontId="6" fillId="11" borderId="0" xfId="60" applyFont="1" applyFill="1" applyBorder="1" applyAlignment="1">
      <alignment horizontal="center" vertical="center"/>
      <protection/>
    </xf>
    <xf numFmtId="0" fontId="6" fillId="11" borderId="21" xfId="60" applyFont="1" applyFill="1" applyBorder="1" applyAlignment="1">
      <alignment horizontal="center" vertical="center"/>
      <protection/>
    </xf>
    <xf numFmtId="0" fontId="6" fillId="11" borderId="22" xfId="60" applyFont="1" applyFill="1" applyBorder="1" applyAlignment="1">
      <alignment horizontal="center" vertical="center"/>
      <protection/>
    </xf>
    <xf numFmtId="0" fontId="6" fillId="11" borderId="14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28" fillId="0" borderId="11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25" fillId="0" borderId="0" xfId="60" applyFont="1" applyFill="1" applyAlignment="1">
      <alignment vertical="center"/>
      <protection/>
    </xf>
    <xf numFmtId="0" fontId="25" fillId="0" borderId="23" xfId="60" applyFont="1" applyFill="1" applyBorder="1" applyAlignment="1">
      <alignment horizontal="center" vertical="center"/>
      <protection/>
    </xf>
    <xf numFmtId="0" fontId="25" fillId="0" borderId="11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6" fillId="11" borderId="14" xfId="60" applyFont="1" applyFill="1" applyBorder="1" applyAlignment="1">
      <alignment horizontal="center" vertical="center" wrapText="1"/>
      <protection/>
    </xf>
    <xf numFmtId="0" fontId="6" fillId="11" borderId="25" xfId="60" applyFont="1" applyFill="1" applyBorder="1" applyAlignment="1">
      <alignment horizontal="center" vertical="center"/>
      <protection/>
    </xf>
    <xf numFmtId="0" fontId="6" fillId="11" borderId="26" xfId="60" applyFont="1" applyFill="1" applyBorder="1" applyAlignment="1">
      <alignment horizontal="center" vertical="center" wrapText="1"/>
      <protection/>
    </xf>
    <xf numFmtId="0" fontId="6" fillId="11" borderId="27" xfId="60" applyFont="1" applyFill="1" applyBorder="1" applyAlignment="1">
      <alignment horizontal="center" vertical="center"/>
      <protection/>
    </xf>
    <xf numFmtId="0" fontId="6" fillId="11" borderId="28" xfId="60" applyFont="1" applyFill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28" fillId="0" borderId="29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left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6" fillId="11" borderId="13" xfId="60" applyFont="1" applyFill="1" applyBorder="1" applyAlignment="1">
      <alignment horizontal="center" vertical="center"/>
      <protection/>
    </xf>
    <xf numFmtId="0" fontId="6" fillId="11" borderId="33" xfId="60" applyFont="1" applyFill="1" applyBorder="1" applyAlignment="1">
      <alignment horizontal="center" vertical="center" wrapText="1"/>
      <protection/>
    </xf>
    <xf numFmtId="0" fontId="6" fillId="11" borderId="15" xfId="60" applyFont="1" applyFill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28" fillId="0" borderId="11" xfId="60" applyFont="1" applyBorder="1" applyAlignment="1">
      <alignment horizontal="center" vertical="center" wrapText="1"/>
      <protection/>
    </xf>
    <xf numFmtId="0" fontId="25" fillId="0" borderId="34" xfId="0" applyFont="1" applyFill="1" applyBorder="1" applyAlignment="1">
      <alignment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34" xfId="60" applyFont="1" applyFill="1" applyBorder="1" applyAlignment="1">
      <alignment horizontal="left" vertical="center" wrapText="1"/>
      <protection/>
    </xf>
    <xf numFmtId="0" fontId="5" fillId="0" borderId="34" xfId="60" applyFont="1" applyBorder="1" applyAlignment="1">
      <alignment horizontal="left" vertical="center" wrapText="1"/>
      <protection/>
    </xf>
    <xf numFmtId="0" fontId="25" fillId="0" borderId="13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5" fillId="0" borderId="32" xfId="60" applyFont="1" applyBorder="1" applyAlignment="1">
      <alignment vertical="center"/>
      <protection/>
    </xf>
    <xf numFmtId="0" fontId="6" fillId="11" borderId="16" xfId="60" applyFont="1" applyFill="1" applyBorder="1" applyAlignment="1">
      <alignment horizontal="center" vertical="center" wrapText="1"/>
      <protection/>
    </xf>
    <xf numFmtId="0" fontId="6" fillId="11" borderId="35" xfId="60" applyFont="1" applyFill="1" applyBorder="1" applyAlignment="1">
      <alignment horizontal="center" vertical="center"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Border="1" applyAlignment="1">
      <alignment horizontal="center" vertical="center" wrapText="1"/>
      <protection/>
    </xf>
    <xf numFmtId="0" fontId="30" fillId="0" borderId="0" xfId="60" applyFont="1" applyBorder="1">
      <alignment/>
      <protection/>
    </xf>
    <xf numFmtId="0" fontId="30" fillId="0" borderId="0" xfId="60" applyFont="1">
      <alignment/>
      <protection/>
    </xf>
    <xf numFmtId="0" fontId="29" fillId="0" borderId="0" xfId="60" applyFont="1" applyAlignment="1">
      <alignment horizontal="center" vertical="center" wrapText="1"/>
      <protection/>
    </xf>
    <xf numFmtId="0" fontId="29" fillId="0" borderId="12" xfId="60" applyFont="1" applyBorder="1" applyAlignment="1">
      <alignment horizontal="center" vertical="center" wrapText="1"/>
      <protection/>
    </xf>
    <xf numFmtId="0" fontId="29" fillId="0" borderId="11" xfId="60" applyFont="1" applyBorder="1" applyAlignment="1">
      <alignment horizontal="center" vertical="center" wrapText="1"/>
      <protection/>
    </xf>
    <xf numFmtId="0" fontId="31" fillId="0" borderId="0" xfId="60" applyFont="1" applyBorder="1">
      <alignment/>
      <protection/>
    </xf>
    <xf numFmtId="0" fontId="31" fillId="0" borderId="0" xfId="60" applyFont="1">
      <alignment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29" fillId="11" borderId="0" xfId="60" applyFont="1" applyFill="1" applyBorder="1" applyAlignment="1">
      <alignment horizontal="center" vertical="center" wrapText="1"/>
      <protection/>
    </xf>
    <xf numFmtId="0" fontId="29" fillId="11" borderId="0" xfId="60" applyFont="1" applyFill="1" applyBorder="1" applyAlignment="1">
      <alignment horizontal="center" vertical="center" wrapText="1"/>
      <protection/>
    </xf>
    <xf numFmtId="0" fontId="29" fillId="11" borderId="16" xfId="60" applyFont="1" applyFill="1" applyBorder="1" applyAlignment="1">
      <alignment horizontal="center" vertical="center" wrapText="1"/>
      <protection/>
    </xf>
    <xf numFmtId="0" fontId="29" fillId="11" borderId="36" xfId="60" applyFont="1" applyFill="1" applyBorder="1" applyAlignment="1">
      <alignment horizontal="center" vertical="center" wrapText="1"/>
      <protection/>
    </xf>
    <xf numFmtId="0" fontId="29" fillId="11" borderId="37" xfId="60" applyFont="1" applyFill="1" applyBorder="1" applyAlignment="1">
      <alignment horizontal="center" vertical="center"/>
      <protection/>
    </xf>
    <xf numFmtId="0" fontId="29" fillId="11" borderId="17" xfId="60" applyFont="1" applyFill="1" applyBorder="1" applyAlignment="1">
      <alignment horizontal="center" vertical="center" wrapText="1"/>
      <protection/>
    </xf>
    <xf numFmtId="0" fontId="29" fillId="11" borderId="38" xfId="60" applyFont="1" applyFill="1" applyBorder="1" applyAlignment="1">
      <alignment horizontal="center" vertical="center"/>
      <protection/>
    </xf>
    <xf numFmtId="0" fontId="29" fillId="11" borderId="39" xfId="60" applyFont="1" applyFill="1" applyBorder="1" applyAlignment="1">
      <alignment horizontal="center" vertical="center"/>
      <protection/>
    </xf>
    <xf numFmtId="0" fontId="29" fillId="11" borderId="33" xfId="60" applyFont="1" applyFill="1" applyBorder="1" applyAlignment="1">
      <alignment horizontal="center" vertical="center" wrapText="1"/>
      <protection/>
    </xf>
    <xf numFmtId="0" fontId="29" fillId="11" borderId="40" xfId="60" applyFont="1" applyFill="1" applyBorder="1" applyAlignment="1">
      <alignment horizontal="center" vertical="center"/>
      <protection/>
    </xf>
    <xf numFmtId="0" fontId="29" fillId="11" borderId="41" xfId="60" applyFont="1" applyFill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24" borderId="13" xfId="60" applyFont="1" applyFill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 wrapText="1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/>
    </xf>
    <xf numFmtId="0" fontId="6" fillId="11" borderId="18" xfId="60" applyFont="1" applyFill="1" applyBorder="1" applyAlignment="1">
      <alignment horizontal="center" vertical="center" wrapText="1"/>
      <protection/>
    </xf>
    <xf numFmtId="0" fontId="32" fillId="0" borderId="0" xfId="60" applyFont="1" applyBorder="1">
      <alignment/>
      <protection/>
    </xf>
    <xf numFmtId="0" fontId="32" fillId="0" borderId="0" xfId="60" applyFont="1">
      <alignment/>
      <protection/>
    </xf>
    <xf numFmtId="0" fontId="6" fillId="0" borderId="0" xfId="60" applyFont="1" applyAlignment="1">
      <alignment horizontal="left" vertical="center" wrapText="1"/>
      <protection/>
    </xf>
    <xf numFmtId="0" fontId="28" fillId="0" borderId="10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1" xfId="60" applyNumberFormat="1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42" xfId="60" applyFont="1" applyFill="1" applyBorder="1" applyAlignment="1">
      <alignment horizontal="center" vertical="center"/>
      <protection/>
    </xf>
    <xf numFmtId="0" fontId="5" fillId="0" borderId="21" xfId="60" applyNumberFormat="1" applyFont="1" applyBorder="1" applyAlignment="1">
      <alignment horizontal="center" vertical="center"/>
      <protection/>
    </xf>
    <xf numFmtId="0" fontId="5" fillId="0" borderId="32" xfId="60" applyNumberFormat="1" applyFont="1" applyFill="1" applyBorder="1" applyAlignment="1">
      <alignment horizontal="center" vertical="center"/>
      <protection/>
    </xf>
    <xf numFmtId="0" fontId="5" fillId="0" borderId="21" xfId="60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2" fontId="6" fillId="11" borderId="18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_08-Tribunal Contencioso Administrativo  1098-PLA-08 y 064-est-08" xfId="60"/>
    <cellStyle name="Note" xfId="61"/>
    <cellStyle name="Output" xfId="62"/>
    <cellStyle name="Piloto de Datos Ángulo" xfId="63"/>
    <cellStyle name="Piloto de Datos Campo" xfId="64"/>
    <cellStyle name="Piloto de Datos Resultado" xfId="65"/>
    <cellStyle name="Piloto de Datos Título" xfId="66"/>
    <cellStyle name="Piloto de Datos Valor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Datos%20de%20Segunda%20insta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 notarial"/>
      <sheetName val="Mat. Civil"/>
      <sheetName val="Mat. Laboral"/>
      <sheetName val="Casación Penal"/>
      <sheetName val="Sala Terce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F16"/>
  <sheetViews>
    <sheetView zoomScaleSheetLayoutView="100" zoomScalePageLayoutView="0" workbookViewId="0" topLeftCell="A1">
      <selection activeCell="A1" sqref="A1:IV65536"/>
    </sheetView>
  </sheetViews>
  <sheetFormatPr defaultColWidth="11.57421875" defaultRowHeight="12.75"/>
  <cols>
    <col min="1" max="1" width="39.140625" style="1" customWidth="1"/>
    <col min="2" max="2" width="16.140625" style="1" customWidth="1"/>
    <col min="3" max="4" width="14.421875" style="1" customWidth="1"/>
    <col min="5" max="5" width="15.140625" style="1" customWidth="1"/>
    <col min="6" max="6" width="16.7109375" style="1" customWidth="1"/>
    <col min="7" max="16384" width="11.421875" style="1" customWidth="1"/>
  </cols>
  <sheetData>
    <row r="1" spans="1:6" ht="15.75">
      <c r="A1" s="12" t="s">
        <v>9</v>
      </c>
      <c r="B1" s="17"/>
      <c r="C1" s="17"/>
      <c r="D1" s="17"/>
      <c r="E1" s="17"/>
      <c r="F1" s="17"/>
    </row>
    <row r="2" spans="1:6" ht="15.75">
      <c r="A2" s="12"/>
      <c r="B2" s="17"/>
      <c r="C2" s="17"/>
      <c r="D2" s="17"/>
      <c r="E2" s="17"/>
      <c r="F2" s="17"/>
    </row>
    <row r="3" spans="1:6" ht="38.25" customHeight="1">
      <c r="A3" s="29" t="s">
        <v>5</v>
      </c>
      <c r="B3" s="29"/>
      <c r="C3" s="29"/>
      <c r="D3" s="29"/>
      <c r="E3" s="29"/>
      <c r="F3" s="29"/>
    </row>
    <row r="4" spans="1:6" ht="15.75">
      <c r="A4" s="30"/>
      <c r="B4" s="30"/>
      <c r="C4" s="30"/>
      <c r="D4" s="30"/>
      <c r="E4" s="30"/>
      <c r="F4" s="30"/>
    </row>
    <row r="5" spans="1:6" ht="15.75">
      <c r="A5" s="31" t="s">
        <v>58</v>
      </c>
      <c r="B5" s="32" t="s">
        <v>32</v>
      </c>
      <c r="C5" s="33" t="s">
        <v>108</v>
      </c>
      <c r="D5" s="33"/>
      <c r="E5" s="33"/>
      <c r="F5" s="33"/>
    </row>
    <row r="6" spans="1:6" ht="15.75">
      <c r="A6" s="31"/>
      <c r="B6" s="34"/>
      <c r="C6" s="35" t="s">
        <v>79</v>
      </c>
      <c r="D6" s="36" t="s">
        <v>80</v>
      </c>
      <c r="E6" s="36" t="s">
        <v>81</v>
      </c>
      <c r="F6" s="37" t="s">
        <v>82</v>
      </c>
    </row>
    <row r="7" spans="1:6" ht="15.75">
      <c r="A7" s="31"/>
      <c r="B7" s="34"/>
      <c r="C7" s="38" t="s">
        <v>83</v>
      </c>
      <c r="D7" s="39" t="s">
        <v>84</v>
      </c>
      <c r="E7" s="39" t="s">
        <v>85</v>
      </c>
      <c r="F7" s="40" t="s">
        <v>86</v>
      </c>
    </row>
    <row r="8" spans="1:6" ht="25.5" customHeight="1">
      <c r="A8" s="6" t="s">
        <v>87</v>
      </c>
      <c r="B8" s="19">
        <f>C8</f>
        <v>191</v>
      </c>
      <c r="C8" s="20">
        <v>191</v>
      </c>
      <c r="D8" s="21">
        <v>179</v>
      </c>
      <c r="E8" s="21">
        <v>176</v>
      </c>
      <c r="F8" s="7">
        <v>215</v>
      </c>
    </row>
    <row r="9" spans="1:6" ht="25.5" customHeight="1">
      <c r="A9" s="6" t="s">
        <v>88</v>
      </c>
      <c r="B9" s="22">
        <f>SUM(C9:F9)</f>
        <v>477</v>
      </c>
      <c r="C9" s="23">
        <v>139</v>
      </c>
      <c r="D9" s="24">
        <v>103</v>
      </c>
      <c r="E9" s="24">
        <v>139</v>
      </c>
      <c r="F9" s="25">
        <v>96</v>
      </c>
    </row>
    <row r="10" spans="1:6" ht="25.5" customHeight="1">
      <c r="A10" s="6" t="s">
        <v>89</v>
      </c>
      <c r="B10" s="22">
        <f>SUM(C10:F10)</f>
        <v>3</v>
      </c>
      <c r="C10" s="20">
        <v>0</v>
      </c>
      <c r="D10" s="21">
        <v>1</v>
      </c>
      <c r="E10" s="21">
        <v>2</v>
      </c>
      <c r="F10" s="7">
        <v>0</v>
      </c>
    </row>
    <row r="11" spans="1:6" ht="25.5" customHeight="1">
      <c r="A11" s="6" t="s">
        <v>90</v>
      </c>
      <c r="B11" s="22">
        <f>SUM(C11:F11)</f>
        <v>453</v>
      </c>
      <c r="C11" s="23">
        <v>151</v>
      </c>
      <c r="D11" s="21">
        <v>107</v>
      </c>
      <c r="E11" s="21">
        <v>102</v>
      </c>
      <c r="F11" s="7">
        <v>93</v>
      </c>
    </row>
    <row r="12" spans="1:6" ht="25.5" customHeight="1">
      <c r="A12" s="26" t="s">
        <v>91</v>
      </c>
      <c r="B12" s="27">
        <f>SUM(B8+B9+B10-B11)</f>
        <v>218</v>
      </c>
      <c r="C12" s="27">
        <f>SUM(C8+C9+C10-C11)</f>
        <v>179</v>
      </c>
      <c r="D12" s="27">
        <f>SUM(D8+D9+D10-D11)</f>
        <v>176</v>
      </c>
      <c r="E12" s="27">
        <f>SUM(E8+E9+E10-E11)</f>
        <v>215</v>
      </c>
      <c r="F12" s="27">
        <f>SUM(F8+F9+F10-F11)</f>
        <v>218</v>
      </c>
    </row>
    <row r="13" spans="1:6" ht="15.75">
      <c r="A13" s="8" t="s">
        <v>7</v>
      </c>
      <c r="B13" s="7"/>
      <c r="C13" s="7"/>
      <c r="D13" s="7"/>
      <c r="E13" s="7"/>
      <c r="F13" s="7"/>
    </row>
    <row r="14" spans="1:6" ht="15.75">
      <c r="A14" s="6"/>
      <c r="B14" s="7"/>
      <c r="C14" s="7"/>
      <c r="D14" s="7"/>
      <c r="E14" s="7"/>
      <c r="F14" s="7"/>
    </row>
    <row r="15" spans="1:6" ht="15.75">
      <c r="A15" s="28"/>
      <c r="B15" s="7"/>
      <c r="C15" s="7"/>
      <c r="D15" s="7"/>
      <c r="E15" s="7"/>
      <c r="F15" s="7"/>
    </row>
    <row r="16" spans="1:6" ht="15.75">
      <c r="A16" s="6"/>
      <c r="B16" s="7"/>
      <c r="C16" s="7"/>
      <c r="D16" s="7"/>
      <c r="E16" s="7"/>
      <c r="F16" s="7"/>
    </row>
  </sheetData>
  <sheetProtection/>
  <mergeCells count="4">
    <mergeCell ref="A3:F3"/>
    <mergeCell ref="A5:A7"/>
    <mergeCell ref="B5:B7"/>
    <mergeCell ref="C5:F5"/>
  </mergeCells>
  <printOptions horizontalCentered="1" verticalCentered="1"/>
  <pageMargins left="0" right="0" top="0" bottom="0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S36"/>
  <sheetViews>
    <sheetView zoomScale="85" zoomScaleNormal="85" zoomScaleSheetLayoutView="75" zoomScalePageLayoutView="0" workbookViewId="0" topLeftCell="A1">
      <selection activeCell="A3" sqref="A3:F7"/>
    </sheetView>
  </sheetViews>
  <sheetFormatPr defaultColWidth="11.57421875" defaultRowHeight="12.75"/>
  <cols>
    <col min="1" max="1" width="68.8515625" style="42" customWidth="1"/>
    <col min="2" max="2" width="13.28125" style="42" customWidth="1"/>
    <col min="3" max="3" width="11.8515625" style="42" customWidth="1"/>
    <col min="4" max="4" width="11.28125" style="42" customWidth="1"/>
    <col min="5" max="5" width="13.28125" style="42" customWidth="1"/>
    <col min="6" max="6" width="13.28125" style="42" bestFit="1" customWidth="1"/>
    <col min="7" max="16384" width="11.421875" style="42" customWidth="1"/>
  </cols>
  <sheetData>
    <row r="1" spans="1:6" ht="24.75" customHeight="1">
      <c r="A1" s="41" t="s">
        <v>10</v>
      </c>
      <c r="B1" s="10"/>
      <c r="C1" s="10"/>
      <c r="D1" s="10"/>
      <c r="E1" s="10"/>
      <c r="F1" s="10"/>
    </row>
    <row r="2" spans="1:6" ht="17.25" customHeight="1">
      <c r="A2" s="41"/>
      <c r="B2" s="10"/>
      <c r="C2" s="10"/>
      <c r="D2" s="10"/>
      <c r="E2" s="10"/>
      <c r="F2" s="10"/>
    </row>
    <row r="3" spans="1:6" ht="49.5" customHeight="1">
      <c r="A3" s="29" t="s">
        <v>76</v>
      </c>
      <c r="B3" s="29"/>
      <c r="C3" s="29"/>
      <c r="D3" s="29"/>
      <c r="E3" s="29"/>
      <c r="F3" s="29"/>
    </row>
    <row r="4" spans="1:6" ht="15.75">
      <c r="A4" s="55"/>
      <c r="B4" s="55"/>
      <c r="C4" s="55"/>
      <c r="D4" s="55"/>
      <c r="E4" s="55"/>
      <c r="F4" s="55"/>
    </row>
    <row r="5" spans="1:6" ht="15.75">
      <c r="A5" s="31" t="s">
        <v>59</v>
      </c>
      <c r="B5" s="32" t="s">
        <v>32</v>
      </c>
      <c r="C5" s="33" t="s">
        <v>108</v>
      </c>
      <c r="D5" s="33"/>
      <c r="E5" s="33"/>
      <c r="F5" s="33"/>
    </row>
    <row r="6" spans="1:6" ht="15.75">
      <c r="A6" s="31"/>
      <c r="B6" s="32"/>
      <c r="C6" s="56" t="s">
        <v>79</v>
      </c>
      <c r="D6" s="56" t="s">
        <v>80</v>
      </c>
      <c r="E6" s="56" t="s">
        <v>81</v>
      </c>
      <c r="F6" s="37" t="s">
        <v>82</v>
      </c>
    </row>
    <row r="7" spans="1:6" ht="15.75">
      <c r="A7" s="31"/>
      <c r="B7" s="57"/>
      <c r="C7" s="58" t="s">
        <v>83</v>
      </c>
      <c r="D7" s="59" t="s">
        <v>84</v>
      </c>
      <c r="E7" s="59" t="s">
        <v>85</v>
      </c>
      <c r="F7" s="40" t="s">
        <v>86</v>
      </c>
    </row>
    <row r="8" spans="1:6" ht="15.75">
      <c r="A8" s="43"/>
      <c r="B8" s="44"/>
      <c r="C8" s="44"/>
      <c r="D8" s="44"/>
      <c r="E8" s="44"/>
      <c r="F8" s="44"/>
    </row>
    <row r="9" spans="1:6" s="46" customFormat="1" ht="26.25" customHeight="1">
      <c r="A9" s="43" t="s">
        <v>77</v>
      </c>
      <c r="B9" s="45">
        <f>SUM(B10:B31)</f>
        <v>477</v>
      </c>
      <c r="C9" s="45">
        <f>SUM(C10:C31)</f>
        <v>139</v>
      </c>
      <c r="D9" s="45">
        <f>SUM(D10:D31)</f>
        <v>103</v>
      </c>
      <c r="E9" s="45">
        <f>SUM(E10:E31)</f>
        <v>139</v>
      </c>
      <c r="F9" s="45">
        <f>SUM(F10:F31)</f>
        <v>96</v>
      </c>
    </row>
    <row r="10" spans="1:13" ht="15.75">
      <c r="A10" s="47" t="s">
        <v>120</v>
      </c>
      <c r="B10" s="48">
        <f aca="true" t="shared" si="0" ref="B10:B31">SUM(C10:F10)</f>
        <v>310</v>
      </c>
      <c r="C10" s="23">
        <v>77</v>
      </c>
      <c r="D10" s="23">
        <v>68</v>
      </c>
      <c r="E10" s="23">
        <v>95</v>
      </c>
      <c r="F10" s="23">
        <v>70</v>
      </c>
      <c r="H10" s="15"/>
      <c r="I10" s="15"/>
      <c r="J10" s="15"/>
      <c r="K10" s="15"/>
      <c r="L10" s="15"/>
      <c r="M10" s="15"/>
    </row>
    <row r="11" spans="1:13" ht="22.5" customHeight="1">
      <c r="A11" s="47" t="s">
        <v>25</v>
      </c>
      <c r="B11" s="48">
        <f t="shared" si="0"/>
        <v>27</v>
      </c>
      <c r="C11" s="23">
        <v>11</v>
      </c>
      <c r="D11" s="23">
        <v>7</v>
      </c>
      <c r="E11" s="23">
        <v>5</v>
      </c>
      <c r="F11" s="23">
        <v>4</v>
      </c>
      <c r="H11" s="16"/>
      <c r="I11" s="16"/>
      <c r="J11" s="16"/>
      <c r="K11" s="16"/>
      <c r="L11" s="16"/>
      <c r="M11" s="16"/>
    </row>
    <row r="12" spans="1:6" ht="15.75">
      <c r="A12" s="47" t="s">
        <v>27</v>
      </c>
      <c r="B12" s="48">
        <f t="shared" si="0"/>
        <v>23</v>
      </c>
      <c r="C12" s="23">
        <v>17</v>
      </c>
      <c r="D12" s="23">
        <v>5</v>
      </c>
      <c r="E12" s="23">
        <v>0</v>
      </c>
      <c r="F12" s="23">
        <v>1</v>
      </c>
    </row>
    <row r="13" spans="1:6" ht="15.75">
      <c r="A13" s="49" t="s">
        <v>109</v>
      </c>
      <c r="B13" s="50">
        <f t="shared" si="0"/>
        <v>13</v>
      </c>
      <c r="C13" s="51">
        <v>0</v>
      </c>
      <c r="D13" s="51">
        <v>0</v>
      </c>
      <c r="E13" s="51">
        <v>13</v>
      </c>
      <c r="F13" s="51">
        <v>0</v>
      </c>
    </row>
    <row r="14" spans="1:6" ht="15.75">
      <c r="A14" s="47" t="s">
        <v>110</v>
      </c>
      <c r="B14" s="48">
        <f t="shared" si="0"/>
        <v>13</v>
      </c>
      <c r="C14" s="23">
        <v>2</v>
      </c>
      <c r="D14" s="23">
        <v>10</v>
      </c>
      <c r="E14" s="23">
        <v>0</v>
      </c>
      <c r="F14" s="23">
        <v>1</v>
      </c>
    </row>
    <row r="15" spans="1:6" ht="15.75">
      <c r="A15" s="47" t="s">
        <v>112</v>
      </c>
      <c r="B15" s="48">
        <f t="shared" si="0"/>
        <v>12</v>
      </c>
      <c r="C15" s="23">
        <v>4</v>
      </c>
      <c r="D15" s="23">
        <v>0</v>
      </c>
      <c r="E15" s="23">
        <v>6</v>
      </c>
      <c r="F15" s="23">
        <v>2</v>
      </c>
    </row>
    <row r="16" spans="1:6" ht="15.75">
      <c r="A16" s="47" t="s">
        <v>116</v>
      </c>
      <c r="B16" s="48">
        <f t="shared" si="0"/>
        <v>11</v>
      </c>
      <c r="C16" s="23">
        <v>5</v>
      </c>
      <c r="D16" s="23">
        <v>2</v>
      </c>
      <c r="E16" s="23">
        <v>3</v>
      </c>
      <c r="F16" s="23">
        <v>1</v>
      </c>
    </row>
    <row r="17" spans="1:6" ht="15.75">
      <c r="A17" s="47" t="s">
        <v>115</v>
      </c>
      <c r="B17" s="48">
        <f t="shared" si="0"/>
        <v>10</v>
      </c>
      <c r="C17" s="23">
        <v>3</v>
      </c>
      <c r="D17" s="23">
        <v>2</v>
      </c>
      <c r="E17" s="23">
        <v>1</v>
      </c>
      <c r="F17" s="23">
        <v>4</v>
      </c>
    </row>
    <row r="18" spans="1:13" ht="23.25" customHeight="1">
      <c r="A18" s="47" t="s">
        <v>121</v>
      </c>
      <c r="B18" s="48">
        <f t="shared" si="0"/>
        <v>7</v>
      </c>
      <c r="C18" s="23">
        <v>4</v>
      </c>
      <c r="D18" s="23">
        <v>1</v>
      </c>
      <c r="E18" s="23">
        <v>0</v>
      </c>
      <c r="F18" s="23">
        <v>2</v>
      </c>
      <c r="H18" s="14"/>
      <c r="I18" s="14"/>
      <c r="J18" s="14"/>
      <c r="K18" s="14"/>
      <c r="L18" s="14"/>
      <c r="M18" s="14"/>
    </row>
    <row r="19" spans="1:6" ht="15.75">
      <c r="A19" s="47" t="s">
        <v>73</v>
      </c>
      <c r="B19" s="48">
        <f t="shared" si="0"/>
        <v>5</v>
      </c>
      <c r="C19" s="23">
        <v>4</v>
      </c>
      <c r="D19" s="23">
        <v>0</v>
      </c>
      <c r="E19" s="23">
        <v>0</v>
      </c>
      <c r="F19" s="23">
        <v>1</v>
      </c>
    </row>
    <row r="20" spans="1:13" ht="26.25" customHeight="1">
      <c r="A20" s="47" t="s">
        <v>124</v>
      </c>
      <c r="B20" s="48">
        <f t="shared" si="0"/>
        <v>5</v>
      </c>
      <c r="C20" s="23">
        <v>3</v>
      </c>
      <c r="D20" s="23">
        <v>1</v>
      </c>
      <c r="E20" s="23">
        <v>0</v>
      </c>
      <c r="F20" s="23">
        <v>1</v>
      </c>
      <c r="H20" s="14"/>
      <c r="I20" s="14"/>
      <c r="J20" s="14"/>
      <c r="K20" s="14"/>
      <c r="L20" s="14"/>
      <c r="M20" s="14"/>
    </row>
    <row r="21" spans="1:6" ht="15.75">
      <c r="A21" s="47" t="s">
        <v>123</v>
      </c>
      <c r="B21" s="48">
        <f t="shared" si="0"/>
        <v>4</v>
      </c>
      <c r="C21" s="23">
        <v>0</v>
      </c>
      <c r="D21" s="23">
        <v>1</v>
      </c>
      <c r="E21" s="23">
        <v>2</v>
      </c>
      <c r="F21" s="23">
        <v>1</v>
      </c>
    </row>
    <row r="22" spans="1:13" ht="20.25" customHeight="1">
      <c r="A22" s="47" t="s">
        <v>70</v>
      </c>
      <c r="B22" s="48">
        <f t="shared" si="0"/>
        <v>4</v>
      </c>
      <c r="C22" s="23">
        <v>1</v>
      </c>
      <c r="D22" s="23">
        <v>0</v>
      </c>
      <c r="E22" s="23">
        <v>3</v>
      </c>
      <c r="F22" s="23">
        <v>0</v>
      </c>
      <c r="H22" s="14"/>
      <c r="I22" s="14"/>
      <c r="J22" s="14"/>
      <c r="K22" s="14"/>
      <c r="L22" s="14"/>
      <c r="M22" s="14"/>
    </row>
    <row r="23" spans="1:6" ht="15.75">
      <c r="A23" s="47" t="s">
        <v>113</v>
      </c>
      <c r="B23" s="48">
        <f t="shared" si="0"/>
        <v>3</v>
      </c>
      <c r="C23" s="23">
        <v>0</v>
      </c>
      <c r="D23" s="23">
        <v>0</v>
      </c>
      <c r="E23" s="23">
        <v>3</v>
      </c>
      <c r="F23" s="23">
        <v>0</v>
      </c>
    </row>
    <row r="24" spans="1:6" ht="15.75">
      <c r="A24" s="47" t="s">
        <v>26</v>
      </c>
      <c r="B24" s="48">
        <f t="shared" si="0"/>
        <v>3</v>
      </c>
      <c r="C24" s="23">
        <v>1</v>
      </c>
      <c r="D24" s="23">
        <v>0</v>
      </c>
      <c r="E24" s="23">
        <v>0</v>
      </c>
      <c r="F24" s="23">
        <v>2</v>
      </c>
    </row>
    <row r="25" spans="1:19" ht="15.75">
      <c r="A25" s="47" t="s">
        <v>119</v>
      </c>
      <c r="B25" s="48">
        <f t="shared" si="0"/>
        <v>3</v>
      </c>
      <c r="C25" s="23">
        <v>1</v>
      </c>
      <c r="D25" s="23">
        <v>0</v>
      </c>
      <c r="E25" s="23">
        <v>2</v>
      </c>
      <c r="F25" s="23">
        <v>0</v>
      </c>
      <c r="N25" s="14"/>
      <c r="O25" s="14"/>
      <c r="P25" s="14"/>
      <c r="Q25" s="14"/>
      <c r="R25" s="14"/>
      <c r="S25" s="14"/>
    </row>
    <row r="26" spans="1:6" ht="15.75">
      <c r="A26" s="47" t="s">
        <v>111</v>
      </c>
      <c r="B26" s="48">
        <f t="shared" si="0"/>
        <v>2</v>
      </c>
      <c r="C26" s="23">
        <v>1</v>
      </c>
      <c r="D26" s="23">
        <v>0</v>
      </c>
      <c r="E26" s="23">
        <v>1</v>
      </c>
      <c r="F26" s="23">
        <v>0</v>
      </c>
    </row>
    <row r="27" spans="1:6" ht="15.75">
      <c r="A27" s="47" t="s">
        <v>114</v>
      </c>
      <c r="B27" s="48">
        <f t="shared" si="0"/>
        <v>2</v>
      </c>
      <c r="C27" s="23">
        <v>0</v>
      </c>
      <c r="D27" s="23">
        <v>2</v>
      </c>
      <c r="E27" s="23">
        <v>0</v>
      </c>
      <c r="F27" s="23">
        <v>0</v>
      </c>
    </row>
    <row r="28" spans="1:6" ht="15.75">
      <c r="A28" s="47" t="s">
        <v>117</v>
      </c>
      <c r="B28" s="48">
        <f t="shared" si="0"/>
        <v>2</v>
      </c>
      <c r="C28" s="23">
        <v>0</v>
      </c>
      <c r="D28" s="23">
        <v>0</v>
      </c>
      <c r="E28" s="23">
        <v>1</v>
      </c>
      <c r="F28" s="23">
        <v>1</v>
      </c>
    </row>
    <row r="29" spans="1:6" ht="15.75">
      <c r="A29" s="47" t="s">
        <v>118</v>
      </c>
      <c r="B29" s="48">
        <f t="shared" si="0"/>
        <v>1</v>
      </c>
      <c r="C29" s="23">
        <v>0</v>
      </c>
      <c r="D29" s="23">
        <v>1</v>
      </c>
      <c r="E29" s="23">
        <v>0</v>
      </c>
      <c r="F29" s="23">
        <v>0</v>
      </c>
    </row>
    <row r="30" spans="1:6" ht="15.75">
      <c r="A30" s="47" t="s">
        <v>122</v>
      </c>
      <c r="B30" s="48">
        <f t="shared" si="0"/>
        <v>1</v>
      </c>
      <c r="C30" s="23">
        <v>0</v>
      </c>
      <c r="D30" s="23">
        <v>0</v>
      </c>
      <c r="E30" s="23">
        <v>1</v>
      </c>
      <c r="F30" s="23">
        <v>0</v>
      </c>
    </row>
    <row r="31" spans="1:6" ht="15.75">
      <c r="A31" s="52" t="s">
        <v>125</v>
      </c>
      <c r="B31" s="53">
        <f t="shared" si="0"/>
        <v>16</v>
      </c>
      <c r="C31" s="54">
        <v>5</v>
      </c>
      <c r="D31" s="54">
        <v>3</v>
      </c>
      <c r="E31" s="54">
        <v>3</v>
      </c>
      <c r="F31" s="54">
        <v>5</v>
      </c>
    </row>
    <row r="32" spans="1:6" ht="16.5" customHeight="1">
      <c r="A32" s="8" t="s">
        <v>7</v>
      </c>
      <c r="B32" s="10"/>
      <c r="C32" s="10"/>
      <c r="D32" s="10"/>
      <c r="E32" s="10"/>
      <c r="F32" s="10"/>
    </row>
    <row r="33" spans="1:6" ht="15.75">
      <c r="A33" s="9"/>
      <c r="B33" s="10"/>
      <c r="C33" s="10"/>
      <c r="D33" s="10"/>
      <c r="E33" s="10"/>
      <c r="F33" s="10"/>
    </row>
    <row r="34" spans="1:6" ht="15.75">
      <c r="A34" s="11"/>
      <c r="B34" s="11"/>
      <c r="C34" s="11"/>
      <c r="D34" s="11"/>
      <c r="E34" s="11"/>
      <c r="F34" s="11"/>
    </row>
    <row r="35" spans="1:6" ht="15.75">
      <c r="A35" s="11"/>
      <c r="B35" s="11"/>
      <c r="C35" s="11"/>
      <c r="D35" s="11"/>
      <c r="E35" s="11"/>
      <c r="F35" s="11"/>
    </row>
    <row r="36" spans="1:6" ht="15.75">
      <c r="A36" s="11"/>
      <c r="B36" s="11"/>
      <c r="C36" s="11"/>
      <c r="D36" s="11"/>
      <c r="E36" s="11"/>
      <c r="F36" s="11"/>
    </row>
  </sheetData>
  <sheetProtection/>
  <mergeCells count="10">
    <mergeCell ref="A3:F3"/>
    <mergeCell ref="A5:A7"/>
    <mergeCell ref="B5:B7"/>
    <mergeCell ref="C5:F5"/>
    <mergeCell ref="H22:M22"/>
    <mergeCell ref="N25:S25"/>
    <mergeCell ref="H18:M18"/>
    <mergeCell ref="H20:M20"/>
    <mergeCell ref="H10:M10"/>
    <mergeCell ref="H11:M11"/>
  </mergeCells>
  <printOptions horizontalCentered="1" verticalCentered="1"/>
  <pageMargins left="0" right="0" top="0" bottom="0" header="0.5118110236220472" footer="0.5118110236220472"/>
  <pageSetup horizontalDpi="300" verticalDpi="300" orientation="portrait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F14"/>
  <sheetViews>
    <sheetView zoomScale="85" zoomScaleNormal="85" zoomScaleSheetLayoutView="100" zoomScalePageLayoutView="0" workbookViewId="0" topLeftCell="A1">
      <selection activeCell="A3" sqref="A3:F7"/>
    </sheetView>
  </sheetViews>
  <sheetFormatPr defaultColWidth="11.57421875" defaultRowHeight="12.75"/>
  <cols>
    <col min="1" max="1" width="46.00390625" style="1" customWidth="1"/>
    <col min="2" max="2" width="14.421875" style="1" customWidth="1"/>
    <col min="3" max="3" width="12.140625" style="1" customWidth="1"/>
    <col min="4" max="4" width="13.00390625" style="1" customWidth="1"/>
    <col min="5" max="5" width="15.7109375" style="1" customWidth="1"/>
    <col min="6" max="6" width="14.140625" style="1" bestFit="1" customWidth="1"/>
    <col min="7" max="16384" width="11.421875" style="1" customWidth="1"/>
  </cols>
  <sheetData>
    <row r="1" spans="1:6" ht="15.75">
      <c r="A1" s="9" t="s">
        <v>11</v>
      </c>
      <c r="B1" s="9"/>
      <c r="C1" s="28"/>
      <c r="D1" s="28"/>
      <c r="E1" s="28"/>
      <c r="F1" s="28"/>
    </row>
    <row r="2" spans="1:6" ht="15.75">
      <c r="A2" s="9"/>
      <c r="B2" s="9"/>
      <c r="C2" s="28"/>
      <c r="D2" s="28"/>
      <c r="E2" s="28"/>
      <c r="F2" s="28"/>
    </row>
    <row r="3" spans="1:6" ht="43.5" customHeight="1">
      <c r="A3" s="29" t="s">
        <v>74</v>
      </c>
      <c r="B3" s="29"/>
      <c r="C3" s="29"/>
      <c r="D3" s="29"/>
      <c r="E3" s="29"/>
      <c r="F3" s="29"/>
    </row>
    <row r="4" spans="1:6" ht="15.75">
      <c r="A4" s="55"/>
      <c r="B4" s="55"/>
      <c r="C4" s="55"/>
      <c r="D4" s="55"/>
      <c r="E4" s="55"/>
      <c r="F4" s="55"/>
    </row>
    <row r="5" spans="1:6" ht="15.75">
      <c r="A5" s="31" t="s">
        <v>58</v>
      </c>
      <c r="B5" s="32" t="s">
        <v>32</v>
      </c>
      <c r="C5" s="33" t="s">
        <v>78</v>
      </c>
      <c r="D5" s="33"/>
      <c r="E5" s="33"/>
      <c r="F5" s="33"/>
    </row>
    <row r="6" spans="1:6" ht="15.75">
      <c r="A6" s="31"/>
      <c r="B6" s="32"/>
      <c r="C6" s="68" t="s">
        <v>79</v>
      </c>
      <c r="D6" s="56" t="s">
        <v>80</v>
      </c>
      <c r="E6" s="56" t="s">
        <v>81</v>
      </c>
      <c r="F6" s="37" t="s">
        <v>82</v>
      </c>
    </row>
    <row r="7" spans="1:6" ht="15.75">
      <c r="A7" s="31"/>
      <c r="B7" s="69"/>
      <c r="C7" s="70" t="s">
        <v>83</v>
      </c>
      <c r="D7" s="59" t="s">
        <v>84</v>
      </c>
      <c r="E7" s="59" t="s">
        <v>85</v>
      </c>
      <c r="F7" s="40" t="s">
        <v>86</v>
      </c>
    </row>
    <row r="8" spans="1:6" ht="15.75">
      <c r="A8" s="18"/>
      <c r="B8" s="61"/>
      <c r="C8" s="61"/>
      <c r="D8" s="61"/>
      <c r="E8" s="61"/>
      <c r="F8" s="61"/>
    </row>
    <row r="9" spans="1:6" ht="24" customHeight="1">
      <c r="A9" s="62" t="s">
        <v>32</v>
      </c>
      <c r="B9" s="63">
        <f>SUM(B10:B12)</f>
        <v>477</v>
      </c>
      <c r="C9" s="63">
        <f>SUM(C10:C12)</f>
        <v>139</v>
      </c>
      <c r="D9" s="63">
        <f>SUM(D10:D12)</f>
        <v>103</v>
      </c>
      <c r="E9" s="63">
        <f>SUM(E10:E12)</f>
        <v>139</v>
      </c>
      <c r="F9" s="63">
        <f>SUM(F10:F12)</f>
        <v>96</v>
      </c>
    </row>
    <row r="10" spans="1:6" ht="25.5" customHeight="1">
      <c r="A10" s="28" t="s">
        <v>106</v>
      </c>
      <c r="B10" s="60">
        <f>SUM(C10:F10)</f>
        <v>425</v>
      </c>
      <c r="C10" s="20">
        <v>115</v>
      </c>
      <c r="D10" s="20">
        <v>90</v>
      </c>
      <c r="E10" s="20">
        <v>133</v>
      </c>
      <c r="F10" s="20">
        <v>87</v>
      </c>
    </row>
    <row r="11" spans="1:6" ht="25.5" customHeight="1">
      <c r="A11" s="28" t="s">
        <v>107</v>
      </c>
      <c r="B11" s="60">
        <f>SUM(C11:F11)</f>
        <v>52</v>
      </c>
      <c r="C11" s="20">
        <v>24</v>
      </c>
      <c r="D11" s="20">
        <v>13</v>
      </c>
      <c r="E11" s="20">
        <v>6</v>
      </c>
      <c r="F11" s="20">
        <v>9</v>
      </c>
    </row>
    <row r="12" spans="1:6" ht="25.5" customHeight="1">
      <c r="A12" s="64"/>
      <c r="B12" s="65"/>
      <c r="C12" s="66"/>
      <c r="D12" s="66"/>
      <c r="E12" s="66"/>
      <c r="F12" s="67"/>
    </row>
    <row r="13" spans="1:6" ht="15.75">
      <c r="A13" s="8" t="s">
        <v>7</v>
      </c>
      <c r="B13" s="12"/>
      <c r="C13" s="6"/>
      <c r="D13" s="6"/>
      <c r="E13" s="6"/>
      <c r="F13" s="6"/>
    </row>
    <row r="14" spans="1:6" ht="15.75">
      <c r="A14" s="9"/>
      <c r="B14" s="12"/>
      <c r="C14" s="6"/>
      <c r="D14" s="6"/>
      <c r="E14" s="6"/>
      <c r="F14" s="6"/>
    </row>
  </sheetData>
  <sheetProtection/>
  <mergeCells count="4">
    <mergeCell ref="A3:F3"/>
    <mergeCell ref="A5:A7"/>
    <mergeCell ref="B5:B7"/>
    <mergeCell ref="C5:F5"/>
  </mergeCells>
  <printOptions horizontalCentered="1" verticalCentered="1"/>
  <pageMargins left="0" right="0" top="0" bottom="0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42"/>
  <sheetViews>
    <sheetView zoomScale="85" zoomScaleNormal="85" zoomScaleSheetLayoutView="75" zoomScalePageLayoutView="0" workbookViewId="0" topLeftCell="A1">
      <selection activeCell="C33" sqref="C33"/>
    </sheetView>
  </sheetViews>
  <sheetFormatPr defaultColWidth="11.57421875" defaultRowHeight="12.75"/>
  <cols>
    <col min="1" max="1" width="70.140625" style="1" customWidth="1"/>
    <col min="2" max="2" width="33.8515625" style="1" customWidth="1"/>
    <col min="3" max="3" width="53.8515625" style="1" customWidth="1"/>
    <col min="4" max="16384" width="11.421875" style="1" customWidth="1"/>
  </cols>
  <sheetData>
    <row r="1" spans="1:2" ht="21.75" customHeight="1">
      <c r="A1" s="71" t="s">
        <v>12</v>
      </c>
      <c r="B1" s="6"/>
    </row>
    <row r="2" spans="1:2" ht="17.25" customHeight="1">
      <c r="A2" s="71"/>
      <c r="B2" s="6"/>
    </row>
    <row r="3" spans="1:3" ht="31.5" customHeight="1">
      <c r="A3" s="29" t="s">
        <v>36</v>
      </c>
      <c r="B3" s="29"/>
      <c r="C3" s="18"/>
    </row>
    <row r="4" spans="1:2" ht="15.75">
      <c r="A4" s="30"/>
      <c r="B4" s="30"/>
    </row>
    <row r="5" spans="1:3" s="73" customFormat="1" ht="27" customHeight="1">
      <c r="A5" s="83" t="s">
        <v>28</v>
      </c>
      <c r="B5" s="84" t="s">
        <v>32</v>
      </c>
      <c r="C5" s="72"/>
    </row>
    <row r="6" spans="1:3" s="73" customFormat="1" ht="15.75">
      <c r="A6" s="18"/>
      <c r="B6" s="74"/>
      <c r="C6" s="72"/>
    </row>
    <row r="7" spans="1:3" s="73" customFormat="1" ht="15.75">
      <c r="A7" s="18" t="s">
        <v>32</v>
      </c>
      <c r="B7" s="63">
        <f>SUM(B9:B39)</f>
        <v>477</v>
      </c>
      <c r="C7" s="72"/>
    </row>
    <row r="8" spans="1:3" s="73" customFormat="1" ht="15.75">
      <c r="A8" s="18"/>
      <c r="B8" s="63"/>
      <c r="C8" s="72"/>
    </row>
    <row r="9" spans="1:3" s="73" customFormat="1" ht="15.75">
      <c r="A9" s="75" t="s">
        <v>33</v>
      </c>
      <c r="B9" s="76">
        <v>78</v>
      </c>
      <c r="C9" s="77"/>
    </row>
    <row r="10" spans="1:3" s="73" customFormat="1" ht="15.75">
      <c r="A10" s="75" t="s">
        <v>51</v>
      </c>
      <c r="B10" s="76">
        <v>45</v>
      </c>
      <c r="C10" s="77"/>
    </row>
    <row r="11" spans="1:3" s="73" customFormat="1" ht="15.75">
      <c r="A11" s="75" t="s">
        <v>29</v>
      </c>
      <c r="B11" s="76">
        <v>37</v>
      </c>
      <c r="C11" s="77"/>
    </row>
    <row r="12" spans="1:3" s="73" customFormat="1" ht="15.75">
      <c r="A12" s="75" t="s">
        <v>50</v>
      </c>
      <c r="B12" s="76">
        <v>37</v>
      </c>
      <c r="C12" s="77"/>
    </row>
    <row r="13" spans="1:2" s="73" customFormat="1" ht="15.75">
      <c r="A13" s="75" t="s">
        <v>30</v>
      </c>
      <c r="B13" s="76">
        <v>18</v>
      </c>
    </row>
    <row r="14" spans="1:3" s="73" customFormat="1" ht="15.75">
      <c r="A14" s="78" t="s">
        <v>60</v>
      </c>
      <c r="B14" s="76">
        <v>18</v>
      </c>
      <c r="C14" s="77"/>
    </row>
    <row r="15" spans="1:2" s="73" customFormat="1" ht="15.75">
      <c r="A15" s="75" t="s">
        <v>42</v>
      </c>
      <c r="B15" s="76">
        <v>17</v>
      </c>
    </row>
    <row r="16" spans="1:2" s="73" customFormat="1" ht="15.75">
      <c r="A16" s="78" t="s">
        <v>61</v>
      </c>
      <c r="B16" s="76">
        <v>14</v>
      </c>
    </row>
    <row r="17" spans="1:2" s="73" customFormat="1" ht="26.25" customHeight="1">
      <c r="A17" s="79" t="s">
        <v>62</v>
      </c>
      <c r="B17" s="80">
        <v>13</v>
      </c>
    </row>
    <row r="18" spans="1:3" s="73" customFormat="1" ht="15.75">
      <c r="A18" s="79" t="s">
        <v>65</v>
      </c>
      <c r="B18" s="80">
        <v>8</v>
      </c>
      <c r="C18" s="77"/>
    </row>
    <row r="19" spans="1:3" s="73" customFormat="1" ht="15.75">
      <c r="A19" s="79" t="s">
        <v>67</v>
      </c>
      <c r="B19" s="80">
        <v>5</v>
      </c>
      <c r="C19" s="77"/>
    </row>
    <row r="20" spans="1:2" s="73" customFormat="1" ht="15.75">
      <c r="A20" s="79" t="s">
        <v>63</v>
      </c>
      <c r="B20" s="80">
        <v>5</v>
      </c>
    </row>
    <row r="21" spans="1:2" s="73" customFormat="1" ht="15.75">
      <c r="A21" s="81" t="s">
        <v>49</v>
      </c>
      <c r="B21" s="80">
        <v>5</v>
      </c>
    </row>
    <row r="22" spans="1:3" s="73" customFormat="1" ht="15.75">
      <c r="A22" s="79" t="s">
        <v>64</v>
      </c>
      <c r="B22" s="80">
        <v>4</v>
      </c>
      <c r="C22" s="77"/>
    </row>
    <row r="23" spans="1:3" s="73" customFormat="1" ht="15.75">
      <c r="A23" s="79" t="s">
        <v>68</v>
      </c>
      <c r="B23" s="80">
        <v>3</v>
      </c>
      <c r="C23" s="77"/>
    </row>
    <row r="24" spans="1:2" s="73" customFormat="1" ht="15.75">
      <c r="A24" s="81" t="s">
        <v>48</v>
      </c>
      <c r="B24" s="80">
        <v>3</v>
      </c>
    </row>
    <row r="25" spans="1:3" s="73" customFormat="1" ht="15.75">
      <c r="A25" s="81" t="s">
        <v>45</v>
      </c>
      <c r="B25" s="80">
        <v>3</v>
      </c>
      <c r="C25" s="77"/>
    </row>
    <row r="26" spans="1:2" s="73" customFormat="1" ht="15.75">
      <c r="A26" s="81" t="s">
        <v>31</v>
      </c>
      <c r="B26" s="80">
        <v>2</v>
      </c>
    </row>
    <row r="27" spans="1:3" s="73" customFormat="1" ht="23.25" customHeight="1">
      <c r="A27" s="79" t="s">
        <v>66</v>
      </c>
      <c r="B27" s="80">
        <v>2</v>
      </c>
      <c r="C27" s="77"/>
    </row>
    <row r="28" spans="1:3" s="73" customFormat="1" ht="15.75">
      <c r="A28" s="81" t="s">
        <v>47</v>
      </c>
      <c r="B28" s="80">
        <v>1</v>
      </c>
      <c r="C28" s="77"/>
    </row>
    <row r="29" spans="1:2" s="73" customFormat="1" ht="15.75">
      <c r="A29" s="79" t="s">
        <v>69</v>
      </c>
      <c r="B29" s="80">
        <v>1</v>
      </c>
    </row>
    <row r="30" spans="1:3" s="73" customFormat="1" ht="15.75">
      <c r="A30" s="81" t="s">
        <v>46</v>
      </c>
      <c r="B30" s="80">
        <v>1</v>
      </c>
      <c r="C30" s="77"/>
    </row>
    <row r="31" spans="1:3" s="73" customFormat="1" ht="15.75">
      <c r="A31" s="79" t="s">
        <v>1</v>
      </c>
      <c r="B31" s="80">
        <v>1</v>
      </c>
      <c r="C31" s="77"/>
    </row>
    <row r="32" spans="1:3" s="73" customFormat="1" ht="15.75">
      <c r="A32" s="81" t="s">
        <v>44</v>
      </c>
      <c r="B32" s="80">
        <v>1</v>
      </c>
      <c r="C32" s="77"/>
    </row>
    <row r="33" spans="1:3" s="73" customFormat="1" ht="15.75">
      <c r="A33" s="79" t="s">
        <v>0</v>
      </c>
      <c r="B33" s="80">
        <v>1</v>
      </c>
      <c r="C33" s="77"/>
    </row>
    <row r="34" spans="1:2" s="73" customFormat="1" ht="15.75">
      <c r="A34" s="81" t="s">
        <v>3</v>
      </c>
      <c r="B34" s="80">
        <v>1</v>
      </c>
    </row>
    <row r="35" spans="1:2" ht="15.75">
      <c r="A35" s="81" t="s">
        <v>43</v>
      </c>
      <c r="B35" s="80">
        <v>1</v>
      </c>
    </row>
    <row r="36" spans="1:2" ht="15.75">
      <c r="A36" s="81" t="s">
        <v>2</v>
      </c>
      <c r="B36" s="80">
        <v>1</v>
      </c>
    </row>
    <row r="37" spans="1:3" ht="15.75">
      <c r="A37" s="81" t="s">
        <v>4</v>
      </c>
      <c r="B37" s="80">
        <v>148</v>
      </c>
      <c r="C37" s="77"/>
    </row>
    <row r="38" spans="1:3" ht="15.75">
      <c r="A38" s="81" t="s">
        <v>125</v>
      </c>
      <c r="B38" s="80">
        <v>3</v>
      </c>
      <c r="C38" s="77"/>
    </row>
    <row r="39" spans="1:2" ht="15.75">
      <c r="A39" s="52"/>
      <c r="B39" s="82"/>
    </row>
    <row r="40" spans="1:3" ht="20.25" customHeight="1">
      <c r="A40" s="5" t="s">
        <v>8</v>
      </c>
      <c r="B40" s="6"/>
      <c r="C40" s="4"/>
    </row>
    <row r="41" ht="15.75">
      <c r="A41" s="9"/>
    </row>
    <row r="42" ht="15.75">
      <c r="A42" s="13"/>
    </row>
  </sheetData>
  <sheetProtection/>
  <mergeCells count="1">
    <mergeCell ref="A3:B3"/>
  </mergeCells>
  <printOptions horizontalCentered="1" verticalCentered="1"/>
  <pageMargins left="0" right="0" top="0" bottom="0" header="0.5118110236220472" footer="0.5118110236220472"/>
  <pageSetup horizontalDpi="300" verticalDpi="300" orientation="portrait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26"/>
  <sheetViews>
    <sheetView zoomScale="90" zoomScaleNormal="90" zoomScaleSheetLayoutView="100" zoomScalePageLayoutView="0" workbookViewId="0" topLeftCell="A1">
      <selection activeCell="G38" sqref="G38"/>
    </sheetView>
  </sheetViews>
  <sheetFormatPr defaultColWidth="11.57421875" defaultRowHeight="12.75"/>
  <cols>
    <col min="1" max="1" width="35.00390625" style="1" customWidth="1"/>
    <col min="2" max="2" width="15.00390625" style="1" customWidth="1"/>
    <col min="3" max="3" width="13.8515625" style="1" customWidth="1"/>
    <col min="4" max="4" width="14.7109375" style="1" customWidth="1"/>
    <col min="5" max="5" width="15.421875" style="1" customWidth="1"/>
    <col min="6" max="6" width="16.28125" style="1" customWidth="1"/>
    <col min="7" max="16384" width="11.421875" style="1" customWidth="1"/>
  </cols>
  <sheetData>
    <row r="1" spans="1:6" ht="15.75">
      <c r="A1" s="85" t="s">
        <v>13</v>
      </c>
      <c r="B1" s="7"/>
      <c r="C1" s="7"/>
      <c r="D1" s="7"/>
      <c r="E1" s="7"/>
      <c r="F1" s="7"/>
    </row>
    <row r="2" spans="1:6" ht="15.75">
      <c r="A2" s="85"/>
      <c r="B2" s="7"/>
      <c r="C2" s="7"/>
      <c r="D2" s="7"/>
      <c r="E2" s="7"/>
      <c r="F2" s="7"/>
    </row>
    <row r="3" spans="1:6" ht="46.5" customHeight="1">
      <c r="A3" s="96" t="s">
        <v>75</v>
      </c>
      <c r="B3" s="96"/>
      <c r="C3" s="96"/>
      <c r="D3" s="96"/>
      <c r="E3" s="96"/>
      <c r="F3" s="96"/>
    </row>
    <row r="4" spans="1:6" ht="15.75">
      <c r="A4" s="97"/>
      <c r="B4" s="97"/>
      <c r="C4" s="97"/>
      <c r="D4" s="97"/>
      <c r="E4" s="97"/>
      <c r="F4" s="97"/>
    </row>
    <row r="5" spans="1:7" s="88" customFormat="1" ht="15">
      <c r="A5" s="98" t="s">
        <v>53</v>
      </c>
      <c r="B5" s="99" t="s">
        <v>32</v>
      </c>
      <c r="C5" s="100" t="s">
        <v>108</v>
      </c>
      <c r="D5" s="100"/>
      <c r="E5" s="100"/>
      <c r="F5" s="100"/>
      <c r="G5" s="87"/>
    </row>
    <row r="6" spans="1:7" s="88" customFormat="1" ht="15">
      <c r="A6" s="98"/>
      <c r="B6" s="101"/>
      <c r="C6" s="102" t="s">
        <v>79</v>
      </c>
      <c r="D6" s="103" t="s">
        <v>80</v>
      </c>
      <c r="E6" s="103" t="s">
        <v>81</v>
      </c>
      <c r="F6" s="102" t="s">
        <v>82</v>
      </c>
      <c r="G6" s="87"/>
    </row>
    <row r="7" spans="1:7" s="88" customFormat="1" ht="15">
      <c r="A7" s="98"/>
      <c r="B7" s="104"/>
      <c r="C7" s="105" t="s">
        <v>83</v>
      </c>
      <c r="D7" s="106" t="s">
        <v>84</v>
      </c>
      <c r="E7" s="106" t="s">
        <v>85</v>
      </c>
      <c r="F7" s="105" t="s">
        <v>86</v>
      </c>
      <c r="G7" s="87"/>
    </row>
    <row r="8" spans="1:7" s="88" customFormat="1" ht="15">
      <c r="A8" s="86"/>
      <c r="B8" s="61"/>
      <c r="C8" s="61"/>
      <c r="D8" s="61"/>
      <c r="E8" s="61"/>
      <c r="F8" s="61"/>
      <c r="G8" s="87"/>
    </row>
    <row r="9" spans="1:7" s="93" customFormat="1" ht="24.75" customHeight="1">
      <c r="A9" s="89" t="s">
        <v>77</v>
      </c>
      <c r="B9" s="90">
        <f>SUM(B11:B24)</f>
        <v>453</v>
      </c>
      <c r="C9" s="91">
        <f>SUM(C11:C24)</f>
        <v>151</v>
      </c>
      <c r="D9" s="91">
        <f>SUM(D11:D24)</f>
        <v>107</v>
      </c>
      <c r="E9" s="91">
        <f>SUM(E11:E24)</f>
        <v>102</v>
      </c>
      <c r="F9" s="91">
        <f>SUM(F11:F24)</f>
        <v>93</v>
      </c>
      <c r="G9" s="92"/>
    </row>
    <row r="10" spans="1:7" s="93" customFormat="1" ht="24.75" customHeight="1">
      <c r="A10" s="89"/>
      <c r="B10" s="90"/>
      <c r="C10" s="91"/>
      <c r="D10" s="91"/>
      <c r="E10" s="91"/>
      <c r="F10" s="91"/>
      <c r="G10" s="92"/>
    </row>
    <row r="11" spans="1:6" ht="15.75">
      <c r="A11" s="47" t="s">
        <v>92</v>
      </c>
      <c r="B11" s="94">
        <f aca="true" t="shared" si="0" ref="B11:B24">SUM(C11:F11)</f>
        <v>196</v>
      </c>
      <c r="C11" s="23">
        <v>61</v>
      </c>
      <c r="D11" s="23">
        <v>52</v>
      </c>
      <c r="E11" s="23">
        <v>45</v>
      </c>
      <c r="F11" s="23">
        <v>38</v>
      </c>
    </row>
    <row r="12" spans="1:6" ht="15.75">
      <c r="A12" s="47" t="s">
        <v>93</v>
      </c>
      <c r="B12" s="94">
        <f t="shared" si="0"/>
        <v>67</v>
      </c>
      <c r="C12" s="23">
        <v>22</v>
      </c>
      <c r="D12" s="23">
        <v>17</v>
      </c>
      <c r="E12" s="23">
        <v>17</v>
      </c>
      <c r="F12" s="23">
        <v>11</v>
      </c>
    </row>
    <row r="13" spans="1:6" ht="15.75">
      <c r="A13" s="47" t="s">
        <v>97</v>
      </c>
      <c r="B13" s="94">
        <f t="shared" si="0"/>
        <v>25</v>
      </c>
      <c r="C13" s="23">
        <v>5</v>
      </c>
      <c r="D13" s="23">
        <v>5</v>
      </c>
      <c r="E13" s="23">
        <v>6</v>
      </c>
      <c r="F13" s="23">
        <v>9</v>
      </c>
    </row>
    <row r="14" spans="1:6" ht="15.75">
      <c r="A14" s="47" t="s">
        <v>94</v>
      </c>
      <c r="B14" s="94">
        <f t="shared" si="0"/>
        <v>59</v>
      </c>
      <c r="C14" s="23">
        <v>19</v>
      </c>
      <c r="D14" s="23">
        <v>14</v>
      </c>
      <c r="E14" s="23">
        <v>9</v>
      </c>
      <c r="F14" s="23">
        <v>17</v>
      </c>
    </row>
    <row r="15" spans="1:6" ht="15.75">
      <c r="A15" s="47" t="s">
        <v>101</v>
      </c>
      <c r="B15" s="94">
        <f t="shared" si="0"/>
        <v>6</v>
      </c>
      <c r="C15" s="23">
        <v>2</v>
      </c>
      <c r="D15" s="23">
        <v>1</v>
      </c>
      <c r="E15" s="23">
        <v>2</v>
      </c>
      <c r="F15" s="23">
        <v>1</v>
      </c>
    </row>
    <row r="16" spans="1:6" ht="15.75">
      <c r="A16" s="47" t="s">
        <v>95</v>
      </c>
      <c r="B16" s="94">
        <f t="shared" si="0"/>
        <v>7</v>
      </c>
      <c r="C16" s="23">
        <v>4</v>
      </c>
      <c r="D16" s="23">
        <v>2</v>
      </c>
      <c r="E16" s="23">
        <v>1</v>
      </c>
      <c r="F16" s="23">
        <v>0</v>
      </c>
    </row>
    <row r="17" spans="1:6" ht="15.75">
      <c r="A17" s="47" t="s">
        <v>96</v>
      </c>
      <c r="B17" s="94">
        <f t="shared" si="0"/>
        <v>36</v>
      </c>
      <c r="C17" s="23">
        <v>18</v>
      </c>
      <c r="D17" s="23">
        <v>5</v>
      </c>
      <c r="E17" s="23">
        <v>8</v>
      </c>
      <c r="F17" s="23">
        <v>5</v>
      </c>
    </row>
    <row r="18" spans="1:6" ht="15.75">
      <c r="A18" s="47" t="s">
        <v>98</v>
      </c>
      <c r="B18" s="94">
        <f t="shared" si="0"/>
        <v>3</v>
      </c>
      <c r="C18" s="23">
        <v>0</v>
      </c>
      <c r="D18" s="23">
        <v>1</v>
      </c>
      <c r="E18" s="23">
        <v>1</v>
      </c>
      <c r="F18" s="23">
        <v>1</v>
      </c>
    </row>
    <row r="19" spans="1:6" ht="15.75">
      <c r="A19" s="6" t="s">
        <v>99</v>
      </c>
      <c r="B19" s="94">
        <f t="shared" si="0"/>
        <v>18</v>
      </c>
      <c r="C19" s="20">
        <v>10</v>
      </c>
      <c r="D19" s="20">
        <v>1</v>
      </c>
      <c r="E19" s="20">
        <v>1</v>
      </c>
      <c r="F19" s="20">
        <v>6</v>
      </c>
    </row>
    <row r="20" spans="1:6" ht="15.75">
      <c r="A20" s="6" t="s">
        <v>100</v>
      </c>
      <c r="B20" s="94">
        <f t="shared" si="0"/>
        <v>6</v>
      </c>
      <c r="C20" s="20">
        <v>1</v>
      </c>
      <c r="D20" s="20">
        <v>2</v>
      </c>
      <c r="E20" s="20">
        <v>2</v>
      </c>
      <c r="F20" s="20">
        <v>1</v>
      </c>
    </row>
    <row r="21" spans="1:6" ht="15.75">
      <c r="A21" s="6" t="s">
        <v>102</v>
      </c>
      <c r="B21" s="94">
        <f t="shared" si="0"/>
        <v>4</v>
      </c>
      <c r="C21" s="20">
        <v>0</v>
      </c>
      <c r="D21" s="20">
        <v>0</v>
      </c>
      <c r="E21" s="20">
        <v>3</v>
      </c>
      <c r="F21" s="20">
        <v>1</v>
      </c>
    </row>
    <row r="22" spans="1:6" ht="15.75">
      <c r="A22" s="6" t="s">
        <v>103</v>
      </c>
      <c r="B22" s="94">
        <f t="shared" si="0"/>
        <v>4</v>
      </c>
      <c r="C22" s="20">
        <v>1</v>
      </c>
      <c r="D22" s="20">
        <v>0</v>
      </c>
      <c r="E22" s="20">
        <v>3</v>
      </c>
      <c r="F22" s="20">
        <v>0</v>
      </c>
    </row>
    <row r="23" spans="1:6" ht="15.75">
      <c r="A23" s="6" t="s">
        <v>104</v>
      </c>
      <c r="B23" s="94">
        <f t="shared" si="0"/>
        <v>2</v>
      </c>
      <c r="C23" s="20">
        <v>0</v>
      </c>
      <c r="D23" s="20">
        <v>1</v>
      </c>
      <c r="E23" s="20">
        <v>0</v>
      </c>
      <c r="F23" s="20">
        <v>1</v>
      </c>
    </row>
    <row r="24" spans="1:6" ht="15.75">
      <c r="A24" s="26" t="s">
        <v>105</v>
      </c>
      <c r="B24" s="53">
        <f t="shared" si="0"/>
        <v>20</v>
      </c>
      <c r="C24" s="95">
        <v>8</v>
      </c>
      <c r="D24" s="95">
        <v>6</v>
      </c>
      <c r="E24" s="95">
        <v>4</v>
      </c>
      <c r="F24" s="95">
        <v>2</v>
      </c>
    </row>
    <row r="25" spans="1:7" ht="15.75">
      <c r="A25" s="8" t="s">
        <v>7</v>
      </c>
      <c r="B25" s="7"/>
      <c r="C25" s="7"/>
      <c r="D25" s="7"/>
      <c r="E25" s="7"/>
      <c r="F25" s="7"/>
      <c r="G25" s="2"/>
    </row>
    <row r="26" spans="1:6" ht="15.75">
      <c r="A26" s="9"/>
      <c r="B26" s="7"/>
      <c r="C26" s="7"/>
      <c r="D26" s="7"/>
      <c r="E26" s="7"/>
      <c r="F26" s="7"/>
    </row>
  </sheetData>
  <sheetProtection/>
  <mergeCells count="4">
    <mergeCell ref="A3:F3"/>
    <mergeCell ref="A5:A7"/>
    <mergeCell ref="B5:B7"/>
    <mergeCell ref="C5:F5"/>
  </mergeCells>
  <printOptions horizontalCentered="1" verticalCentered="1"/>
  <pageMargins left="0" right="0" top="0" bottom="0" header="0.5118110236220472" footer="0.5118110236220472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33"/>
  <sheetViews>
    <sheetView zoomScaleSheetLayoutView="100" zoomScalePageLayoutView="0" workbookViewId="0" topLeftCell="A1">
      <selection activeCell="C30" sqref="C30"/>
    </sheetView>
  </sheetViews>
  <sheetFormatPr defaultColWidth="11.57421875" defaultRowHeight="12.75"/>
  <cols>
    <col min="1" max="1" width="53.421875" style="1" customWidth="1"/>
    <col min="2" max="2" width="22.421875" style="1" customWidth="1"/>
    <col min="3" max="3" width="39.8515625" style="1" customWidth="1"/>
    <col min="4" max="4" width="11.421875" style="1" customWidth="1"/>
    <col min="5" max="5" width="20.421875" style="1" customWidth="1"/>
    <col min="6" max="6" width="16.140625" style="1" customWidth="1"/>
    <col min="7" max="8" width="15.421875" style="1" customWidth="1"/>
    <col min="9" max="16384" width="11.421875" style="1" customWidth="1"/>
  </cols>
  <sheetData>
    <row r="1" spans="1:3" ht="21.75" customHeight="1">
      <c r="A1" s="71" t="s">
        <v>14</v>
      </c>
      <c r="B1" s="6"/>
      <c r="C1" s="6"/>
    </row>
    <row r="2" spans="1:3" ht="17.25" customHeight="1">
      <c r="A2" s="71"/>
      <c r="B2" s="6"/>
      <c r="C2" s="6"/>
    </row>
    <row r="3" spans="1:3" ht="37.5" customHeight="1">
      <c r="A3" s="29" t="s">
        <v>34</v>
      </c>
      <c r="B3" s="29"/>
      <c r="C3" s="29"/>
    </row>
    <row r="4" spans="1:3" ht="15.75">
      <c r="A4" s="30"/>
      <c r="B4" s="30"/>
      <c r="C4" s="30"/>
    </row>
    <row r="5" spans="1:4" s="73" customFormat="1" ht="22.5" customHeight="1">
      <c r="A5" s="83" t="s">
        <v>55</v>
      </c>
      <c r="B5" s="115" t="s">
        <v>56</v>
      </c>
      <c r="C5" s="84" t="s">
        <v>57</v>
      </c>
      <c r="D5" s="107"/>
    </row>
    <row r="6" spans="1:8" s="73" customFormat="1" ht="15.75">
      <c r="A6" s="18"/>
      <c r="B6" s="108"/>
      <c r="C6" s="63"/>
      <c r="D6" s="107"/>
      <c r="H6" s="3"/>
    </row>
    <row r="7" spans="1:8" s="73" customFormat="1" ht="15.75">
      <c r="A7" s="18" t="s">
        <v>126</v>
      </c>
      <c r="B7" s="108"/>
      <c r="C7" s="63"/>
      <c r="D7" s="107"/>
      <c r="H7" s="3"/>
    </row>
    <row r="8" spans="1:8" ht="15.75">
      <c r="A8" s="62" t="s">
        <v>77</v>
      </c>
      <c r="B8" s="109">
        <f>SUM(B9:B12)</f>
        <v>347</v>
      </c>
      <c r="C8" s="110" t="s">
        <v>37</v>
      </c>
      <c r="H8" s="3"/>
    </row>
    <row r="9" spans="1:8" ht="15.75">
      <c r="A9" s="6" t="s">
        <v>127</v>
      </c>
      <c r="B9" s="22">
        <f>'c125'!B11</f>
        <v>196</v>
      </c>
      <c r="C9" s="20" t="s">
        <v>37</v>
      </c>
      <c r="H9" s="3"/>
    </row>
    <row r="10" spans="1:8" ht="15.75">
      <c r="A10" s="6" t="s">
        <v>128</v>
      </c>
      <c r="B10" s="22">
        <f>'c125'!B12</f>
        <v>67</v>
      </c>
      <c r="C10" s="20" t="s">
        <v>37</v>
      </c>
      <c r="H10" s="3"/>
    </row>
    <row r="11" spans="1:8" ht="15.75">
      <c r="A11" s="6" t="s">
        <v>129</v>
      </c>
      <c r="B11" s="22">
        <f>'c125'!B13</f>
        <v>25</v>
      </c>
      <c r="C11" s="20" t="s">
        <v>38</v>
      </c>
      <c r="H11" s="3"/>
    </row>
    <row r="12" spans="1:8" ht="15.75">
      <c r="A12" s="6" t="s">
        <v>130</v>
      </c>
      <c r="B12" s="22">
        <f>'c125'!B14</f>
        <v>59</v>
      </c>
      <c r="C12" s="20" t="s">
        <v>39</v>
      </c>
      <c r="H12" s="3"/>
    </row>
    <row r="13" spans="1:8" ht="15.75">
      <c r="A13" s="6"/>
      <c r="B13" s="22"/>
      <c r="C13" s="20"/>
      <c r="H13" s="3"/>
    </row>
    <row r="14" spans="1:8" ht="15.75">
      <c r="A14" s="43" t="s">
        <v>131</v>
      </c>
      <c r="B14" s="94"/>
      <c r="C14" s="23"/>
      <c r="H14" s="3"/>
    </row>
    <row r="15" spans="1:8" ht="15.75">
      <c r="A15" s="111" t="s">
        <v>77</v>
      </c>
      <c r="B15" s="112">
        <f>SUM(B16:B18)</f>
        <v>49</v>
      </c>
      <c r="C15" s="113" t="s">
        <v>41</v>
      </c>
      <c r="H15" s="3"/>
    </row>
    <row r="16" spans="1:8" ht="15.75">
      <c r="A16" s="47" t="s">
        <v>132</v>
      </c>
      <c r="B16" s="94">
        <f>'c125'!B15</f>
        <v>6</v>
      </c>
      <c r="C16" s="23" t="s">
        <v>72</v>
      </c>
      <c r="H16" s="3"/>
    </row>
    <row r="17" spans="1:8" ht="15.75">
      <c r="A17" s="47" t="s">
        <v>133</v>
      </c>
      <c r="B17" s="48">
        <f>'c125'!B16</f>
        <v>7</v>
      </c>
      <c r="C17" s="23" t="s">
        <v>71</v>
      </c>
      <c r="H17" s="3"/>
    </row>
    <row r="18" spans="1:8" ht="15.75">
      <c r="A18" s="52" t="s">
        <v>134</v>
      </c>
      <c r="B18" s="53">
        <f>'c125'!B17</f>
        <v>36</v>
      </c>
      <c r="C18" s="54" t="s">
        <v>40</v>
      </c>
      <c r="H18" s="3"/>
    </row>
    <row r="19" spans="1:8" ht="15.75">
      <c r="A19" s="5" t="s">
        <v>6</v>
      </c>
      <c r="B19" s="6"/>
      <c r="C19" s="6"/>
      <c r="D19" s="2"/>
      <c r="H19" s="3"/>
    </row>
    <row r="20" spans="4:8" ht="15.75">
      <c r="D20" s="114"/>
      <c r="E20" s="3"/>
      <c r="F20" s="3"/>
      <c r="G20" s="3"/>
      <c r="H20" s="3"/>
    </row>
    <row r="21" spans="4:8" ht="15.75">
      <c r="D21" s="114"/>
      <c r="E21" s="3"/>
      <c r="F21" s="3"/>
      <c r="G21" s="3"/>
      <c r="H21" s="3"/>
    </row>
    <row r="22" spans="4:8" ht="15.75">
      <c r="D22" s="114"/>
      <c r="E22" s="3"/>
      <c r="F22" s="3"/>
      <c r="G22" s="3"/>
      <c r="H22" s="3"/>
    </row>
    <row r="23" spans="5:8" ht="15.75">
      <c r="E23" s="3"/>
      <c r="F23" s="3"/>
      <c r="G23" s="3"/>
      <c r="H23" s="3"/>
    </row>
    <row r="24" spans="5:8" ht="15.75">
      <c r="E24" s="3"/>
      <c r="F24" s="3"/>
      <c r="G24" s="3"/>
      <c r="H24" s="3"/>
    </row>
    <row r="25" spans="5:8" ht="15.75">
      <c r="E25" s="3"/>
      <c r="F25" s="3"/>
      <c r="G25" s="3"/>
      <c r="H25" s="3"/>
    </row>
    <row r="26" spans="5:8" ht="15.75">
      <c r="E26" s="3"/>
      <c r="F26" s="3"/>
      <c r="G26" s="3"/>
      <c r="H26" s="3"/>
    </row>
    <row r="27" spans="5:8" ht="15.75">
      <c r="E27" s="3"/>
      <c r="F27" s="3"/>
      <c r="G27" s="3"/>
      <c r="H27" s="3"/>
    </row>
    <row r="28" spans="5:8" ht="15.75">
      <c r="E28" s="3"/>
      <c r="F28" s="3"/>
      <c r="G28" s="3"/>
      <c r="H28" s="3"/>
    </row>
    <row r="29" spans="5:8" ht="15.75">
      <c r="E29" s="3"/>
      <c r="F29" s="3"/>
      <c r="G29" s="3"/>
      <c r="H29" s="3"/>
    </row>
    <row r="30" ht="15.75">
      <c r="H30" s="3"/>
    </row>
    <row r="31" ht="15.75">
      <c r="H31" s="3"/>
    </row>
    <row r="32" ht="15.75">
      <c r="H32" s="3"/>
    </row>
    <row r="33" ht="15.75">
      <c r="H33" s="3"/>
    </row>
  </sheetData>
  <sheetProtection/>
  <mergeCells count="1">
    <mergeCell ref="A3:C3"/>
  </mergeCells>
  <printOptions horizontalCentered="1" verticalCentered="1"/>
  <pageMargins left="0" right="0" top="0" bottom="0" header="0.5118110236220472" footer="0.5118110236220472"/>
  <pageSetup horizontalDpi="300" verticalDpi="300" orientation="landscape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50"/>
  <sheetViews>
    <sheetView tabSelected="1" zoomScaleSheetLayoutView="85" zoomScalePageLayoutView="0" workbookViewId="0" topLeftCell="A1">
      <selection activeCell="A3" sqref="A3:F6"/>
    </sheetView>
  </sheetViews>
  <sheetFormatPr defaultColWidth="11.57421875" defaultRowHeight="12.75"/>
  <cols>
    <col min="1" max="1" width="55.140625" style="1" bestFit="1" customWidth="1"/>
    <col min="2" max="2" width="19.421875" style="1" bestFit="1" customWidth="1"/>
    <col min="3" max="4" width="19.421875" style="1" customWidth="1"/>
    <col min="5" max="5" width="22.00390625" style="1" customWidth="1"/>
    <col min="6" max="6" width="18.140625" style="1" customWidth="1"/>
    <col min="7" max="7" width="19.421875" style="1" bestFit="1" customWidth="1"/>
    <col min="8" max="8" width="10.421875" style="1" customWidth="1"/>
    <col min="9" max="16384" width="11.421875" style="1" customWidth="1"/>
  </cols>
  <sheetData>
    <row r="1" spans="1:7" s="117" customFormat="1" ht="20.25" customHeight="1">
      <c r="A1" s="9" t="s">
        <v>15</v>
      </c>
      <c r="B1" s="62"/>
      <c r="C1" s="62"/>
      <c r="D1" s="62"/>
      <c r="E1" s="62"/>
      <c r="F1" s="62"/>
      <c r="G1" s="116"/>
    </row>
    <row r="2" spans="1:7" s="117" customFormat="1" ht="17.25" customHeight="1">
      <c r="A2" s="118"/>
      <c r="B2" s="62"/>
      <c r="C2" s="62"/>
      <c r="D2" s="62"/>
      <c r="E2" s="62"/>
      <c r="F2" s="62"/>
      <c r="G2" s="116"/>
    </row>
    <row r="3" spans="1:7" s="117" customFormat="1" ht="38.25" customHeight="1">
      <c r="A3" s="29" t="s">
        <v>35</v>
      </c>
      <c r="B3" s="29"/>
      <c r="C3" s="29"/>
      <c r="D3" s="29"/>
      <c r="E3" s="29"/>
      <c r="F3" s="29"/>
      <c r="G3" s="116"/>
    </row>
    <row r="4" spans="1:7" s="117" customFormat="1" ht="15.75">
      <c r="A4" s="55"/>
      <c r="B4" s="55"/>
      <c r="C4" s="55"/>
      <c r="D4" s="55"/>
      <c r="E4" s="55"/>
      <c r="F4" s="55"/>
      <c r="G4" s="116"/>
    </row>
    <row r="5" spans="1:7" s="117" customFormat="1" ht="15.75">
      <c r="A5" s="31" t="s">
        <v>52</v>
      </c>
      <c r="B5" s="32" t="s">
        <v>32</v>
      </c>
      <c r="C5" s="129" t="s">
        <v>53</v>
      </c>
      <c r="D5" s="129"/>
      <c r="E5" s="129"/>
      <c r="F5" s="129"/>
      <c r="G5" s="116"/>
    </row>
    <row r="6" spans="1:7" s="117" customFormat="1" ht="15.75">
      <c r="A6" s="31"/>
      <c r="B6" s="32"/>
      <c r="C6" s="55" t="s">
        <v>127</v>
      </c>
      <c r="D6" s="84" t="s">
        <v>128</v>
      </c>
      <c r="E6" s="84" t="s">
        <v>129</v>
      </c>
      <c r="F6" s="84" t="s">
        <v>54</v>
      </c>
      <c r="G6" s="116"/>
    </row>
    <row r="7" spans="1:7" s="117" customFormat="1" ht="15.75">
      <c r="A7" s="18"/>
      <c r="B7" s="119"/>
      <c r="C7" s="120"/>
      <c r="D7" s="45"/>
      <c r="E7" s="45"/>
      <c r="F7" s="45"/>
      <c r="G7" s="116"/>
    </row>
    <row r="8" spans="1:7" s="117" customFormat="1" ht="15.75">
      <c r="A8" s="62" t="s">
        <v>77</v>
      </c>
      <c r="B8" s="108">
        <f>SUM(B10:B21)</f>
        <v>347</v>
      </c>
      <c r="C8" s="108">
        <f>SUM(C10:C21)</f>
        <v>196</v>
      </c>
      <c r="D8" s="63">
        <f>SUM(D10:D21)</f>
        <v>67</v>
      </c>
      <c r="E8" s="63">
        <f>SUM(E10:E21)</f>
        <v>25</v>
      </c>
      <c r="F8" s="63">
        <f>SUM(F10:F21)</f>
        <v>59</v>
      </c>
      <c r="G8" s="116"/>
    </row>
    <row r="9" spans="1:7" s="117" customFormat="1" ht="15.75">
      <c r="A9" s="62"/>
      <c r="B9" s="108"/>
      <c r="C9" s="63"/>
      <c r="D9" s="63"/>
      <c r="E9" s="63"/>
      <c r="F9" s="63"/>
      <c r="G9" s="116"/>
    </row>
    <row r="10" spans="1:6" ht="15.75">
      <c r="A10" s="121" t="s">
        <v>135</v>
      </c>
      <c r="B10" s="94">
        <f>SUM(C10:F10)</f>
        <v>1</v>
      </c>
      <c r="C10" s="122">
        <v>1</v>
      </c>
      <c r="D10" s="122"/>
      <c r="E10" s="20"/>
      <c r="F10" s="122"/>
    </row>
    <row r="11" spans="1:6" ht="15.75">
      <c r="A11" s="121" t="s">
        <v>136</v>
      </c>
      <c r="B11" s="94">
        <f aca="true" t="shared" si="0" ref="B11:B21">SUM(C11:F11)</f>
        <v>36</v>
      </c>
      <c r="C11" s="122">
        <v>21</v>
      </c>
      <c r="D11" s="122">
        <v>5</v>
      </c>
      <c r="E11" s="122">
        <v>3</v>
      </c>
      <c r="F11" s="122">
        <v>7</v>
      </c>
    </row>
    <row r="12" spans="1:6" ht="15.75">
      <c r="A12" s="121" t="s">
        <v>137</v>
      </c>
      <c r="B12" s="94">
        <f t="shared" si="0"/>
        <v>58</v>
      </c>
      <c r="C12" s="122">
        <v>34</v>
      </c>
      <c r="D12" s="122">
        <v>10</v>
      </c>
      <c r="E12" s="122">
        <v>6</v>
      </c>
      <c r="F12" s="122">
        <v>8</v>
      </c>
    </row>
    <row r="13" spans="1:6" ht="15.75">
      <c r="A13" s="121" t="s">
        <v>16</v>
      </c>
      <c r="B13" s="94">
        <f t="shared" si="0"/>
        <v>79</v>
      </c>
      <c r="C13" s="20">
        <v>43</v>
      </c>
      <c r="D13" s="20">
        <v>20</v>
      </c>
      <c r="E13" s="20">
        <v>8</v>
      </c>
      <c r="F13" s="20">
        <v>8</v>
      </c>
    </row>
    <row r="14" spans="1:6" ht="15.75">
      <c r="A14" s="121" t="s">
        <v>17</v>
      </c>
      <c r="B14" s="94">
        <f t="shared" si="0"/>
        <v>50</v>
      </c>
      <c r="C14" s="20">
        <v>26</v>
      </c>
      <c r="D14" s="20">
        <v>11</v>
      </c>
      <c r="E14" s="20">
        <v>1</v>
      </c>
      <c r="F14" s="20">
        <v>12</v>
      </c>
    </row>
    <row r="15" spans="1:6" ht="15.75">
      <c r="A15" s="121" t="s">
        <v>18</v>
      </c>
      <c r="B15" s="94">
        <f t="shared" si="0"/>
        <v>62</v>
      </c>
      <c r="C15" s="20">
        <v>39</v>
      </c>
      <c r="D15" s="20">
        <v>12</v>
      </c>
      <c r="E15" s="20">
        <v>3</v>
      </c>
      <c r="F15" s="20">
        <v>8</v>
      </c>
    </row>
    <row r="16" spans="1:6" ht="15.75">
      <c r="A16" s="121" t="s">
        <v>19</v>
      </c>
      <c r="B16" s="94">
        <f t="shared" si="0"/>
        <v>48</v>
      </c>
      <c r="C16" s="20">
        <v>25</v>
      </c>
      <c r="D16" s="20">
        <v>8</v>
      </c>
      <c r="E16" s="20">
        <v>1</v>
      </c>
      <c r="F16" s="20">
        <v>14</v>
      </c>
    </row>
    <row r="17" spans="1:6" ht="15.75">
      <c r="A17" s="121" t="s">
        <v>20</v>
      </c>
      <c r="B17" s="94">
        <f t="shared" si="0"/>
        <v>8</v>
      </c>
      <c r="C17" s="20">
        <v>4</v>
      </c>
      <c r="D17" s="20">
        <v>1</v>
      </c>
      <c r="E17" s="20">
        <v>1</v>
      </c>
      <c r="F17" s="20">
        <v>2</v>
      </c>
    </row>
    <row r="18" spans="1:6" ht="15.75">
      <c r="A18" s="121" t="s">
        <v>21</v>
      </c>
      <c r="B18" s="94">
        <f t="shared" si="0"/>
        <v>2</v>
      </c>
      <c r="C18" s="20">
        <v>2</v>
      </c>
      <c r="D18" s="20">
        <v>0</v>
      </c>
      <c r="E18" s="20">
        <v>0</v>
      </c>
      <c r="F18" s="20">
        <v>0</v>
      </c>
    </row>
    <row r="19" spans="1:6" ht="15.75">
      <c r="A19" s="121" t="s">
        <v>22</v>
      </c>
      <c r="B19" s="94">
        <f t="shared" si="0"/>
        <v>1</v>
      </c>
      <c r="C19" s="20">
        <v>1</v>
      </c>
      <c r="D19" s="20">
        <v>0</v>
      </c>
      <c r="E19" s="20">
        <v>0</v>
      </c>
      <c r="F19" s="20">
        <v>0</v>
      </c>
    </row>
    <row r="20" spans="1:6" ht="15.75">
      <c r="A20" s="121" t="s">
        <v>23</v>
      </c>
      <c r="B20" s="94">
        <f t="shared" si="0"/>
        <v>1</v>
      </c>
      <c r="C20" s="20">
        <v>0</v>
      </c>
      <c r="D20" s="20">
        <v>0</v>
      </c>
      <c r="E20" s="20">
        <v>1</v>
      </c>
      <c r="F20" s="20">
        <v>0</v>
      </c>
    </row>
    <row r="21" spans="1:6" ht="15.75">
      <c r="A21" s="7" t="s">
        <v>24</v>
      </c>
      <c r="B21" s="94">
        <f t="shared" si="0"/>
        <v>1</v>
      </c>
      <c r="C21" s="20">
        <v>0</v>
      </c>
      <c r="D21" s="20">
        <v>0</v>
      </c>
      <c r="E21" s="20">
        <v>1</v>
      </c>
      <c r="F21" s="20">
        <v>0</v>
      </c>
    </row>
    <row r="22" spans="1:6" ht="15.75">
      <c r="A22" s="123"/>
      <c r="B22" s="124"/>
      <c r="C22" s="125"/>
      <c r="D22" s="126"/>
      <c r="E22" s="126"/>
      <c r="F22" s="127"/>
    </row>
    <row r="23" spans="1:7" ht="18" customHeight="1">
      <c r="A23" s="5" t="s">
        <v>7</v>
      </c>
      <c r="B23" s="7"/>
      <c r="C23" s="7"/>
      <c r="D23" s="7"/>
      <c r="E23" s="7"/>
      <c r="F23" s="7"/>
      <c r="G23" s="2"/>
    </row>
    <row r="24" spans="3:5" ht="15.75">
      <c r="C24" s="128"/>
      <c r="D24" s="128"/>
      <c r="E24" s="128"/>
    </row>
    <row r="25" spans="3:5" ht="15.75">
      <c r="C25" s="128"/>
      <c r="D25" s="128"/>
      <c r="E25" s="128"/>
    </row>
    <row r="26" spans="3:5" ht="15.75">
      <c r="C26" s="128"/>
      <c r="D26" s="128"/>
      <c r="E26" s="128"/>
    </row>
    <row r="27" spans="3:5" ht="15.75">
      <c r="C27" s="128"/>
      <c r="D27" s="128"/>
      <c r="E27" s="128"/>
    </row>
    <row r="28" spans="3:5" ht="15.75">
      <c r="C28" s="128"/>
      <c r="D28" s="128"/>
      <c r="E28" s="128"/>
    </row>
    <row r="29" spans="3:5" ht="15.75">
      <c r="C29" s="128"/>
      <c r="D29" s="128"/>
      <c r="E29" s="128"/>
    </row>
    <row r="30" spans="3:5" ht="15.75">
      <c r="C30" s="128"/>
      <c r="D30" s="128"/>
      <c r="E30" s="128"/>
    </row>
    <row r="31" spans="3:5" ht="15.75">
      <c r="C31" s="128"/>
      <c r="D31" s="128"/>
      <c r="E31" s="128"/>
    </row>
    <row r="32" spans="3:5" ht="15.75">
      <c r="C32" s="128"/>
      <c r="D32" s="128"/>
      <c r="E32" s="128"/>
    </row>
    <row r="33" spans="3:5" ht="15.75">
      <c r="C33" s="128"/>
      <c r="D33" s="128"/>
      <c r="E33" s="128"/>
    </row>
    <row r="34" spans="3:5" ht="15.75">
      <c r="C34" s="128"/>
      <c r="D34" s="128"/>
      <c r="E34" s="128"/>
    </row>
    <row r="35" spans="3:5" ht="15.75">
      <c r="C35" s="128"/>
      <c r="D35" s="128"/>
      <c r="E35" s="128"/>
    </row>
    <row r="36" spans="3:5" ht="15.75">
      <c r="C36" s="128"/>
      <c r="D36" s="128"/>
      <c r="E36" s="128"/>
    </row>
    <row r="37" spans="3:5" ht="15.75">
      <c r="C37" s="128"/>
      <c r="D37" s="128"/>
      <c r="E37" s="128"/>
    </row>
    <row r="38" spans="3:5" ht="15.75">
      <c r="C38" s="128"/>
      <c r="D38" s="128"/>
      <c r="E38" s="128"/>
    </row>
    <row r="39" spans="3:5" ht="15.75">
      <c r="C39" s="128"/>
      <c r="D39" s="128"/>
      <c r="E39" s="128"/>
    </row>
    <row r="40" spans="3:5" ht="15.75">
      <c r="C40" s="128"/>
      <c r="D40" s="128"/>
      <c r="E40" s="128"/>
    </row>
    <row r="41" spans="3:5" ht="15.75">
      <c r="C41" s="128"/>
      <c r="D41" s="128"/>
      <c r="E41" s="128"/>
    </row>
    <row r="42" spans="3:5" ht="15.75">
      <c r="C42" s="128"/>
      <c r="D42" s="128"/>
      <c r="E42" s="128"/>
    </row>
    <row r="43" spans="3:5" ht="15.75">
      <c r="C43" s="128"/>
      <c r="D43" s="128"/>
      <c r="E43" s="128"/>
    </row>
    <row r="44" spans="3:5" ht="15.75">
      <c r="C44" s="128"/>
      <c r="D44" s="128"/>
      <c r="E44" s="128"/>
    </row>
    <row r="45" spans="3:5" ht="15.75">
      <c r="C45" s="128"/>
      <c r="D45" s="128"/>
      <c r="E45" s="128"/>
    </row>
    <row r="46" spans="3:5" ht="15.75">
      <c r="C46" s="128"/>
      <c r="D46" s="128"/>
      <c r="E46" s="128"/>
    </row>
    <row r="47" spans="3:5" ht="15.75">
      <c r="C47" s="128"/>
      <c r="D47" s="128"/>
      <c r="E47" s="128"/>
    </row>
    <row r="48" spans="3:5" ht="15.75">
      <c r="C48" s="128"/>
      <c r="D48" s="128"/>
      <c r="E48" s="128"/>
    </row>
    <row r="49" spans="3:5" ht="15.75">
      <c r="C49" s="128"/>
      <c r="D49" s="128"/>
      <c r="E49" s="128"/>
    </row>
    <row r="50" spans="3:5" ht="15.75">
      <c r="C50" s="128"/>
      <c r="D50" s="128"/>
      <c r="E50" s="128"/>
    </row>
  </sheetData>
  <sheetProtection/>
  <mergeCells count="4">
    <mergeCell ref="A3:F3"/>
    <mergeCell ref="A5:A6"/>
    <mergeCell ref="B5:B6"/>
    <mergeCell ref="C5:F5"/>
  </mergeCells>
  <printOptions horizontalCentered="1" verticalCentered="1"/>
  <pageMargins left="0" right="0" top="0" bottom="0" header="0.5118110236220472" footer="0.5118110236220472"/>
  <pageSetup horizontalDpi="300" verticalDpi="300" orientation="landscape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mvargasb</dc:creator>
  <cp:keywords/>
  <dc:description/>
  <cp:lastModifiedBy>minor canales</cp:lastModifiedBy>
  <cp:lastPrinted>2013-08-07T20:33:31Z</cp:lastPrinted>
  <dcterms:created xsi:type="dcterms:W3CDTF">2010-04-19T22:18:15Z</dcterms:created>
  <dcterms:modified xsi:type="dcterms:W3CDTF">2013-11-18T13:58:23Z</dcterms:modified>
  <cp:category/>
  <cp:version/>
  <cp:contentType/>
  <cp:contentStatus/>
</cp:coreProperties>
</file>