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40" windowWidth="22620" windowHeight="13700" activeTab="7"/>
  </bookViews>
  <sheets>
    <sheet name="c128" sheetId="1" r:id="rId1"/>
    <sheet name="c129" sheetId="2" r:id="rId2"/>
    <sheet name="c130" sheetId="3" r:id="rId3"/>
    <sheet name="c131" sheetId="4" r:id="rId4"/>
    <sheet name="c132" sheetId="5" r:id="rId5"/>
    <sheet name="c133" sheetId="6" r:id="rId6"/>
    <sheet name="c134" sheetId="7" r:id="rId7"/>
    <sheet name="c135" sheetId="8" r:id="rId8"/>
  </sheets>
  <externalReferences>
    <externalReference r:id="rId11"/>
    <externalReference r:id="rId12"/>
    <externalReference r:id="rId13"/>
  </externalReferences>
  <definedNames>
    <definedName name="_xlnm.Print_Area" localSheetId="0">'c128'!$A$1:$F$16</definedName>
    <definedName name="_xlnm.Print_Area" localSheetId="1">'c129'!$A$1:$F$33</definedName>
    <definedName name="_xlnm.Print_Area" localSheetId="2">'c130'!$A$1:$F$21</definedName>
    <definedName name="_xlnm.Print_Area" localSheetId="3">'c131'!$A$1:$C$24</definedName>
    <definedName name="_xlnm.Print_Area" localSheetId="4">'c132'!$A$1:$F$23</definedName>
    <definedName name="_xlnm.Print_Area" localSheetId="5">'c133'!$A$1:$K$17</definedName>
    <definedName name="_xlnm.Print_Area" localSheetId="6">'c134'!$A$1:$F$44</definedName>
    <definedName name="_xlnm.Print_Area" localSheetId="7">'c135'!$A$1:$D$31</definedName>
    <definedName name="ddd">'[3]c30'!#REF!</definedName>
    <definedName name="Excel_BuiltIn__FilterDatabase_1">#REF!</definedName>
    <definedName name="Excel_BuiltIn__FilterDatabase_3">#REF!</definedName>
    <definedName name="Excel_BuiltIn__FilterDatabase_4">'[2]C4'!#REF!</definedName>
    <definedName name="Excel_BuiltIn_Print_Area_1">'[3]c30'!#REF!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</definedNames>
  <calcPr fullCalcOnLoad="1"/>
</workbook>
</file>

<file path=xl/sharedStrings.xml><?xml version="1.0" encoding="utf-8"?>
<sst xmlns="http://schemas.openxmlformats.org/spreadsheetml/2006/main" count="301" uniqueCount="184">
  <si>
    <t xml:space="preserve">Juzgado Civil  y Agrario de Puntarenas </t>
  </si>
  <si>
    <t>5 meses 1 semana</t>
  </si>
  <si>
    <t>6 meses 3 semanas</t>
  </si>
  <si>
    <t>3 meses 1 semana</t>
  </si>
  <si>
    <t>3 meses 0 semanas</t>
  </si>
  <si>
    <t>4 meses 2 semanas</t>
  </si>
  <si>
    <t>6 meses 1 semana</t>
  </si>
  <si>
    <t>6 meses 0 semanas</t>
  </si>
  <si>
    <t>2 meses 2 semanas</t>
  </si>
  <si>
    <t>8 meses 1 semana</t>
  </si>
  <si>
    <t>3 meses 3 semanas</t>
  </si>
  <si>
    <t>2 meses 3 semanas</t>
  </si>
  <si>
    <t>4 meses 1 semana</t>
  </si>
  <si>
    <t>6 mes 1 semana</t>
  </si>
  <si>
    <t>CASOS ENTRADOS EN EL TRIBUNAL  AGRARIO SEGÚN OFICINA DE PROCEDENCIA DURANTE EL 2012</t>
  </si>
  <si>
    <t>Porcentaje</t>
  </si>
  <si>
    <t>(Cifras absulutas y relativas)</t>
  </si>
  <si>
    <t>Tribunal Agrario (I.D.A.) (*)</t>
  </si>
  <si>
    <t>(*) A partir de noviembre de este año pasó a llamarse Instituto de Desarrollo Rural (INDER)</t>
  </si>
  <si>
    <t>Juzgado Civil, Trabajo y Agrario III Circ. Jud. Alajuela</t>
  </si>
  <si>
    <t>---</t>
  </si>
  <si>
    <t>CLASIFICACIÓN  DE LOS VOTOS EN QUE SE ANULÓ O REVOCÓ LA RESOLUCIÓN APELADA POR PARTE DEL TRIBUNAL AGRARIO SEGÚN OFICINA DE PROCEDENCIA DURANTE EL 2012</t>
  </si>
  <si>
    <r>
      <t>Elaborado por</t>
    </r>
    <r>
      <rPr>
        <sz val="10"/>
        <rFont val="Times New Roman"/>
        <family val="1"/>
      </rPr>
      <t>: Sección de Estadística, Departamento de Planificación</t>
    </r>
  </si>
  <si>
    <r>
      <t xml:space="preserve">Elaborado por: </t>
    </r>
    <r>
      <rPr>
        <sz val="10"/>
        <rFont val="Times New Roman"/>
        <family val="1"/>
      </rPr>
      <t>Sección de Estadística, Departamento de Planificación</t>
    </r>
  </si>
  <si>
    <t>TIPO DE RESOLUCIÓN</t>
  </si>
  <si>
    <t>CUADRO N° 128</t>
  </si>
  <si>
    <t>CUADRO N° 129</t>
  </si>
  <si>
    <t>CUADRO N° 130</t>
  </si>
  <si>
    <t>CUADRO N° 131</t>
  </si>
  <si>
    <t>CUADRO N° 132</t>
  </si>
  <si>
    <t>CUADRO N° 133</t>
  </si>
  <si>
    <t>CUADRO N° 134</t>
  </si>
  <si>
    <t>CUADRO N° 135</t>
  </si>
  <si>
    <r>
      <t>Elaborado por:</t>
    </r>
    <r>
      <rPr>
        <sz val="12"/>
        <rFont val="Times New Roman"/>
        <family val="1"/>
      </rPr>
      <t xml:space="preserve"> Sección de Estadística, Departamento de Planificación</t>
    </r>
  </si>
  <si>
    <r>
      <t xml:space="preserve">Elaborado por: </t>
    </r>
    <r>
      <rPr>
        <sz val="12"/>
        <rFont val="Times New Roman"/>
        <family val="1"/>
      </rPr>
      <t>Sección de Estadística, Departamento de Planificación</t>
    </r>
  </si>
  <si>
    <r>
      <t>Elaborado por</t>
    </r>
    <r>
      <rPr>
        <sz val="12"/>
        <rFont val="Times New Roman"/>
        <family val="1"/>
      </rPr>
      <t>: Sección de Estadística, Departamento de Planificación</t>
    </r>
  </si>
  <si>
    <t>13 meses</t>
  </si>
  <si>
    <t>14 meses</t>
  </si>
  <si>
    <t>15 meses</t>
  </si>
  <si>
    <t>16 meses</t>
  </si>
  <si>
    <t>17 meses</t>
  </si>
  <si>
    <t>18 meses</t>
  </si>
  <si>
    <t>19 meses</t>
  </si>
  <si>
    <t>20 meses</t>
  </si>
  <si>
    <t>21 meses</t>
  </si>
  <si>
    <t>22 meses</t>
  </si>
  <si>
    <t>23 meses</t>
  </si>
  <si>
    <t>24 meses</t>
  </si>
  <si>
    <t>25 meses</t>
  </si>
  <si>
    <t>28 meses</t>
  </si>
  <si>
    <t>29 meses</t>
  </si>
  <si>
    <t>31 meses</t>
  </si>
  <si>
    <t>RESOLUCIÓN</t>
  </si>
  <si>
    <t>Revocatoria</t>
  </si>
  <si>
    <t>Juzgado Agrario II Circ. Judicial San José</t>
  </si>
  <si>
    <t>Juzgado Agrario I Circuito Judicial de Alajuela</t>
  </si>
  <si>
    <t>Juzgado Agrario II Circuito Judicial de Alajuela</t>
  </si>
  <si>
    <t>Juzgado Civil, Trabajo y Agrario III Circuito Judicial de Alajuela</t>
  </si>
  <si>
    <t>Juzgado Agrario Cartago</t>
  </si>
  <si>
    <t>Juzgado Agrario I Circ. Jud. Zona Atlántica</t>
  </si>
  <si>
    <t>Juzgado Agrario II Circ. Jud. Zona Atlántica</t>
  </si>
  <si>
    <t>Juzgado Civil de Cartago</t>
  </si>
  <si>
    <t>Juzgado Civil de Puntarenas</t>
  </si>
  <si>
    <t>Juzgado Civil de Heredia</t>
  </si>
  <si>
    <t>Juzgado Primero Civil de San José</t>
  </si>
  <si>
    <t>Tribunal Agrario</t>
  </si>
  <si>
    <t xml:space="preserve">Casos reentrados </t>
  </si>
  <si>
    <t>Trimestre</t>
  </si>
  <si>
    <t xml:space="preserve">Total de Votos </t>
  </si>
  <si>
    <t>de fondo</t>
  </si>
  <si>
    <t>Tipo de Voto</t>
  </si>
  <si>
    <t>Confirma</t>
  </si>
  <si>
    <t xml:space="preserve">Anulaciones </t>
  </si>
  <si>
    <t>Duración Promedio</t>
  </si>
  <si>
    <t>Total</t>
  </si>
  <si>
    <t>26 meses</t>
  </si>
  <si>
    <t>Ejecución de sentencia</t>
  </si>
  <si>
    <t>Monitorios</t>
  </si>
  <si>
    <t>Inhibitorias</t>
  </si>
  <si>
    <t>Otros incidentes</t>
  </si>
  <si>
    <t>Medidas cautelares</t>
  </si>
  <si>
    <t>Juzgado Agrario I Circ. Jud. Zona Sur</t>
  </si>
  <si>
    <t>Juzgado Civil de Asuntos sumarios</t>
  </si>
  <si>
    <t>Juzgado Civil de menor cuantia II Circuito Judicial de San José</t>
  </si>
  <si>
    <t>Juzgado Civil y Trabajo y Familia de Aguirre-Parrita</t>
  </si>
  <si>
    <t>Juzgado Civil y Trabajo y Familia de Osa</t>
  </si>
  <si>
    <t>5 meses 3 semanas</t>
  </si>
  <si>
    <t>-</t>
  </si>
  <si>
    <t>7 meses 3 semanas</t>
  </si>
  <si>
    <t>10 meses 0 semanas</t>
  </si>
  <si>
    <t>Abreviado</t>
  </si>
  <si>
    <t>Consulta de sentencia</t>
  </si>
  <si>
    <t>Pruebas anticipadas</t>
  </si>
  <si>
    <t>Tercerías dominio</t>
  </si>
  <si>
    <t>Juzgado Civil y Trabajo y Agrario III Circ. Judicial de Alajuela</t>
  </si>
  <si>
    <t>DURANTE EL 2012</t>
  </si>
  <si>
    <t xml:space="preserve"> SEGÚN TIPO DE CASO DURANTE EL 2012</t>
  </si>
  <si>
    <t>POR TIPO DE RESOLUCIÓN DURANTE EL 2012</t>
  </si>
  <si>
    <t>SEGÚN TRIMESTRE Y POR TIPO DE VOTO DURANTE EL 2012</t>
  </si>
  <si>
    <t>POR EL TRIBUNAL AGRARIO SEGÚN TRIMESTRE DURANTE EL 2012</t>
  </si>
  <si>
    <t>DE RESOLUCIÓN APELADA O CONSULTADA DURANTE EL 2012</t>
  </si>
  <si>
    <t>Juzgado Agrario I Circ. Jud. Alajuela</t>
  </si>
  <si>
    <t>Juzgado Agrario II Circ. Jud. Alajuela</t>
  </si>
  <si>
    <t>Juzgado Agrario II Circ. Jud. de San José</t>
  </si>
  <si>
    <t>VARIABLE</t>
  </si>
  <si>
    <t>Circulante al iniciar</t>
  </si>
  <si>
    <t>Casos terminados</t>
  </si>
  <si>
    <t>Circulante al finalizar</t>
  </si>
  <si>
    <t>MOVIMIENTO OCURRIDO EN EL TRIBUNAL AGRARIO</t>
  </si>
  <si>
    <t>TRIMESTRE</t>
  </si>
  <si>
    <t>TOTAL</t>
  </si>
  <si>
    <t>Enero-</t>
  </si>
  <si>
    <t>Abril-</t>
  </si>
  <si>
    <t>Julio-</t>
  </si>
  <si>
    <t>Octubre-</t>
  </si>
  <si>
    <t>Marzo</t>
  </si>
  <si>
    <t>Junio</t>
  </si>
  <si>
    <t>Septiembre</t>
  </si>
  <si>
    <t>Diciembre</t>
  </si>
  <si>
    <t xml:space="preserve">Casos entrados </t>
  </si>
  <si>
    <t xml:space="preserve">CASOS ENTRADOS EN EL TRIBUNAL  AGRARIO </t>
  </si>
  <si>
    <t>TIPO DE CASO</t>
  </si>
  <si>
    <t>Julio</t>
  </si>
  <si>
    <t>Ordinarios</t>
  </si>
  <si>
    <t>Apelación por inadmisión</t>
  </si>
  <si>
    <t>Desahucios</t>
  </si>
  <si>
    <t>Ejecutivos hipotecarios</t>
  </si>
  <si>
    <t>Ejecutivos prendarios</t>
  </si>
  <si>
    <t>Ejecutivos simples</t>
  </si>
  <si>
    <t>Información posesoria</t>
  </si>
  <si>
    <t>Interdictos</t>
  </si>
  <si>
    <t>Localización de derechos</t>
  </si>
  <si>
    <t>Recurso jerárquico impropio</t>
  </si>
  <si>
    <t>Sucesiones</t>
  </si>
  <si>
    <t xml:space="preserve">CASOS ENTRADOS EN EL TRIBUNAL AGRARIO SEGÚN TIPO </t>
  </si>
  <si>
    <t>Apelación de auto</t>
  </si>
  <si>
    <t>Apelación de auto sentencia</t>
  </si>
  <si>
    <t>Apelación de sentencia</t>
  </si>
  <si>
    <t>Conflicto de competencia</t>
  </si>
  <si>
    <t>Otro</t>
  </si>
  <si>
    <t>OFICINA</t>
  </si>
  <si>
    <t>Juzgado Segundo Civil de San José</t>
  </si>
  <si>
    <t>Juzgado Civil y Trabajo de Pérez Zeledón</t>
  </si>
  <si>
    <t>Juzgado Agrario de Liberia</t>
  </si>
  <si>
    <t>Juzgado Agrario Santa Cruz</t>
  </si>
  <si>
    <t>Juzgado Agrario de Cartago</t>
  </si>
  <si>
    <t>Juzgado Agrario II Circ. Jud. Zona Sur</t>
  </si>
  <si>
    <t>Juzgado Agrario de I Circ. Jud. Zona Atlántica</t>
  </si>
  <si>
    <t>Juzgado Agrario de II Circ. Jud. Zona Atlántica</t>
  </si>
  <si>
    <t>Juzgado Agrario de Turrialba</t>
  </si>
  <si>
    <t>RESOLUCIONES DICTADAS POR EL TRIBUNAL AGRARIO</t>
  </si>
  <si>
    <t>Confirmatorias</t>
  </si>
  <si>
    <t>Anulaciones</t>
  </si>
  <si>
    <t>Revocatorias</t>
  </si>
  <si>
    <t>Modificatorias</t>
  </si>
  <si>
    <t>Resolver competencia</t>
  </si>
  <si>
    <t>Con lugar (apelación por inadmisión)</t>
  </si>
  <si>
    <t>Sin lugar (apelación por inadmisión)</t>
  </si>
  <si>
    <t>Rechazo de plano</t>
  </si>
  <si>
    <t>Mal admitida</t>
  </si>
  <si>
    <t>Otro tipo resolución</t>
  </si>
  <si>
    <t xml:space="preserve">NÚMERO DE VOTOS Y DURACIÓN PROMEDIO DE LOS  </t>
  </si>
  <si>
    <t xml:space="preserve">CASOS VOTADOS SOBRE EL FONDO EN EL TRIBUNAL AGRARIO  </t>
  </si>
  <si>
    <t>Enero-Marzo</t>
  </si>
  <si>
    <t>Abril-Junio</t>
  </si>
  <si>
    <t>Julio-Setiembre</t>
  </si>
  <si>
    <t>Octubre-Diciembre</t>
  </si>
  <si>
    <t>DURACIÓN EN MESES DE LOS CASOS VOTADOS SOBRE EL FONDO</t>
  </si>
  <si>
    <t>DURACION</t>
  </si>
  <si>
    <t>Setiembre</t>
  </si>
  <si>
    <t>De 1 a 7 días</t>
  </si>
  <si>
    <t>De 8 a 14 días</t>
  </si>
  <si>
    <t>1 mes</t>
  </si>
  <si>
    <t>2 meses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</si>
  <si>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</si>
  <si>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</si>
  <si>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</si>
  <si>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</si>
  <si>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</si>
  <si>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</si>
  <si>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</si>
  <si>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</si>
  <si>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</si>
  <si>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12 meses</t>
  </si>
</sst>
</file>

<file path=xl/styles.xml><?xml version="1.0" encoding="utf-8"?>
<styleSheet xmlns="http://schemas.openxmlformats.org/spreadsheetml/2006/main">
  <numFmts count="75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€]* #,##0.00_);_([$€]* \(#,##0.00\);_([$€]* \-??_);_(@_)"/>
    <numFmt numFmtId="181" formatCode="0.0%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00"/>
    <numFmt numFmtId="193" formatCode="#,##0\ &quot;pta&quot;;\-#,##0\ &quot;pta&quot;"/>
    <numFmt numFmtId="194" formatCode="#,##0\ &quot;pta&quot;;[Red]\-#,##0\ &quot;pta&quot;"/>
    <numFmt numFmtId="195" formatCode="#,##0.00\ &quot;pta&quot;;\-#,##0.00\ &quot;pta&quot;"/>
    <numFmt numFmtId="196" formatCode="#,##0.00\ &quot;pta&quot;;[Red]\-#,##0.00\ &quot;pta&quot;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-* #,##0\ _P_t_a_-;\-* #,##0\ _P_t_a_-;_-* &quot;-&quot;\ _P_t_a_-;_-@_-"/>
    <numFmt numFmtId="208" formatCode="_-* #,##0.00\ _P_t_a_-;\-* #,##0.00\ _P_t_a_-;_-* &quot;-&quot;??\ _P_t_a_-;_-@_-"/>
    <numFmt numFmtId="209" formatCode="&quot;C&quot;#,##0_);\(&quot;C&quot;#,##0\)"/>
    <numFmt numFmtId="210" formatCode="&quot;C&quot;#,##0_);[Red]\(&quot;C&quot;#,##0\)"/>
    <numFmt numFmtId="211" formatCode="&quot;C&quot;#,##0.00_);\(&quot;C&quot;#,##0.00\)"/>
    <numFmt numFmtId="212" formatCode="&quot;C&quot;#,##0.00_);[Red]\(&quot;C&quot;#,##0.00\)"/>
    <numFmt numFmtId="213" formatCode="_(&quot;C&quot;* #,##0_);_(&quot;C&quot;* \(#,##0\);_(&quot;C&quot;* &quot;-&quot;_);_(@_)"/>
    <numFmt numFmtId="214" formatCode="_(&quot;C&quot;* #,##0.00_);_(&quot;C&quot;* \(#,##0.00\);_(&quot;C&quot;* &quot;-&quot;??_);_(@_)"/>
    <numFmt numFmtId="215" formatCode="&quot;$&quot;#,##0;\-&quot;$&quot;#,##0"/>
    <numFmt numFmtId="216" formatCode="&quot;$&quot;#,##0;[Red]\-&quot;$&quot;#,##0"/>
    <numFmt numFmtId="217" formatCode="&quot;$&quot;#,##0.00;\-&quot;$&quot;#,##0.00"/>
    <numFmt numFmtId="218" formatCode="&quot;$&quot;#,##0.00;[Red]\-&quot;$&quot;#,##0.00"/>
    <numFmt numFmtId="219" formatCode="_-&quot;$&quot;* #,##0_-;\-&quot;$&quot;* #,##0_-;_-&quot;$&quot;* &quot;-&quot;_-;_-@_-"/>
    <numFmt numFmtId="220" formatCode="_-* #,##0_-;\-* #,##0_-;_-* &quot;-&quot;_-;_-@_-"/>
    <numFmt numFmtId="221" formatCode="_-&quot;$&quot;* #,##0.00_-;\-&quot;$&quot;* #,##0.00_-;_-&quot;$&quot;* &quot;-&quot;??_-;_-@_-"/>
    <numFmt numFmtId="222" formatCode="_-* #,##0.00_-;\-* #,##0.00_-;_-* &quot;-&quot;??_-;_-@_-"/>
    <numFmt numFmtId="223" formatCode="0.00_)"/>
    <numFmt numFmtId="224" formatCode="0_)"/>
    <numFmt numFmtId="225" formatCode="#"/>
    <numFmt numFmtId="226" formatCode="0.E+00"/>
    <numFmt numFmtId="227" formatCode="dd/mm/yyyy&quot;  &quot;\ AM/PM"/>
    <numFmt numFmtId="228" formatCode="dd&quot;/&quot;mm&quot;/&quot;yyyy"/>
    <numFmt numFmtId="229" formatCode="dd\-mm\-yy;@"/>
    <numFmt numFmtId="230" formatCode="m/d/yyyy&quot;  &quot;\ AM/PM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color indexed="8"/>
      <name val="匠牥晩††††††††††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5" borderId="0" applyNumberFormat="0" applyBorder="0" applyAlignment="0" applyProtection="0"/>
    <xf numFmtId="0" fontId="15" fillId="18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16" fillId="19" borderId="2" applyNumberFormat="0" applyAlignment="0" applyProtection="0"/>
    <xf numFmtId="18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20" borderId="0" applyNumberFormat="0" applyBorder="0" applyAlignment="0" applyProtection="0"/>
    <xf numFmtId="0" fontId="10" fillId="0" borderId="0">
      <alignment/>
      <protection/>
    </xf>
    <xf numFmtId="0" fontId="0" fillId="7" borderId="7" applyNumberFormat="0" applyFont="0" applyAlignment="0" applyProtection="0"/>
    <xf numFmtId="0" fontId="25" fillId="18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21" borderId="0" xfId="0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21" borderId="18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21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Alignment="1">
      <alignment/>
    </xf>
    <xf numFmtId="0" fontId="5" fillId="0" borderId="17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22" borderId="0" xfId="0" applyFont="1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0" fontId="5" fillId="20" borderId="0" xfId="0" applyFont="1" applyFill="1" applyAlignment="1">
      <alignment/>
    </xf>
    <xf numFmtId="0" fontId="5" fillId="20" borderId="26" xfId="0" applyFont="1" applyFill="1" applyBorder="1" applyAlignment="1">
      <alignment/>
    </xf>
    <xf numFmtId="0" fontId="5" fillId="20" borderId="27" xfId="0" applyFont="1" applyFill="1" applyBorder="1" applyAlignment="1">
      <alignment/>
    </xf>
    <xf numFmtId="0" fontId="6" fillId="20" borderId="26" xfId="0" applyFont="1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0" fontId="6" fillId="20" borderId="28" xfId="0" applyFont="1" applyFill="1" applyBorder="1" applyAlignment="1">
      <alignment horizontal="center"/>
    </xf>
    <xf numFmtId="0" fontId="6" fillId="20" borderId="13" xfId="0" applyFont="1" applyFill="1" applyBorder="1" applyAlignment="1">
      <alignment horizontal="center"/>
    </xf>
    <xf numFmtId="0" fontId="6" fillId="20" borderId="21" xfId="0" applyFont="1" applyFill="1" applyBorder="1" applyAlignment="1">
      <alignment horizontal="center"/>
    </xf>
    <xf numFmtId="0" fontId="5" fillId="20" borderId="10" xfId="0" applyFont="1" applyFill="1" applyBorder="1" applyAlignment="1">
      <alignment/>
    </xf>
    <xf numFmtId="0" fontId="5" fillId="20" borderId="28" xfId="0" applyFont="1" applyFill="1" applyBorder="1" applyAlignment="1">
      <alignment/>
    </xf>
    <xf numFmtId="0" fontId="6" fillId="20" borderId="14" xfId="0" applyFont="1" applyFill="1" applyBorder="1" applyAlignment="1">
      <alignment horizontal="center"/>
    </xf>
    <xf numFmtId="0" fontId="6" fillId="20" borderId="11" xfId="0" applyFont="1" applyFill="1" applyBorder="1" applyAlignment="1">
      <alignment horizontal="center"/>
    </xf>
    <xf numFmtId="0" fontId="6" fillId="20" borderId="0" xfId="0" applyFont="1" applyFill="1" applyAlignment="1">
      <alignment/>
    </xf>
    <xf numFmtId="0" fontId="6" fillId="20" borderId="26" xfId="0" applyFont="1" applyFill="1" applyBorder="1" applyAlignment="1">
      <alignment/>
    </xf>
    <xf numFmtId="0" fontId="6" fillId="20" borderId="27" xfId="0" applyFont="1" applyFill="1" applyBorder="1" applyAlignment="1">
      <alignment/>
    </xf>
    <xf numFmtId="0" fontId="6" fillId="20" borderId="10" xfId="0" applyFont="1" applyFill="1" applyBorder="1" applyAlignment="1">
      <alignment/>
    </xf>
    <xf numFmtId="0" fontId="6" fillId="20" borderId="29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 horizontal="center"/>
    </xf>
    <xf numFmtId="0" fontId="6" fillId="20" borderId="32" xfId="0" applyFont="1" applyFill="1" applyBorder="1" applyAlignment="1">
      <alignment horizontal="center"/>
    </xf>
    <xf numFmtId="0" fontId="6" fillId="20" borderId="22" xfId="0" applyFont="1" applyFill="1" applyBorder="1" applyAlignment="1">
      <alignment/>
    </xf>
    <xf numFmtId="0" fontId="6" fillId="20" borderId="18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 indent="2"/>
    </xf>
    <xf numFmtId="0" fontId="5" fillId="0" borderId="0" xfId="0" applyFont="1" applyAlignment="1">
      <alignment horizontal="right" vertical="center" indent="2"/>
    </xf>
    <xf numFmtId="0" fontId="5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9" fontId="6" fillId="0" borderId="0" xfId="67" applyFont="1" applyAlignment="1">
      <alignment horizontal="right" vertical="center" indent="2"/>
    </xf>
    <xf numFmtId="0" fontId="5" fillId="18" borderId="17" xfId="0" applyFont="1" applyFill="1" applyBorder="1" applyAlignment="1">
      <alignment/>
    </xf>
    <xf numFmtId="0" fontId="5" fillId="18" borderId="0" xfId="0" applyFont="1" applyFill="1" applyAlignment="1">
      <alignment horizontal="right" indent="2"/>
    </xf>
    <xf numFmtId="9" fontId="5" fillId="0" borderId="0" xfId="67" applyFont="1" applyAlignment="1">
      <alignment horizontal="right" vertical="center" indent="2"/>
    </xf>
    <xf numFmtId="0" fontId="5" fillId="18" borderId="17" xfId="0" applyFont="1" applyFill="1" applyBorder="1" applyAlignment="1">
      <alignment horizontal="left" vertical="top" wrapText="1"/>
    </xf>
    <xf numFmtId="0" fontId="5" fillId="18" borderId="19" xfId="0" applyFont="1" applyFill="1" applyBorder="1" applyAlignment="1">
      <alignment/>
    </xf>
    <xf numFmtId="0" fontId="5" fillId="18" borderId="24" xfId="0" applyFont="1" applyFill="1" applyBorder="1" applyAlignment="1">
      <alignment horizontal="right" indent="2"/>
    </xf>
    <xf numFmtId="9" fontId="5" fillId="0" borderId="24" xfId="67" applyFont="1" applyBorder="1" applyAlignment="1">
      <alignment horizontal="right" vertical="center" indent="2"/>
    </xf>
    <xf numFmtId="0" fontId="5" fillId="18" borderId="23" xfId="0" applyFont="1" applyFill="1" applyBorder="1" applyAlignment="1">
      <alignment horizontal="left"/>
    </xf>
    <xf numFmtId="0" fontId="5" fillId="0" borderId="0" xfId="0" applyFont="1" applyBorder="1" applyAlignment="1">
      <alignment horizontal="right" indent="2"/>
    </xf>
    <xf numFmtId="0" fontId="6" fillId="20" borderId="0" xfId="0" applyFont="1" applyFill="1" applyBorder="1" applyAlignment="1">
      <alignment horizontal="center" wrapText="1"/>
    </xf>
    <xf numFmtId="0" fontId="6" fillId="20" borderId="24" xfId="0" applyFont="1" applyFill="1" applyBorder="1" applyAlignment="1">
      <alignment horizontal="center" vertical="top" wrapText="1"/>
    </xf>
    <xf numFmtId="0" fontId="6" fillId="20" borderId="33" xfId="0" applyFont="1" applyFill="1" applyBorder="1" applyAlignment="1">
      <alignment horizontal="center" vertical="center"/>
    </xf>
    <xf numFmtId="0" fontId="6" fillId="20" borderId="34" xfId="0" applyFont="1" applyFill="1" applyBorder="1" applyAlignment="1">
      <alignment horizontal="right" vertical="center" indent="2"/>
    </xf>
    <xf numFmtId="0" fontId="6" fillId="20" borderId="35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/>
    </xf>
    <xf numFmtId="0" fontId="8" fillId="20" borderId="10" xfId="0" applyFont="1" applyFill="1" applyBorder="1" applyAlignment="1">
      <alignment horizontal="center"/>
    </xf>
    <xf numFmtId="0" fontId="8" fillId="20" borderId="29" xfId="0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5" fillId="20" borderId="0" xfId="0" applyFont="1" applyFill="1" applyBorder="1" applyAlignment="1">
      <alignment/>
    </xf>
    <xf numFmtId="0" fontId="9" fillId="20" borderId="0" xfId="0" applyFont="1" applyFill="1" applyAlignment="1">
      <alignment/>
    </xf>
    <xf numFmtId="0" fontId="6" fillId="20" borderId="15" xfId="0" applyFont="1" applyFill="1" applyBorder="1" applyAlignment="1">
      <alignment horizontal="center"/>
    </xf>
    <xf numFmtId="0" fontId="6" fillId="20" borderId="36" xfId="0" applyFont="1" applyFill="1" applyBorder="1" applyAlignment="1">
      <alignment horizontal="center"/>
    </xf>
    <xf numFmtId="0" fontId="6" fillId="20" borderId="34" xfId="0" applyFont="1" applyFill="1" applyBorder="1" applyAlignment="1">
      <alignment horizontal="center"/>
    </xf>
    <xf numFmtId="0" fontId="6" fillId="20" borderId="37" xfId="0" applyFont="1" applyFill="1" applyBorder="1" applyAlignment="1">
      <alignment horizontal="center"/>
    </xf>
    <xf numFmtId="0" fontId="6" fillId="20" borderId="19" xfId="0" applyFont="1" applyFill="1" applyBorder="1" applyAlignment="1">
      <alignment horizontal="center"/>
    </xf>
    <xf numFmtId="0" fontId="6" fillId="20" borderId="38" xfId="0" applyFont="1" applyFill="1" applyBorder="1" applyAlignment="1">
      <alignment horizontal="center"/>
    </xf>
    <xf numFmtId="0" fontId="6" fillId="20" borderId="3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9" fillId="20" borderId="10" xfId="0" applyFont="1" applyFill="1" applyBorder="1" applyAlignment="1">
      <alignment horizontal="center"/>
    </xf>
    <xf numFmtId="0" fontId="6" fillId="20" borderId="27" xfId="0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6" fillId="2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9" fillId="21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20" borderId="0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6" fillId="20" borderId="36" xfId="0" applyFont="1" applyFill="1" applyBorder="1" applyAlignment="1">
      <alignment horizontal="center" vertical="center" wrapText="1"/>
    </xf>
    <xf numFmtId="0" fontId="6" fillId="20" borderId="23" xfId="0" applyFont="1" applyFill="1" applyBorder="1" applyAlignment="1">
      <alignment horizontal="center" vertical="center" wrapText="1"/>
    </xf>
    <xf numFmtId="0" fontId="6" fillId="20" borderId="19" xfId="0" applyFont="1" applyFill="1" applyBorder="1" applyAlignment="1">
      <alignment horizontal="center" vertical="center" wrapText="1"/>
    </xf>
    <xf numFmtId="0" fontId="6" fillId="20" borderId="38" xfId="0" applyFont="1" applyFill="1" applyBorder="1" applyAlignment="1">
      <alignment horizontal="center" vertical="center" wrapText="1"/>
    </xf>
    <xf numFmtId="0" fontId="6" fillId="20" borderId="40" xfId="0" applyFont="1" applyFill="1" applyBorder="1" applyAlignment="1">
      <alignment horizontal="center" vertical="center" wrapText="1"/>
    </xf>
    <xf numFmtId="0" fontId="6" fillId="20" borderId="41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ía del Piloto de Datos" xfId="41"/>
    <cellStyle name="Check Cell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nput" xfId="52"/>
    <cellStyle name="Linked Cell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te" xfId="60"/>
    <cellStyle name="Output" xfId="61"/>
    <cellStyle name="Piloto de Datos Ángulo" xfId="62"/>
    <cellStyle name="Piloto de Datos Campo" xfId="63"/>
    <cellStyle name="Piloto de Datos Resultado" xfId="64"/>
    <cellStyle name="Piloto de Datos Título" xfId="65"/>
    <cellStyle name="Piloto de Datos Valor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ika\2009\II%20instancia\Datos%20de%20Segunda%20instan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3b1vfc1\producci&#243;n\Proceso%20Jurisdiccional\INFORMES\De%20cuadros%20definitivos\2009\I%20trim%2009\DEFINITIVA%20I%20TRIM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ria notarial"/>
      <sheetName val="Mat. Civil"/>
      <sheetName val="Mat. Laboral"/>
      <sheetName val="Casación Penal"/>
      <sheetName val="Sala Tercer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="115" zoomScaleNormal="115" zoomScaleSheetLayoutView="125" zoomScalePageLayoutView="0" workbookViewId="0" topLeftCell="A1">
      <selection activeCell="I19" sqref="I19"/>
    </sheetView>
  </sheetViews>
  <sheetFormatPr defaultColWidth="9.140625" defaultRowHeight="12.75"/>
  <cols>
    <col min="1" max="1" width="23.421875" style="60" customWidth="1"/>
    <col min="2" max="4" width="9.140625" style="60" customWidth="1"/>
    <col min="5" max="5" width="11.8515625" style="60" bestFit="1" customWidth="1"/>
    <col min="6" max="6" width="10.8515625" style="60" bestFit="1" customWidth="1"/>
    <col min="7" max="16384" width="9.140625" style="60" customWidth="1"/>
  </cols>
  <sheetData>
    <row r="1" spans="1:6" ht="15">
      <c r="A1" s="8" t="s">
        <v>25</v>
      </c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">
      <c r="A3" s="62" t="s">
        <v>108</v>
      </c>
      <c r="B3" s="62"/>
      <c r="C3" s="62"/>
      <c r="D3" s="62"/>
      <c r="E3" s="62"/>
      <c r="F3" s="62"/>
    </row>
    <row r="4" spans="1:6" ht="15">
      <c r="A4" s="63" t="s">
        <v>95</v>
      </c>
      <c r="B4" s="63"/>
      <c r="C4" s="63"/>
      <c r="D4" s="63"/>
      <c r="E4" s="63"/>
      <c r="F4" s="63"/>
    </row>
    <row r="5" spans="1:6" ht="15">
      <c r="A5" s="64"/>
      <c r="B5" s="64"/>
      <c r="C5" s="64"/>
      <c r="D5" s="64"/>
      <c r="E5" s="64"/>
      <c r="F5" s="64"/>
    </row>
    <row r="6" spans="1:6" ht="15">
      <c r="A6" s="65"/>
      <c r="B6" s="66"/>
      <c r="C6" s="67" t="s">
        <v>109</v>
      </c>
      <c r="D6" s="67"/>
      <c r="E6" s="67"/>
      <c r="F6" s="67"/>
    </row>
    <row r="7" spans="1:6" ht="15">
      <c r="A7" s="68" t="s">
        <v>104</v>
      </c>
      <c r="B7" s="69" t="s">
        <v>110</v>
      </c>
      <c r="C7" s="70" t="s">
        <v>111</v>
      </c>
      <c r="D7" s="71" t="s">
        <v>112</v>
      </c>
      <c r="E7" s="71" t="s">
        <v>113</v>
      </c>
      <c r="F7" s="71" t="s">
        <v>114</v>
      </c>
    </row>
    <row r="8" spans="1:6" ht="15">
      <c r="A8" s="72"/>
      <c r="B8" s="73"/>
      <c r="C8" s="74" t="s">
        <v>115</v>
      </c>
      <c r="D8" s="75" t="s">
        <v>116</v>
      </c>
      <c r="E8" s="75" t="s">
        <v>117</v>
      </c>
      <c r="F8" s="75" t="s">
        <v>118</v>
      </c>
    </row>
    <row r="9" spans="1:6" ht="15">
      <c r="A9" s="4"/>
      <c r="B9" s="45"/>
      <c r="C9" s="47"/>
      <c r="D9" s="47"/>
      <c r="E9" s="47"/>
      <c r="F9" s="47"/>
    </row>
    <row r="10" spans="1:6" ht="15">
      <c r="A10" s="1" t="s">
        <v>105</v>
      </c>
      <c r="B10" s="19">
        <f>C10</f>
        <v>417</v>
      </c>
      <c r="C10" s="21">
        <v>417</v>
      </c>
      <c r="D10" s="21">
        <f>C14</f>
        <v>346</v>
      </c>
      <c r="E10" s="21">
        <f>D14</f>
        <v>254</v>
      </c>
      <c r="F10" s="21">
        <f>E14</f>
        <v>165</v>
      </c>
    </row>
    <row r="11" spans="1:6" ht="15">
      <c r="A11" s="1" t="s">
        <v>119</v>
      </c>
      <c r="B11" s="19">
        <f>SUM(C11:F11)</f>
        <v>1228</v>
      </c>
      <c r="C11" s="21">
        <v>314</v>
      </c>
      <c r="D11" s="21">
        <v>304</v>
      </c>
      <c r="E11" s="21">
        <v>292</v>
      </c>
      <c r="F11" s="21">
        <v>318</v>
      </c>
    </row>
    <row r="12" spans="1:6" ht="15">
      <c r="A12" s="1" t="s">
        <v>66</v>
      </c>
      <c r="B12" s="19">
        <f>SUM(C12:F12)</f>
        <v>23</v>
      </c>
      <c r="C12" s="21">
        <v>12</v>
      </c>
      <c r="D12" s="21">
        <v>0</v>
      </c>
      <c r="E12" s="21">
        <v>7</v>
      </c>
      <c r="F12" s="21">
        <v>4</v>
      </c>
    </row>
    <row r="13" spans="1:6" ht="15">
      <c r="A13" s="1" t="s">
        <v>106</v>
      </c>
      <c r="B13" s="19">
        <f>SUM(C13:F13)</f>
        <v>1531</v>
      </c>
      <c r="C13" s="21">
        <v>397</v>
      </c>
      <c r="D13" s="21">
        <v>396</v>
      </c>
      <c r="E13" s="21">
        <v>388</v>
      </c>
      <c r="F13" s="21">
        <v>350</v>
      </c>
    </row>
    <row r="14" spans="1:6" ht="15">
      <c r="A14" s="1" t="s">
        <v>107</v>
      </c>
      <c r="B14" s="19">
        <f>B10+B11+B12-B13</f>
        <v>137</v>
      </c>
      <c r="C14" s="21">
        <f>C10+C11+C12-C13</f>
        <v>346</v>
      </c>
      <c r="D14" s="21">
        <f>D10+D11+D12-D13</f>
        <v>254</v>
      </c>
      <c r="E14" s="21">
        <f>E10+E11+E12-E13</f>
        <v>165</v>
      </c>
      <c r="F14" s="21">
        <f>F10+F11+F12-F13</f>
        <v>137</v>
      </c>
    </row>
    <row r="15" spans="1:6" ht="15">
      <c r="A15" s="3"/>
      <c r="B15" s="46"/>
      <c r="C15" s="43"/>
      <c r="D15" s="43"/>
      <c r="E15" s="43"/>
      <c r="F15" s="43"/>
    </row>
    <row r="16" spans="1:6" ht="15">
      <c r="A16" s="8" t="s">
        <v>33</v>
      </c>
      <c r="B16" s="61"/>
      <c r="C16" s="61"/>
      <c r="D16" s="61"/>
      <c r="E16" s="61"/>
      <c r="F16" s="1"/>
    </row>
  </sheetData>
  <sheetProtection/>
  <mergeCells count="3">
    <mergeCell ref="A3:F3"/>
    <mergeCell ref="A4:F4"/>
    <mergeCell ref="C6:F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58"/>
  <sheetViews>
    <sheetView zoomScale="90" zoomScaleNormal="90" zoomScaleSheetLayoutView="100" zoomScalePageLayoutView="0" workbookViewId="0" topLeftCell="A1">
      <selection activeCell="I23" sqref="I23"/>
    </sheetView>
  </sheetViews>
  <sheetFormatPr defaultColWidth="11.57421875" defaultRowHeight="12.75"/>
  <cols>
    <col min="1" max="1" width="35.140625" style="27" customWidth="1"/>
    <col min="2" max="2" width="14.28125" style="27" customWidth="1"/>
    <col min="3" max="3" width="13.140625" style="27" customWidth="1"/>
    <col min="4" max="4" width="12.7109375" style="27" customWidth="1"/>
    <col min="5" max="5" width="13.28125" style="27" customWidth="1"/>
    <col min="6" max="6" width="13.421875" style="27" customWidth="1"/>
    <col min="7" max="16384" width="11.421875" style="27" customWidth="1"/>
  </cols>
  <sheetData>
    <row r="1" spans="1:6" ht="18" customHeight="1">
      <c r="A1" s="8" t="s">
        <v>26</v>
      </c>
      <c r="B1" s="8"/>
      <c r="C1" s="1"/>
      <c r="D1" s="1"/>
      <c r="E1" s="1"/>
      <c r="F1" s="1"/>
    </row>
    <row r="2" spans="1:6" ht="12" customHeight="1">
      <c r="A2" s="8"/>
      <c r="B2" s="8"/>
      <c r="C2" s="1"/>
      <c r="D2" s="1"/>
      <c r="E2" s="1"/>
      <c r="F2" s="1"/>
    </row>
    <row r="3" spans="1:6" ht="18" customHeight="1">
      <c r="A3" s="63" t="s">
        <v>120</v>
      </c>
      <c r="B3" s="63"/>
      <c r="C3" s="63"/>
      <c r="D3" s="63"/>
      <c r="E3" s="63"/>
      <c r="F3" s="63"/>
    </row>
    <row r="4" spans="1:6" ht="19.5" customHeight="1">
      <c r="A4" s="63" t="s">
        <v>96</v>
      </c>
      <c r="B4" s="63"/>
      <c r="C4" s="63"/>
      <c r="D4" s="63"/>
      <c r="E4" s="63"/>
      <c r="F4" s="63"/>
    </row>
    <row r="5" spans="1:6" ht="15" customHeight="1">
      <c r="A5" s="76"/>
      <c r="B5" s="76"/>
      <c r="C5" s="64"/>
      <c r="D5" s="64"/>
      <c r="E5" s="64"/>
      <c r="F5" s="64"/>
    </row>
    <row r="6" spans="1:6" ht="18.75" customHeight="1">
      <c r="A6" s="77"/>
      <c r="B6" s="78"/>
      <c r="C6" s="67" t="s">
        <v>109</v>
      </c>
      <c r="D6" s="67"/>
      <c r="E6" s="67"/>
      <c r="F6" s="67"/>
    </row>
    <row r="7" spans="1:6" ht="16.5" customHeight="1">
      <c r="A7" s="68" t="s">
        <v>121</v>
      </c>
      <c r="B7" s="69" t="s">
        <v>110</v>
      </c>
      <c r="C7" s="70" t="s">
        <v>111</v>
      </c>
      <c r="D7" s="71" t="s">
        <v>112</v>
      </c>
      <c r="E7" s="71" t="s">
        <v>122</v>
      </c>
      <c r="F7" s="71" t="s">
        <v>114</v>
      </c>
    </row>
    <row r="8" spans="1:6" ht="15.75" customHeight="1">
      <c r="A8" s="79"/>
      <c r="B8" s="80"/>
      <c r="C8" s="74" t="s">
        <v>115</v>
      </c>
      <c r="D8" s="75" t="s">
        <v>116</v>
      </c>
      <c r="E8" s="75" t="s">
        <v>117</v>
      </c>
      <c r="F8" s="75" t="s">
        <v>118</v>
      </c>
    </row>
    <row r="9" spans="1:6" ht="20.25" customHeight="1">
      <c r="A9" s="9"/>
      <c r="B9" s="29"/>
      <c r="C9" s="33"/>
      <c r="D9" s="33"/>
      <c r="E9" s="33"/>
      <c r="F9" s="33"/>
    </row>
    <row r="10" spans="1:6" ht="16.5" customHeight="1">
      <c r="A10" s="10" t="s">
        <v>110</v>
      </c>
      <c r="B10" s="11">
        <f>SUM(B12:B30)</f>
        <v>1228</v>
      </c>
      <c r="C10" s="2">
        <f>SUM(C12:C30)</f>
        <v>314</v>
      </c>
      <c r="D10" s="2">
        <f>SUM(D12:D30)</f>
        <v>304</v>
      </c>
      <c r="E10" s="2">
        <f>SUM(E12:E30)</f>
        <v>292</v>
      </c>
      <c r="F10" s="2">
        <f>SUM(F12:F30)</f>
        <v>318</v>
      </c>
    </row>
    <row r="11" spans="1:6" ht="16.5" customHeight="1">
      <c r="A11" s="10"/>
      <c r="B11" s="11"/>
      <c r="C11" s="2"/>
      <c r="D11" s="2"/>
      <c r="E11" s="2"/>
      <c r="F11" s="2"/>
    </row>
    <row r="12" spans="1:6" ht="21.75" customHeight="1">
      <c r="A12" s="12" t="s">
        <v>124</v>
      </c>
      <c r="B12" s="5">
        <f aca="true" t="shared" si="0" ref="B12:B30">SUM(C12:F12)</f>
        <v>48</v>
      </c>
      <c r="C12" s="21">
        <v>6</v>
      </c>
      <c r="D12" s="21">
        <v>15</v>
      </c>
      <c r="E12" s="21">
        <v>9</v>
      </c>
      <c r="F12" s="21">
        <v>18</v>
      </c>
    </row>
    <row r="13" spans="1:6" ht="17.25" customHeight="1">
      <c r="A13" s="12" t="s">
        <v>90</v>
      </c>
      <c r="B13" s="5">
        <f t="shared" si="0"/>
        <v>3</v>
      </c>
      <c r="C13" s="21">
        <v>3</v>
      </c>
      <c r="D13" s="34" t="s">
        <v>20</v>
      </c>
      <c r="E13" s="34" t="s">
        <v>20</v>
      </c>
      <c r="F13" s="34" t="s">
        <v>20</v>
      </c>
    </row>
    <row r="14" spans="1:6" ht="17.25" customHeight="1">
      <c r="A14" s="12" t="s">
        <v>125</v>
      </c>
      <c r="B14" s="5">
        <f t="shared" si="0"/>
        <v>13</v>
      </c>
      <c r="C14" s="21">
        <v>3</v>
      </c>
      <c r="D14" s="21">
        <v>3</v>
      </c>
      <c r="E14" s="21">
        <v>3</v>
      </c>
      <c r="F14" s="21">
        <v>4</v>
      </c>
    </row>
    <row r="15" spans="1:6" ht="17.25" customHeight="1">
      <c r="A15" s="12" t="s">
        <v>76</v>
      </c>
      <c r="B15" s="5">
        <f t="shared" si="0"/>
        <v>23</v>
      </c>
      <c r="C15" s="21">
        <v>5</v>
      </c>
      <c r="D15" s="21">
        <v>8</v>
      </c>
      <c r="E15" s="21">
        <v>4</v>
      </c>
      <c r="F15" s="21">
        <v>6</v>
      </c>
    </row>
    <row r="16" spans="1:6" ht="17.25" customHeight="1">
      <c r="A16" s="12" t="s">
        <v>126</v>
      </c>
      <c r="B16" s="5">
        <f t="shared" si="0"/>
        <v>27</v>
      </c>
      <c r="C16" s="21">
        <v>12</v>
      </c>
      <c r="D16" s="21">
        <v>4</v>
      </c>
      <c r="E16" s="21">
        <v>7</v>
      </c>
      <c r="F16" s="21">
        <v>4</v>
      </c>
    </row>
    <row r="17" spans="1:6" ht="17.25" customHeight="1">
      <c r="A17" s="12" t="s">
        <v>127</v>
      </c>
      <c r="B17" s="5">
        <f t="shared" si="0"/>
        <v>9</v>
      </c>
      <c r="C17" s="21">
        <v>5</v>
      </c>
      <c r="D17" s="21">
        <v>2</v>
      </c>
      <c r="E17" s="21">
        <v>1</v>
      </c>
      <c r="F17" s="21">
        <v>1</v>
      </c>
    </row>
    <row r="18" spans="1:6" ht="17.25" customHeight="1">
      <c r="A18" s="12" t="s">
        <v>128</v>
      </c>
      <c r="B18" s="5">
        <f t="shared" si="0"/>
        <v>3</v>
      </c>
      <c r="C18" s="21">
        <v>1</v>
      </c>
      <c r="D18" s="34" t="s">
        <v>20</v>
      </c>
      <c r="E18" s="34" t="s">
        <v>20</v>
      </c>
      <c r="F18" s="21">
        <v>2</v>
      </c>
    </row>
    <row r="19" spans="1:6" ht="17.25" customHeight="1">
      <c r="A19" s="12" t="s">
        <v>129</v>
      </c>
      <c r="B19" s="5">
        <f t="shared" si="0"/>
        <v>247</v>
      </c>
      <c r="C19" s="21">
        <v>59</v>
      </c>
      <c r="D19" s="21">
        <v>66</v>
      </c>
      <c r="E19" s="21">
        <v>71</v>
      </c>
      <c r="F19" s="21">
        <v>51</v>
      </c>
    </row>
    <row r="20" spans="1:6" ht="17.25" customHeight="1">
      <c r="A20" s="12" t="s">
        <v>78</v>
      </c>
      <c r="B20" s="5">
        <f t="shared" si="0"/>
        <v>254</v>
      </c>
      <c r="C20" s="21">
        <v>63</v>
      </c>
      <c r="D20" s="21">
        <v>52</v>
      </c>
      <c r="E20" s="21">
        <v>64</v>
      </c>
      <c r="F20" s="21">
        <v>75</v>
      </c>
    </row>
    <row r="21" spans="1:6" ht="17.25" customHeight="1">
      <c r="A21" s="12" t="s">
        <v>130</v>
      </c>
      <c r="B21" s="5">
        <f t="shared" si="0"/>
        <v>79</v>
      </c>
      <c r="C21" s="21">
        <v>15</v>
      </c>
      <c r="D21" s="21">
        <v>18</v>
      </c>
      <c r="E21" s="21">
        <v>23</v>
      </c>
      <c r="F21" s="21">
        <v>23</v>
      </c>
    </row>
    <row r="22" spans="1:6" ht="17.25" customHeight="1">
      <c r="A22" s="12" t="s">
        <v>131</v>
      </c>
      <c r="B22" s="5">
        <f t="shared" si="0"/>
        <v>7</v>
      </c>
      <c r="C22" s="21">
        <v>2</v>
      </c>
      <c r="D22" s="21">
        <v>2</v>
      </c>
      <c r="E22" s="21">
        <v>2</v>
      </c>
      <c r="F22" s="21">
        <v>1</v>
      </c>
    </row>
    <row r="23" spans="1:6" ht="17.25" customHeight="1">
      <c r="A23" s="12" t="s">
        <v>80</v>
      </c>
      <c r="B23" s="5">
        <f t="shared" si="0"/>
        <v>85</v>
      </c>
      <c r="C23" s="21">
        <v>19</v>
      </c>
      <c r="D23" s="21">
        <v>21</v>
      </c>
      <c r="E23" s="21">
        <v>23</v>
      </c>
      <c r="F23" s="21">
        <v>22</v>
      </c>
    </row>
    <row r="24" spans="1:6" ht="17.25" customHeight="1">
      <c r="A24" s="12" t="s">
        <v>77</v>
      </c>
      <c r="B24" s="5">
        <f t="shared" si="0"/>
        <v>7</v>
      </c>
      <c r="C24" s="21">
        <v>2</v>
      </c>
      <c r="D24" s="21">
        <v>1</v>
      </c>
      <c r="E24" s="21">
        <v>4</v>
      </c>
      <c r="F24" s="21">
        <v>0</v>
      </c>
    </row>
    <row r="25" spans="1:6" ht="17.25" customHeight="1">
      <c r="A25" s="12" t="s">
        <v>123</v>
      </c>
      <c r="B25" s="5">
        <f t="shared" si="0"/>
        <v>294</v>
      </c>
      <c r="C25" s="21">
        <v>69</v>
      </c>
      <c r="D25" s="21">
        <v>84</v>
      </c>
      <c r="E25" s="21">
        <v>57</v>
      </c>
      <c r="F25" s="21">
        <v>84</v>
      </c>
    </row>
    <row r="26" spans="1:6" ht="17.25" customHeight="1">
      <c r="A26" s="12" t="s">
        <v>92</v>
      </c>
      <c r="B26" s="5">
        <f t="shared" si="0"/>
        <v>2</v>
      </c>
      <c r="C26" s="34" t="s">
        <v>20</v>
      </c>
      <c r="D26" s="21">
        <v>2</v>
      </c>
      <c r="E26" s="34" t="s">
        <v>20</v>
      </c>
      <c r="F26" s="34" t="s">
        <v>20</v>
      </c>
    </row>
    <row r="27" spans="1:6" ht="17.25" customHeight="1">
      <c r="A27" s="12" t="s">
        <v>132</v>
      </c>
      <c r="B27" s="5">
        <f t="shared" si="0"/>
        <v>57</v>
      </c>
      <c r="C27" s="21">
        <v>27</v>
      </c>
      <c r="D27" s="21">
        <v>11</v>
      </c>
      <c r="E27" s="21">
        <v>7</v>
      </c>
      <c r="F27" s="21">
        <v>12</v>
      </c>
    </row>
    <row r="28" spans="1:6" ht="17.25" customHeight="1">
      <c r="A28" s="12" t="s">
        <v>133</v>
      </c>
      <c r="B28" s="5">
        <f t="shared" si="0"/>
        <v>8</v>
      </c>
      <c r="C28" s="21">
        <v>2</v>
      </c>
      <c r="D28" s="21">
        <v>1</v>
      </c>
      <c r="E28" s="21">
        <v>1</v>
      </c>
      <c r="F28" s="21">
        <v>4</v>
      </c>
    </row>
    <row r="29" spans="1:6" ht="14.25" customHeight="1">
      <c r="A29" s="12" t="s">
        <v>93</v>
      </c>
      <c r="B29" s="5">
        <f t="shared" si="0"/>
        <v>1</v>
      </c>
      <c r="C29" s="34" t="s">
        <v>20</v>
      </c>
      <c r="D29" s="21">
        <v>1</v>
      </c>
      <c r="E29" s="34" t="s">
        <v>20</v>
      </c>
      <c r="F29" s="34" t="s">
        <v>20</v>
      </c>
    </row>
    <row r="30" spans="1:6" ht="17.25" customHeight="1">
      <c r="A30" s="12" t="s">
        <v>79</v>
      </c>
      <c r="B30" s="5">
        <f t="shared" si="0"/>
        <v>61</v>
      </c>
      <c r="C30" s="21">
        <v>21</v>
      </c>
      <c r="D30" s="21">
        <v>13</v>
      </c>
      <c r="E30" s="21">
        <v>16</v>
      </c>
      <c r="F30" s="21">
        <v>11</v>
      </c>
    </row>
    <row r="31" spans="1:6" ht="15">
      <c r="A31" s="12"/>
      <c r="B31" s="5"/>
      <c r="C31" s="21"/>
      <c r="D31" s="21"/>
      <c r="E31" s="21"/>
      <c r="F31" s="21"/>
    </row>
    <row r="32" spans="1:6" ht="15">
      <c r="A32" s="6"/>
      <c r="B32" s="44"/>
      <c r="C32" s="43"/>
      <c r="D32" s="43"/>
      <c r="E32" s="43"/>
      <c r="F32" s="43"/>
    </row>
    <row r="33" spans="1:7" s="53" customFormat="1" ht="12.75">
      <c r="A33" s="55" t="s">
        <v>22</v>
      </c>
      <c r="G33" s="54"/>
    </row>
    <row r="53" spans="1:4" ht="15">
      <c r="A53" s="28"/>
      <c r="B53" s="28"/>
      <c r="C53" s="28"/>
      <c r="D53" s="28"/>
    </row>
    <row r="54" spans="1:4" ht="15">
      <c r="A54" s="28"/>
      <c r="B54" s="28"/>
      <c r="C54" s="28"/>
      <c r="D54" s="28"/>
    </row>
    <row r="55" spans="1:4" ht="15">
      <c r="A55" s="28"/>
      <c r="B55" s="28"/>
      <c r="C55" s="28"/>
      <c r="D55" s="28"/>
    </row>
    <row r="56" spans="1:4" ht="15">
      <c r="A56" s="28"/>
      <c r="B56" s="28"/>
      <c r="C56" s="28"/>
      <c r="D56" s="28"/>
    </row>
    <row r="57" spans="1:4" ht="15">
      <c r="A57" s="28"/>
      <c r="B57" s="28"/>
      <c r="C57" s="28"/>
      <c r="D57" s="28"/>
    </row>
    <row r="58" spans="1:2" ht="15">
      <c r="A58" s="28"/>
      <c r="B58" s="28"/>
    </row>
  </sheetData>
  <sheetProtection/>
  <mergeCells count="3">
    <mergeCell ref="A3:F3"/>
    <mergeCell ref="A4:F4"/>
    <mergeCell ref="C6:F6"/>
  </mergeCells>
  <printOptions horizontalCentered="1" verticalCentered="1"/>
  <pageMargins left="0.7874015748031497" right="0.5905511811023623" top="0.984251968503937" bottom="0.984251968503937" header="0.5118110236220472" footer="0.5118110236220472"/>
  <pageSetup horizontalDpi="300" verticalDpi="300" orientation="portrait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57"/>
  <sheetViews>
    <sheetView zoomScaleSheetLayoutView="115" zoomScalePageLayoutView="0" workbookViewId="0" topLeftCell="A1">
      <selection activeCell="A1" sqref="A1:IV65536"/>
    </sheetView>
  </sheetViews>
  <sheetFormatPr defaultColWidth="11.57421875" defaultRowHeight="12.75"/>
  <cols>
    <col min="1" max="1" width="30.00390625" style="27" customWidth="1"/>
    <col min="2" max="2" width="11.421875" style="27" customWidth="1"/>
    <col min="3" max="3" width="11.8515625" style="27" customWidth="1"/>
    <col min="4" max="4" width="12.00390625" style="27" customWidth="1"/>
    <col min="5" max="5" width="15.421875" style="27" bestFit="1" customWidth="1"/>
    <col min="6" max="6" width="14.140625" style="27" bestFit="1" customWidth="1"/>
    <col min="7" max="16384" width="11.421875" style="27" customWidth="1"/>
  </cols>
  <sheetData>
    <row r="1" spans="1:6" ht="15">
      <c r="A1" s="8" t="s">
        <v>27</v>
      </c>
      <c r="B1" s="8"/>
      <c r="C1" s="1"/>
      <c r="D1" s="1"/>
      <c r="E1" s="1"/>
      <c r="F1" s="1"/>
    </row>
    <row r="2" spans="1:6" ht="15">
      <c r="A2" s="8"/>
      <c r="B2" s="8"/>
      <c r="C2" s="1"/>
      <c r="D2" s="1"/>
      <c r="E2" s="1"/>
      <c r="F2" s="1"/>
    </row>
    <row r="3" spans="1:6" ht="18.75" customHeight="1">
      <c r="A3" s="63" t="s">
        <v>134</v>
      </c>
      <c r="B3" s="63"/>
      <c r="C3" s="63"/>
      <c r="D3" s="63"/>
      <c r="E3" s="63"/>
      <c r="F3" s="63"/>
    </row>
    <row r="4" spans="1:6" ht="18.75" customHeight="1">
      <c r="A4" s="63" t="s">
        <v>100</v>
      </c>
      <c r="B4" s="63"/>
      <c r="C4" s="63"/>
      <c r="D4" s="63"/>
      <c r="E4" s="63"/>
      <c r="F4" s="63"/>
    </row>
    <row r="5" spans="1:6" ht="15">
      <c r="A5" s="76"/>
      <c r="B5" s="76"/>
      <c r="C5" s="64"/>
      <c r="D5" s="64"/>
      <c r="E5" s="64"/>
      <c r="F5" s="64"/>
    </row>
    <row r="6" spans="1:6" ht="15">
      <c r="A6" s="77"/>
      <c r="B6" s="81"/>
      <c r="C6" s="67" t="s">
        <v>109</v>
      </c>
      <c r="D6" s="67"/>
      <c r="E6" s="67"/>
      <c r="F6" s="67"/>
    </row>
    <row r="7" spans="1:6" ht="15">
      <c r="A7" s="68" t="s">
        <v>121</v>
      </c>
      <c r="B7" s="82" t="s">
        <v>110</v>
      </c>
      <c r="C7" s="70" t="s">
        <v>111</v>
      </c>
      <c r="D7" s="71" t="s">
        <v>112</v>
      </c>
      <c r="E7" s="83" t="s">
        <v>122</v>
      </c>
      <c r="F7" s="71" t="s">
        <v>114</v>
      </c>
    </row>
    <row r="8" spans="1:6" ht="15">
      <c r="A8" s="79"/>
      <c r="B8" s="84"/>
      <c r="C8" s="85" t="s">
        <v>115</v>
      </c>
      <c r="D8" s="85" t="s">
        <v>116</v>
      </c>
      <c r="E8" s="85" t="s">
        <v>117</v>
      </c>
      <c r="F8" s="85" t="s">
        <v>118</v>
      </c>
    </row>
    <row r="9" spans="1:6" ht="15">
      <c r="A9" s="1"/>
      <c r="B9" s="26"/>
      <c r="C9" s="33"/>
      <c r="D9" s="33"/>
      <c r="E9" s="33"/>
      <c r="F9" s="33"/>
    </row>
    <row r="10" spans="1:6" ht="15">
      <c r="A10" s="7" t="s">
        <v>110</v>
      </c>
      <c r="B10" s="17">
        <f>SUM(C10:F10)</f>
        <v>1228</v>
      </c>
      <c r="C10" s="2">
        <f>SUM(C12:C18)</f>
        <v>314</v>
      </c>
      <c r="D10" s="2">
        <f>SUM(D12:D18)</f>
        <v>304</v>
      </c>
      <c r="E10" s="2">
        <f>SUM(E12:E18)</f>
        <v>292</v>
      </c>
      <c r="F10" s="2">
        <f>SUM(F12:F18)</f>
        <v>318</v>
      </c>
    </row>
    <row r="11" spans="1:6" ht="15">
      <c r="A11" s="1"/>
      <c r="B11" s="19"/>
      <c r="C11" s="21"/>
      <c r="D11" s="21"/>
      <c r="E11" s="21"/>
      <c r="F11" s="21"/>
    </row>
    <row r="12" spans="1:6" ht="15">
      <c r="A12" s="1" t="s">
        <v>135</v>
      </c>
      <c r="B12" s="19">
        <f aca="true" t="shared" si="0" ref="B12:B18">SUM(C12:F12)</f>
        <v>9</v>
      </c>
      <c r="C12" s="21">
        <v>4</v>
      </c>
      <c r="D12" s="21">
        <v>3</v>
      </c>
      <c r="E12" s="34" t="s">
        <v>20</v>
      </c>
      <c r="F12" s="21">
        <v>2</v>
      </c>
    </row>
    <row r="13" spans="1:6" ht="15">
      <c r="A13" s="1" t="s">
        <v>136</v>
      </c>
      <c r="B13" s="19">
        <f t="shared" si="0"/>
        <v>317</v>
      </c>
      <c r="C13" s="21">
        <v>67</v>
      </c>
      <c r="D13" s="21">
        <v>90</v>
      </c>
      <c r="E13" s="21">
        <v>81</v>
      </c>
      <c r="F13" s="21">
        <v>79</v>
      </c>
    </row>
    <row r="14" spans="1:6" ht="15">
      <c r="A14" s="1" t="s">
        <v>137</v>
      </c>
      <c r="B14" s="19">
        <f t="shared" si="0"/>
        <v>616</v>
      </c>
      <c r="C14" s="21">
        <v>139</v>
      </c>
      <c r="D14" s="21">
        <v>139</v>
      </c>
      <c r="E14" s="21">
        <v>153</v>
      </c>
      <c r="F14" s="21">
        <v>185</v>
      </c>
    </row>
    <row r="15" spans="1:6" ht="16.5" customHeight="1">
      <c r="A15" s="1" t="s">
        <v>124</v>
      </c>
      <c r="B15" s="19">
        <f t="shared" si="0"/>
        <v>48</v>
      </c>
      <c r="C15" s="21">
        <v>6</v>
      </c>
      <c r="D15" s="21">
        <v>15</v>
      </c>
      <c r="E15" s="42">
        <v>9</v>
      </c>
      <c r="F15" s="42">
        <v>18</v>
      </c>
    </row>
    <row r="16" spans="1:6" ht="16.5" customHeight="1">
      <c r="A16" s="1" t="s">
        <v>91</v>
      </c>
      <c r="B16" s="19">
        <f t="shared" si="0"/>
        <v>55</v>
      </c>
      <c r="C16" s="21">
        <v>38</v>
      </c>
      <c r="D16" s="21">
        <v>17</v>
      </c>
      <c r="E16" s="34" t="s">
        <v>20</v>
      </c>
      <c r="F16" s="34" t="s">
        <v>20</v>
      </c>
    </row>
    <row r="17" spans="1:6" ht="15">
      <c r="A17" s="1" t="s">
        <v>138</v>
      </c>
      <c r="B17" s="19">
        <f t="shared" si="0"/>
        <v>170</v>
      </c>
      <c r="C17" s="21">
        <v>60</v>
      </c>
      <c r="D17" s="21">
        <v>40</v>
      </c>
      <c r="E17" s="42">
        <v>40</v>
      </c>
      <c r="F17" s="42">
        <v>30</v>
      </c>
    </row>
    <row r="18" spans="1:6" ht="15">
      <c r="A18" s="1" t="s">
        <v>139</v>
      </c>
      <c r="B18" s="19">
        <f t="shared" si="0"/>
        <v>13</v>
      </c>
      <c r="C18" s="34" t="s">
        <v>20</v>
      </c>
      <c r="D18" s="34" t="s">
        <v>20</v>
      </c>
      <c r="E18" s="21">
        <v>9</v>
      </c>
      <c r="F18" s="21">
        <v>4</v>
      </c>
    </row>
    <row r="19" spans="1:6" ht="15">
      <c r="A19" s="3"/>
      <c r="B19" s="30"/>
      <c r="C19" s="43"/>
      <c r="D19" s="43"/>
      <c r="E19" s="43"/>
      <c r="F19" s="43"/>
    </row>
    <row r="20" s="52" customFormat="1" ht="12">
      <c r="A20" s="55" t="s">
        <v>23</v>
      </c>
    </row>
    <row r="22" ht="15">
      <c r="A22" s="1"/>
    </row>
    <row r="53" spans="1:4" ht="15">
      <c r="A53" s="28"/>
      <c r="B53" s="28"/>
      <c r="C53" s="28"/>
      <c r="D53" s="28"/>
    </row>
    <row r="54" spans="1:4" ht="15">
      <c r="A54" s="28"/>
      <c r="B54" s="28"/>
      <c r="C54" s="28"/>
      <c r="D54" s="28"/>
    </row>
    <row r="55" spans="1:4" ht="15">
      <c r="A55" s="28"/>
      <c r="B55" s="28"/>
      <c r="C55" s="28"/>
      <c r="D55" s="28"/>
    </row>
    <row r="56" spans="1:4" ht="15">
      <c r="A56" s="28"/>
      <c r="B56" s="28"/>
      <c r="C56" s="28"/>
      <c r="D56" s="28"/>
    </row>
    <row r="57" spans="1:4" ht="15">
      <c r="A57" s="28"/>
      <c r="B57" s="28"/>
      <c r="C57" s="28"/>
      <c r="D57" s="28"/>
    </row>
  </sheetData>
  <sheetProtection/>
  <mergeCells count="3">
    <mergeCell ref="A3:F3"/>
    <mergeCell ref="A4:F4"/>
    <mergeCell ref="C6:F6"/>
  </mergeCells>
  <printOptions horizontalCentered="1" verticalCentered="1"/>
  <pageMargins left="0.7875" right="0.5902777777777778" top="0.9840277777777778" bottom="0.9840277777777778" header="0.5118055555555556" footer="0.5118055555555556"/>
  <pageSetup horizontalDpi="300" verticalDpi="300" orientation="portrait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24"/>
  <sheetViews>
    <sheetView zoomScaleSheetLayoutView="100" zoomScalePageLayoutView="0" workbookViewId="0" topLeftCell="A1">
      <selection activeCell="H23" sqref="H23"/>
    </sheetView>
  </sheetViews>
  <sheetFormatPr defaultColWidth="11.57421875" defaultRowHeight="12.75"/>
  <cols>
    <col min="1" max="1" width="61.140625" style="1" customWidth="1"/>
    <col min="2" max="3" width="14.421875" style="1" customWidth="1"/>
    <col min="4" max="16384" width="11.421875" style="1" customWidth="1"/>
  </cols>
  <sheetData>
    <row r="1" spans="1:3" s="89" customFormat="1" ht="15">
      <c r="A1" s="86" t="s">
        <v>28</v>
      </c>
      <c r="B1" s="87"/>
      <c r="C1" s="88"/>
    </row>
    <row r="2" spans="1:3" s="89" customFormat="1" ht="54.75" customHeight="1">
      <c r="A2" s="101" t="s">
        <v>14</v>
      </c>
      <c r="B2" s="101"/>
      <c r="C2" s="101"/>
    </row>
    <row r="3" spans="1:3" s="89" customFormat="1" ht="38.25" customHeight="1">
      <c r="A3" s="102" t="s">
        <v>16</v>
      </c>
      <c r="B3" s="102"/>
      <c r="C3" s="102"/>
    </row>
    <row r="4" spans="1:3" s="89" customFormat="1" ht="32.25" customHeight="1">
      <c r="A4" s="103" t="s">
        <v>140</v>
      </c>
      <c r="B4" s="104" t="s">
        <v>74</v>
      </c>
      <c r="C4" s="105" t="s">
        <v>15</v>
      </c>
    </row>
    <row r="5" spans="1:3" s="89" customFormat="1" ht="29.25" customHeight="1">
      <c r="A5" s="90" t="s">
        <v>110</v>
      </c>
      <c r="B5" s="87">
        <f>SUM(A6:B22)</f>
        <v>1228</v>
      </c>
      <c r="C5" s="91">
        <f>B5/$B$5</f>
        <v>1</v>
      </c>
    </row>
    <row r="6" spans="1:3" ht="15">
      <c r="A6" s="92" t="s">
        <v>144</v>
      </c>
      <c r="B6" s="93">
        <v>156</v>
      </c>
      <c r="C6" s="94">
        <f aca="true" t="shared" si="0" ref="C6:C22">B6/$B$5</f>
        <v>0.1270358306188925</v>
      </c>
    </row>
    <row r="7" spans="1:3" ht="15">
      <c r="A7" s="92" t="s">
        <v>102</v>
      </c>
      <c r="B7" s="93">
        <v>140</v>
      </c>
      <c r="C7" s="94">
        <f t="shared" si="0"/>
        <v>0.11400651465798045</v>
      </c>
    </row>
    <row r="8" spans="1:3" ht="15">
      <c r="A8" s="92" t="s">
        <v>143</v>
      </c>
      <c r="B8" s="93">
        <v>131</v>
      </c>
      <c r="C8" s="94">
        <f t="shared" si="0"/>
        <v>0.10667752442996743</v>
      </c>
    </row>
    <row r="9" spans="1:3" ht="15">
      <c r="A9" s="92" t="s">
        <v>146</v>
      </c>
      <c r="B9" s="93">
        <v>128</v>
      </c>
      <c r="C9" s="94">
        <f t="shared" si="0"/>
        <v>0.10423452768729642</v>
      </c>
    </row>
    <row r="10" spans="1:3" ht="15">
      <c r="A10" s="92" t="s">
        <v>148</v>
      </c>
      <c r="B10" s="93">
        <v>116</v>
      </c>
      <c r="C10" s="94">
        <f t="shared" si="0"/>
        <v>0.09446254071661238</v>
      </c>
    </row>
    <row r="11" spans="1:3" ht="15">
      <c r="A11" s="92" t="s">
        <v>147</v>
      </c>
      <c r="B11" s="93">
        <v>82</v>
      </c>
      <c r="C11" s="94">
        <f t="shared" si="0"/>
        <v>0.06677524429967427</v>
      </c>
    </row>
    <row r="12" spans="1:3" ht="15">
      <c r="A12" s="92" t="s">
        <v>145</v>
      </c>
      <c r="B12" s="93">
        <v>79</v>
      </c>
      <c r="C12" s="94">
        <f t="shared" si="0"/>
        <v>0.06433224755700326</v>
      </c>
    </row>
    <row r="13" spans="1:3" ht="15">
      <c r="A13" s="92" t="s">
        <v>101</v>
      </c>
      <c r="B13" s="93">
        <v>70</v>
      </c>
      <c r="C13" s="94">
        <f t="shared" si="0"/>
        <v>0.057003257328990226</v>
      </c>
    </row>
    <row r="14" spans="1:3" ht="15">
      <c r="A14" s="92" t="s">
        <v>17</v>
      </c>
      <c r="B14" s="93">
        <v>57</v>
      </c>
      <c r="C14" s="94">
        <f t="shared" si="0"/>
        <v>0.046416938110749185</v>
      </c>
    </row>
    <row r="15" spans="1:3" ht="15">
      <c r="A15" s="95" t="s">
        <v>19</v>
      </c>
      <c r="B15" s="93">
        <v>54</v>
      </c>
      <c r="C15" s="94">
        <f t="shared" si="0"/>
        <v>0.043973941368078175</v>
      </c>
    </row>
    <row r="16" spans="1:3" ht="15">
      <c r="A16" s="92" t="s">
        <v>0</v>
      </c>
      <c r="B16" s="93">
        <v>52</v>
      </c>
      <c r="C16" s="94">
        <f t="shared" si="0"/>
        <v>0.04234527687296417</v>
      </c>
    </row>
    <row r="17" spans="1:3" ht="15">
      <c r="A17" s="92" t="s">
        <v>103</v>
      </c>
      <c r="B17" s="93">
        <v>51</v>
      </c>
      <c r="C17" s="94">
        <f t="shared" si="0"/>
        <v>0.041530944625407164</v>
      </c>
    </row>
    <row r="18" spans="1:3" ht="15">
      <c r="A18" s="92" t="s">
        <v>81</v>
      </c>
      <c r="B18" s="93">
        <v>38</v>
      </c>
      <c r="C18" s="94">
        <f t="shared" si="0"/>
        <v>0.030944625407166124</v>
      </c>
    </row>
    <row r="19" spans="1:3" ht="15">
      <c r="A19" s="92" t="s">
        <v>142</v>
      </c>
      <c r="B19" s="93">
        <v>38</v>
      </c>
      <c r="C19" s="94">
        <f t="shared" si="0"/>
        <v>0.030944625407166124</v>
      </c>
    </row>
    <row r="20" spans="1:3" ht="15">
      <c r="A20" s="92" t="s">
        <v>149</v>
      </c>
      <c r="B20" s="93">
        <v>30</v>
      </c>
      <c r="C20" s="94">
        <f t="shared" si="0"/>
        <v>0.024429967426710098</v>
      </c>
    </row>
    <row r="21" spans="1:3" ht="15">
      <c r="A21" s="92" t="s">
        <v>61</v>
      </c>
      <c r="B21" s="93">
        <v>4</v>
      </c>
      <c r="C21" s="94">
        <f t="shared" si="0"/>
        <v>0.003257328990228013</v>
      </c>
    </row>
    <row r="22" spans="1:3" ht="15">
      <c r="A22" s="96" t="s">
        <v>141</v>
      </c>
      <c r="B22" s="97">
        <v>2</v>
      </c>
      <c r="C22" s="98">
        <f t="shared" si="0"/>
        <v>0.0016286644951140066</v>
      </c>
    </row>
    <row r="23" spans="1:3" ht="15">
      <c r="A23" s="99" t="s">
        <v>18</v>
      </c>
      <c r="B23" s="99"/>
      <c r="C23" s="99"/>
    </row>
    <row r="24" spans="1:2" ht="15">
      <c r="A24" s="8" t="s">
        <v>33</v>
      </c>
      <c r="B24" s="100"/>
    </row>
  </sheetData>
  <sheetProtection/>
  <mergeCells count="3">
    <mergeCell ref="A23:C23"/>
    <mergeCell ref="A2:C2"/>
    <mergeCell ref="A3:C3"/>
  </mergeCells>
  <printOptions horizontalCentered="1" verticalCentered="1"/>
  <pageMargins left="0.7875" right="0.5902777777777778" top="0.9840277777777778" bottom="0.9840277777777778" header="0.5118055555555556" footer="0.5118055555555556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56"/>
  <sheetViews>
    <sheetView zoomScaleSheetLayoutView="100" zoomScalePageLayoutView="0" workbookViewId="0" topLeftCell="A1">
      <selection activeCell="H30" sqref="H30"/>
    </sheetView>
  </sheetViews>
  <sheetFormatPr defaultColWidth="11.57421875" defaultRowHeight="12.75"/>
  <cols>
    <col min="1" max="1" width="42.7109375" style="60" customWidth="1"/>
    <col min="2" max="4" width="11.421875" style="60" customWidth="1"/>
    <col min="5" max="5" width="12.8515625" style="60" bestFit="1" customWidth="1"/>
    <col min="6" max="6" width="11.7109375" style="60" bestFit="1" customWidth="1"/>
    <col min="7" max="16384" width="11.421875" style="60" customWidth="1"/>
  </cols>
  <sheetData>
    <row r="1" spans="1:6" ht="15">
      <c r="A1" s="8" t="s">
        <v>29</v>
      </c>
      <c r="B1" s="8"/>
      <c r="C1" s="8"/>
      <c r="D1" s="8"/>
      <c r="E1" s="8"/>
      <c r="F1" s="1"/>
    </row>
    <row r="2" spans="1:6" ht="15">
      <c r="A2" s="8"/>
      <c r="B2" s="8"/>
      <c r="C2" s="8"/>
      <c r="D2" s="8"/>
      <c r="E2" s="8"/>
      <c r="F2" s="1"/>
    </row>
    <row r="3" spans="1:6" ht="19.5" customHeight="1">
      <c r="A3" s="63" t="s">
        <v>150</v>
      </c>
      <c r="B3" s="63"/>
      <c r="C3" s="63"/>
      <c r="D3" s="63"/>
      <c r="E3" s="63"/>
      <c r="F3" s="63"/>
    </row>
    <row r="4" spans="1:6" ht="19.5" customHeight="1">
      <c r="A4" s="63" t="s">
        <v>97</v>
      </c>
      <c r="B4" s="63"/>
      <c r="C4" s="63"/>
      <c r="D4" s="63"/>
      <c r="E4" s="63"/>
      <c r="F4" s="63"/>
    </row>
    <row r="5" spans="1:6" ht="15">
      <c r="A5" s="64"/>
      <c r="B5" s="64"/>
      <c r="C5" s="64"/>
      <c r="D5" s="64"/>
      <c r="E5" s="64"/>
      <c r="F5" s="64"/>
    </row>
    <row r="6" spans="1:6" ht="15">
      <c r="A6" s="65"/>
      <c r="B6" s="66"/>
      <c r="C6" s="67" t="s">
        <v>109</v>
      </c>
      <c r="D6" s="67"/>
      <c r="E6" s="67"/>
      <c r="F6" s="67"/>
    </row>
    <row r="7" spans="1:6" ht="15">
      <c r="A7" s="68" t="s">
        <v>24</v>
      </c>
      <c r="B7" s="69" t="s">
        <v>110</v>
      </c>
      <c r="C7" s="70" t="s">
        <v>111</v>
      </c>
      <c r="D7" s="71" t="s">
        <v>112</v>
      </c>
      <c r="E7" s="71" t="s">
        <v>113</v>
      </c>
      <c r="F7" s="71" t="s">
        <v>114</v>
      </c>
    </row>
    <row r="8" spans="1:6" ht="15">
      <c r="A8" s="111"/>
      <c r="B8" s="112"/>
      <c r="C8" s="74" t="s">
        <v>115</v>
      </c>
      <c r="D8" s="75" t="s">
        <v>116</v>
      </c>
      <c r="E8" s="75" t="s">
        <v>117</v>
      </c>
      <c r="F8" s="75" t="s">
        <v>118</v>
      </c>
    </row>
    <row r="9" spans="1:6" ht="15">
      <c r="A9" s="13"/>
      <c r="B9" s="29"/>
      <c r="C9" s="33"/>
      <c r="D9" s="33"/>
      <c r="E9" s="33"/>
      <c r="F9" s="33"/>
    </row>
    <row r="10" spans="1:7" ht="15">
      <c r="A10" s="10" t="s">
        <v>110</v>
      </c>
      <c r="B10" s="11">
        <f>SUM(B12:B21)</f>
        <v>1531</v>
      </c>
      <c r="C10" s="59">
        <f>SUM(C12:C21)</f>
        <v>397</v>
      </c>
      <c r="D10" s="59">
        <f>SUM(D12:D21)</f>
        <v>396</v>
      </c>
      <c r="E10" s="59">
        <f>SUM(E12:E21)</f>
        <v>388</v>
      </c>
      <c r="F10" s="59">
        <f>SUM(F12:F21)</f>
        <v>350</v>
      </c>
      <c r="G10" s="106"/>
    </row>
    <row r="11" spans="1:6" ht="15">
      <c r="A11" s="10"/>
      <c r="B11" s="11"/>
      <c r="C11" s="59"/>
      <c r="D11" s="59"/>
      <c r="E11" s="59"/>
      <c r="F11" s="59"/>
    </row>
    <row r="12" spans="1:7" ht="15">
      <c r="A12" s="12" t="s">
        <v>151</v>
      </c>
      <c r="B12" s="5">
        <f aca="true" t="shared" si="0" ref="B12:B21">SUM(C12:F12)</f>
        <v>632</v>
      </c>
      <c r="C12" s="21">
        <v>177</v>
      </c>
      <c r="D12" s="21">
        <v>171</v>
      </c>
      <c r="E12" s="21">
        <v>160</v>
      </c>
      <c r="F12" s="21">
        <v>124</v>
      </c>
      <c r="G12" s="106"/>
    </row>
    <row r="13" spans="1:7" ht="15">
      <c r="A13" s="12" t="s">
        <v>152</v>
      </c>
      <c r="B13" s="5">
        <f t="shared" si="0"/>
        <v>237</v>
      </c>
      <c r="C13" s="21">
        <v>53</v>
      </c>
      <c r="D13" s="21">
        <v>74</v>
      </c>
      <c r="E13" s="21">
        <v>49</v>
      </c>
      <c r="F13" s="21">
        <v>61</v>
      </c>
      <c r="G13" s="106"/>
    </row>
    <row r="14" spans="1:7" ht="15">
      <c r="A14" s="12" t="s">
        <v>153</v>
      </c>
      <c r="B14" s="5">
        <f t="shared" si="0"/>
        <v>225</v>
      </c>
      <c r="C14" s="21">
        <v>67</v>
      </c>
      <c r="D14" s="21">
        <v>64</v>
      </c>
      <c r="E14" s="21">
        <v>59</v>
      </c>
      <c r="F14" s="21">
        <v>35</v>
      </c>
      <c r="G14" s="106"/>
    </row>
    <row r="15" spans="1:7" ht="15">
      <c r="A15" s="12" t="s">
        <v>154</v>
      </c>
      <c r="B15" s="5">
        <f t="shared" si="0"/>
        <v>11</v>
      </c>
      <c r="C15" s="34" t="s">
        <v>20</v>
      </c>
      <c r="D15" s="34" t="s">
        <v>20</v>
      </c>
      <c r="E15" s="21">
        <v>7</v>
      </c>
      <c r="F15" s="21">
        <v>4</v>
      </c>
      <c r="G15" s="106"/>
    </row>
    <row r="16" spans="1:7" ht="15">
      <c r="A16" s="12" t="s">
        <v>155</v>
      </c>
      <c r="B16" s="5">
        <f t="shared" si="0"/>
        <v>254</v>
      </c>
      <c r="C16" s="21">
        <v>58</v>
      </c>
      <c r="D16" s="21">
        <v>56</v>
      </c>
      <c r="E16" s="21">
        <v>73</v>
      </c>
      <c r="F16" s="21">
        <v>67</v>
      </c>
      <c r="G16" s="106"/>
    </row>
    <row r="17" spans="1:7" ht="15">
      <c r="A17" s="12" t="s">
        <v>156</v>
      </c>
      <c r="B17" s="5">
        <f t="shared" si="0"/>
        <v>14</v>
      </c>
      <c r="C17" s="21">
        <v>1</v>
      </c>
      <c r="D17" s="21">
        <v>3</v>
      </c>
      <c r="E17" s="21">
        <v>6</v>
      </c>
      <c r="F17" s="21">
        <v>4</v>
      </c>
      <c r="G17" s="106"/>
    </row>
    <row r="18" spans="1:7" ht="15">
      <c r="A18" s="12" t="s">
        <v>157</v>
      </c>
      <c r="B18" s="5">
        <f t="shared" si="0"/>
        <v>18</v>
      </c>
      <c r="C18" s="21">
        <v>1</v>
      </c>
      <c r="D18" s="21">
        <v>3</v>
      </c>
      <c r="E18" s="21">
        <v>8</v>
      </c>
      <c r="F18" s="21">
        <v>6</v>
      </c>
      <c r="G18" s="106"/>
    </row>
    <row r="19" spans="1:7" ht="15">
      <c r="A19" s="12" t="s">
        <v>158</v>
      </c>
      <c r="B19" s="5">
        <f t="shared" si="0"/>
        <v>32</v>
      </c>
      <c r="C19" s="21">
        <v>5</v>
      </c>
      <c r="D19" s="21">
        <v>6</v>
      </c>
      <c r="E19" s="21">
        <v>7</v>
      </c>
      <c r="F19" s="21">
        <v>14</v>
      </c>
      <c r="G19" s="106"/>
    </row>
    <row r="20" spans="1:7" ht="15">
      <c r="A20" s="12" t="s">
        <v>159</v>
      </c>
      <c r="B20" s="5">
        <f t="shared" si="0"/>
        <v>31</v>
      </c>
      <c r="C20" s="21">
        <v>8</v>
      </c>
      <c r="D20" s="21">
        <v>6</v>
      </c>
      <c r="E20" s="21">
        <v>6</v>
      </c>
      <c r="F20" s="21">
        <v>11</v>
      </c>
      <c r="G20" s="106"/>
    </row>
    <row r="21" spans="1:7" ht="15">
      <c r="A21" s="12" t="s">
        <v>160</v>
      </c>
      <c r="B21" s="5">
        <f t="shared" si="0"/>
        <v>77</v>
      </c>
      <c r="C21" s="21">
        <v>27</v>
      </c>
      <c r="D21" s="21">
        <v>13</v>
      </c>
      <c r="E21" s="21">
        <v>13</v>
      </c>
      <c r="F21" s="21">
        <v>24</v>
      </c>
      <c r="G21" s="106"/>
    </row>
    <row r="22" spans="1:6" ht="15">
      <c r="A22" s="107"/>
      <c r="B22" s="108"/>
      <c r="C22" s="109"/>
      <c r="D22" s="109"/>
      <c r="E22" s="109"/>
      <c r="F22" s="109"/>
    </row>
    <row r="23" spans="1:7" ht="15">
      <c r="A23" s="8" t="s">
        <v>34</v>
      </c>
      <c r="G23" s="110"/>
    </row>
    <row r="24" ht="15">
      <c r="A24" s="1"/>
    </row>
    <row r="51" spans="1:4" ht="15">
      <c r="A51" s="110"/>
      <c r="B51" s="110"/>
      <c r="C51" s="110"/>
      <c r="D51" s="110"/>
    </row>
    <row r="52" spans="1:4" ht="15">
      <c r="A52" s="110"/>
      <c r="B52" s="110"/>
      <c r="C52" s="110"/>
      <c r="D52" s="110"/>
    </row>
    <row r="53" spans="1:4" ht="15">
      <c r="A53" s="110"/>
      <c r="B53" s="110"/>
      <c r="C53" s="110"/>
      <c r="D53" s="110"/>
    </row>
    <row r="54" spans="1:4" ht="15">
      <c r="A54" s="110"/>
      <c r="B54" s="110"/>
      <c r="C54" s="110"/>
      <c r="D54" s="110"/>
    </row>
    <row r="55" spans="1:4" ht="15">
      <c r="A55" s="110"/>
      <c r="B55" s="110"/>
      <c r="C55" s="110"/>
      <c r="D55" s="110"/>
    </row>
    <row r="56" ht="15">
      <c r="A56" s="110"/>
    </row>
  </sheetData>
  <sheetProtection/>
  <mergeCells count="3">
    <mergeCell ref="A3:F3"/>
    <mergeCell ref="A4:F4"/>
    <mergeCell ref="C6:F6"/>
  </mergeCells>
  <printOptions horizontalCentered="1" verticalCentered="1"/>
  <pageMargins left="0.7875" right="0.5902777777777778" top="0.9840277777777778" bottom="0.9840277777777778" header="0.5118055555555556" footer="0.5118055555555556"/>
  <pageSetup horizontalDpi="300" verticalDpi="300" orientation="portrait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17"/>
  <sheetViews>
    <sheetView zoomScale="90" zoomScaleNormal="90" zoomScaleSheetLayoutView="85" zoomScalePageLayoutView="0" workbookViewId="0" topLeftCell="A1">
      <selection activeCell="J33" sqref="J33"/>
    </sheetView>
  </sheetViews>
  <sheetFormatPr defaultColWidth="11.57421875" defaultRowHeight="12.75"/>
  <cols>
    <col min="1" max="1" width="20.28125" style="60" customWidth="1"/>
    <col min="2" max="2" width="15.28125" style="60" customWidth="1"/>
    <col min="3" max="3" width="10.421875" style="60" bestFit="1" customWidth="1"/>
    <col min="4" max="4" width="12.7109375" style="60" bestFit="1" customWidth="1"/>
    <col min="5" max="5" width="13.421875" style="60" bestFit="1" customWidth="1"/>
    <col min="6" max="6" width="15.00390625" style="60" bestFit="1" customWidth="1"/>
    <col min="7" max="7" width="19.8515625" style="60" customWidth="1"/>
    <col min="8" max="10" width="19.8515625" style="60" bestFit="1" customWidth="1"/>
    <col min="11" max="11" width="19.7109375" style="60" bestFit="1" customWidth="1"/>
    <col min="12" max="12" width="11.421875" style="60" customWidth="1"/>
    <col min="13" max="13" width="12.28125" style="60" customWidth="1"/>
    <col min="14" max="14" width="20.140625" style="60" customWidth="1"/>
    <col min="15" max="17" width="20.140625" style="60" bestFit="1" customWidth="1"/>
    <col min="18" max="18" width="24.8515625" style="60" bestFit="1" customWidth="1"/>
    <col min="19" max="19" width="20.421875" style="60" bestFit="1" customWidth="1"/>
    <col min="20" max="16384" width="11.421875" style="60" customWidth="1"/>
  </cols>
  <sheetData>
    <row r="1" spans="1:3" ht="15">
      <c r="A1" s="8" t="s">
        <v>30</v>
      </c>
      <c r="B1" s="8"/>
      <c r="C1" s="8"/>
    </row>
    <row r="2" spans="1:3" ht="15">
      <c r="A2" s="8"/>
      <c r="B2" s="8"/>
      <c r="C2" s="8"/>
    </row>
    <row r="3" spans="1:11" ht="19.5" customHeight="1">
      <c r="A3" s="63" t="s">
        <v>161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8.75" customHeight="1">
      <c r="A4" s="63" t="s">
        <v>162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8.75" customHeight="1">
      <c r="A5" s="63" t="s">
        <v>98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114"/>
      <c r="B6" s="114"/>
      <c r="C6" s="114"/>
      <c r="D6" s="115"/>
      <c r="E6" s="115"/>
      <c r="F6" s="115"/>
      <c r="G6" s="115"/>
      <c r="H6" s="115"/>
      <c r="I6" s="115"/>
      <c r="J6" s="115"/>
      <c r="K6" s="115"/>
    </row>
    <row r="7" spans="1:11" ht="15.75" customHeight="1">
      <c r="A7" s="116" t="s">
        <v>67</v>
      </c>
      <c r="B7" s="117" t="s">
        <v>68</v>
      </c>
      <c r="C7" s="118" t="s">
        <v>70</v>
      </c>
      <c r="D7" s="118"/>
      <c r="E7" s="118"/>
      <c r="F7" s="118"/>
      <c r="G7" s="118" t="s">
        <v>73</v>
      </c>
      <c r="H7" s="118"/>
      <c r="I7" s="118"/>
      <c r="J7" s="118"/>
      <c r="K7" s="119"/>
    </row>
    <row r="8" spans="1:11" ht="15">
      <c r="A8" s="120"/>
      <c r="B8" s="121" t="s">
        <v>69</v>
      </c>
      <c r="C8" s="122" t="s">
        <v>71</v>
      </c>
      <c r="D8" s="122" t="s">
        <v>53</v>
      </c>
      <c r="E8" s="122" t="s">
        <v>72</v>
      </c>
      <c r="F8" s="122" t="s">
        <v>154</v>
      </c>
      <c r="G8" s="121" t="s">
        <v>74</v>
      </c>
      <c r="H8" s="122" t="s">
        <v>71</v>
      </c>
      <c r="I8" s="122" t="s">
        <v>53</v>
      </c>
      <c r="J8" s="122" t="s">
        <v>72</v>
      </c>
      <c r="K8" s="85" t="s">
        <v>154</v>
      </c>
    </row>
    <row r="9" spans="1:11" ht="15">
      <c r="A9" s="16"/>
      <c r="B9" s="17"/>
      <c r="C9" s="47"/>
      <c r="D9" s="47"/>
      <c r="E9" s="47"/>
      <c r="F9" s="22"/>
      <c r="G9" s="110"/>
      <c r="H9" s="113"/>
      <c r="I9" s="113"/>
      <c r="J9" s="113"/>
      <c r="K9" s="113"/>
    </row>
    <row r="10" spans="1:11" ht="15">
      <c r="A10" s="18"/>
      <c r="B10" s="26"/>
      <c r="C10" s="41"/>
      <c r="D10" s="41"/>
      <c r="E10" s="41"/>
      <c r="F10" s="49"/>
      <c r="G10" s="110"/>
      <c r="H10" s="110"/>
      <c r="I10" s="110"/>
      <c r="J10" s="110"/>
      <c r="K10" s="110"/>
    </row>
    <row r="11" spans="1:11" ht="15">
      <c r="A11" s="16" t="s">
        <v>110</v>
      </c>
      <c r="B11" s="17">
        <f>SUM(B13:B16)</f>
        <v>1105</v>
      </c>
      <c r="C11" s="59">
        <f>SUM(C13:C16)</f>
        <v>632</v>
      </c>
      <c r="D11" s="59">
        <f>SUM(D13:D16)</f>
        <v>225</v>
      </c>
      <c r="E11" s="59">
        <f>SUM(E13:E16)</f>
        <v>237</v>
      </c>
      <c r="F11" s="16">
        <f>SUM(F13:F16)</f>
        <v>11</v>
      </c>
      <c r="G11" s="59" t="s">
        <v>1</v>
      </c>
      <c r="H11" s="59" t="s">
        <v>5</v>
      </c>
      <c r="I11" s="59" t="s">
        <v>86</v>
      </c>
      <c r="J11" s="59" t="s">
        <v>86</v>
      </c>
      <c r="K11" s="59" t="s">
        <v>13</v>
      </c>
    </row>
    <row r="12" spans="1:11" ht="15">
      <c r="A12" s="18"/>
      <c r="B12" s="19"/>
      <c r="C12" s="21"/>
      <c r="D12" s="21"/>
      <c r="E12" s="21"/>
      <c r="F12" s="48"/>
      <c r="G12" s="21"/>
      <c r="H12" s="21"/>
      <c r="I12" s="21"/>
      <c r="J12" s="21"/>
      <c r="K12" s="21"/>
    </row>
    <row r="13" spans="1:11" ht="16.5" customHeight="1">
      <c r="A13" s="23" t="s">
        <v>163</v>
      </c>
      <c r="B13" s="19">
        <f>SUM(C13:F13)</f>
        <v>297</v>
      </c>
      <c r="C13" s="50">
        <v>177</v>
      </c>
      <c r="D13" s="50">
        <v>67</v>
      </c>
      <c r="E13" s="50">
        <v>53</v>
      </c>
      <c r="F13" s="56">
        <v>0</v>
      </c>
      <c r="G13" s="21" t="s">
        <v>2</v>
      </c>
      <c r="H13" s="21" t="s">
        <v>6</v>
      </c>
      <c r="I13" s="21" t="s">
        <v>2</v>
      </c>
      <c r="J13" s="21" t="s">
        <v>9</v>
      </c>
      <c r="K13" s="21" t="s">
        <v>87</v>
      </c>
    </row>
    <row r="14" spans="1:11" ht="15">
      <c r="A14" s="23" t="s">
        <v>164</v>
      </c>
      <c r="B14" s="19">
        <f>SUM(C14:F14)</f>
        <v>309</v>
      </c>
      <c r="C14" s="50">
        <v>171</v>
      </c>
      <c r="D14" s="50">
        <v>64</v>
      </c>
      <c r="E14" s="50">
        <v>74</v>
      </c>
      <c r="F14" s="56">
        <v>0</v>
      </c>
      <c r="G14" s="21" t="s">
        <v>2</v>
      </c>
      <c r="H14" s="21" t="s">
        <v>7</v>
      </c>
      <c r="I14" s="21" t="s">
        <v>9</v>
      </c>
      <c r="J14" s="21" t="s">
        <v>88</v>
      </c>
      <c r="K14" s="21" t="s">
        <v>87</v>
      </c>
    </row>
    <row r="15" spans="1:11" ht="15">
      <c r="A15" s="23" t="s">
        <v>165</v>
      </c>
      <c r="B15" s="19">
        <f>SUM(C15:F15)</f>
        <v>275</v>
      </c>
      <c r="C15" s="50">
        <v>160</v>
      </c>
      <c r="D15" s="50">
        <v>59</v>
      </c>
      <c r="E15" s="50">
        <v>49</v>
      </c>
      <c r="F15" s="56">
        <v>7</v>
      </c>
      <c r="G15" s="21" t="s">
        <v>3</v>
      </c>
      <c r="H15" s="21" t="s">
        <v>3</v>
      </c>
      <c r="I15" s="21" t="s">
        <v>3</v>
      </c>
      <c r="J15" s="21" t="s">
        <v>11</v>
      </c>
      <c r="K15" s="21" t="s">
        <v>12</v>
      </c>
    </row>
    <row r="16" spans="1:11" ht="15">
      <c r="A16" s="24" t="s">
        <v>166</v>
      </c>
      <c r="B16" s="25">
        <f>SUM(C16:F16)</f>
        <v>224</v>
      </c>
      <c r="C16" s="57">
        <v>124</v>
      </c>
      <c r="D16" s="57">
        <v>35</v>
      </c>
      <c r="E16" s="57">
        <v>61</v>
      </c>
      <c r="F16" s="58">
        <v>4</v>
      </c>
      <c r="G16" s="38" t="s">
        <v>4</v>
      </c>
      <c r="H16" s="38" t="s">
        <v>8</v>
      </c>
      <c r="I16" s="38" t="s">
        <v>10</v>
      </c>
      <c r="J16" s="38" t="s">
        <v>10</v>
      </c>
      <c r="K16" s="38" t="s">
        <v>89</v>
      </c>
    </row>
    <row r="17" spans="1:12" ht="15">
      <c r="A17" s="8" t="s">
        <v>35</v>
      </c>
      <c r="L17" s="110"/>
    </row>
  </sheetData>
  <sheetProtection/>
  <mergeCells count="5">
    <mergeCell ref="C7:F7"/>
    <mergeCell ref="G7:K7"/>
    <mergeCell ref="A3:K3"/>
    <mergeCell ref="A4:K4"/>
    <mergeCell ref="A5:K5"/>
  </mergeCells>
  <printOptions horizontalCentered="1" verticalCentered="1"/>
  <pageMargins left="0.28" right="0.33" top="0.9840277777777778" bottom="0.9840277777777778" header="0.5118055555555556" footer="0.5118055555555556"/>
  <pageSetup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44"/>
  <sheetViews>
    <sheetView zoomScaleSheetLayoutView="75" zoomScalePageLayoutView="0" workbookViewId="0" topLeftCell="A1">
      <selection activeCell="H27" sqref="H27"/>
    </sheetView>
  </sheetViews>
  <sheetFormatPr defaultColWidth="11.57421875" defaultRowHeight="12.75"/>
  <cols>
    <col min="1" max="1" width="17.8515625" style="125" customWidth="1"/>
    <col min="2" max="2" width="10.28125" style="125" customWidth="1"/>
    <col min="3" max="4" width="13.7109375" style="125" customWidth="1"/>
    <col min="5" max="5" width="15.8515625" style="125" customWidth="1"/>
    <col min="6" max="6" width="18.421875" style="125" customWidth="1"/>
    <col min="7" max="16384" width="11.421875" style="125" customWidth="1"/>
  </cols>
  <sheetData>
    <row r="1" spans="1:6" ht="15">
      <c r="A1" s="123" t="s">
        <v>31</v>
      </c>
      <c r="B1" s="7"/>
      <c r="C1" s="7"/>
      <c r="D1" s="7"/>
      <c r="E1" s="7"/>
      <c r="F1" s="124"/>
    </row>
    <row r="2" spans="1:6" ht="15">
      <c r="A2" s="123"/>
      <c r="B2" s="7"/>
      <c r="C2" s="7"/>
      <c r="D2" s="7"/>
      <c r="E2" s="7"/>
      <c r="F2" s="124"/>
    </row>
    <row r="3" spans="1:6" ht="19.5" customHeight="1">
      <c r="A3" s="63" t="s">
        <v>167</v>
      </c>
      <c r="B3" s="63"/>
      <c r="C3" s="63"/>
      <c r="D3" s="63"/>
      <c r="E3" s="63"/>
      <c r="F3" s="63"/>
    </row>
    <row r="4" spans="1:6" ht="18.75" customHeight="1">
      <c r="A4" s="63" t="s">
        <v>99</v>
      </c>
      <c r="B4" s="63"/>
      <c r="C4" s="63"/>
      <c r="D4" s="63"/>
      <c r="E4" s="63"/>
      <c r="F4" s="63"/>
    </row>
    <row r="5" spans="1:6" ht="15">
      <c r="A5" s="72"/>
      <c r="B5" s="126"/>
      <c r="C5" s="126"/>
      <c r="D5" s="126"/>
      <c r="E5" s="126"/>
      <c r="F5" s="127"/>
    </row>
    <row r="6" spans="1:6" ht="15">
      <c r="A6" s="68"/>
      <c r="B6" s="128"/>
      <c r="C6" s="129" t="s">
        <v>109</v>
      </c>
      <c r="D6" s="129"/>
      <c r="E6" s="129"/>
      <c r="F6" s="129"/>
    </row>
    <row r="7" spans="1:6" ht="15">
      <c r="A7" s="130" t="s">
        <v>168</v>
      </c>
      <c r="B7" s="69" t="s">
        <v>110</v>
      </c>
      <c r="C7" s="130" t="s">
        <v>111</v>
      </c>
      <c r="D7" s="69" t="s">
        <v>112</v>
      </c>
      <c r="E7" s="130" t="s">
        <v>113</v>
      </c>
      <c r="F7" s="75" t="s">
        <v>114</v>
      </c>
    </row>
    <row r="8" spans="1:6" ht="15">
      <c r="A8" s="68"/>
      <c r="B8" s="69"/>
      <c r="C8" s="68" t="s">
        <v>115</v>
      </c>
      <c r="D8" s="69" t="s">
        <v>116</v>
      </c>
      <c r="E8" s="68" t="s">
        <v>169</v>
      </c>
      <c r="F8" s="75" t="s">
        <v>118</v>
      </c>
    </row>
    <row r="9" spans="1:6" ht="15">
      <c r="A9" s="14"/>
      <c r="B9" s="15"/>
      <c r="C9" s="51"/>
      <c r="D9" s="51"/>
      <c r="E9" s="51"/>
      <c r="F9" s="51"/>
    </row>
    <row r="10" spans="1:6" ht="15">
      <c r="A10" s="16" t="s">
        <v>110</v>
      </c>
      <c r="B10" s="17">
        <f>SUM(B12:B43)</f>
        <v>1105</v>
      </c>
      <c r="C10" s="59">
        <f>SUM(C12:C43)</f>
        <v>297</v>
      </c>
      <c r="D10" s="59">
        <f>SUM(D12:D43)</f>
        <v>309</v>
      </c>
      <c r="E10" s="59">
        <f>SUM(E12:E43)</f>
        <v>275</v>
      </c>
      <c r="F10" s="59">
        <f>SUM(F12:F43)</f>
        <v>224</v>
      </c>
    </row>
    <row r="11" spans="1:6" ht="15">
      <c r="A11" s="18"/>
      <c r="B11" s="19"/>
      <c r="C11" s="21"/>
      <c r="D11" s="21"/>
      <c r="E11" s="21"/>
      <c r="F11" s="21"/>
    </row>
    <row r="12" spans="1:6" ht="16.5" customHeight="1">
      <c r="A12" s="18" t="s">
        <v>170</v>
      </c>
      <c r="B12" s="19">
        <f>SUM(C12:F12)</f>
        <v>16</v>
      </c>
      <c r="C12" s="50">
        <v>1</v>
      </c>
      <c r="D12" s="50">
        <v>2</v>
      </c>
      <c r="E12" s="50">
        <v>4</v>
      </c>
      <c r="F12" s="50">
        <v>9</v>
      </c>
    </row>
    <row r="13" spans="1:6" ht="16.5" customHeight="1">
      <c r="A13" s="18" t="s">
        <v>171</v>
      </c>
      <c r="B13" s="19">
        <f aca="true" t="shared" si="0" ref="B13:B42">SUM(C13:F13)</f>
        <v>87</v>
      </c>
      <c r="C13" s="50">
        <v>35</v>
      </c>
      <c r="D13" s="50">
        <v>14</v>
      </c>
      <c r="E13" s="50">
        <v>14</v>
      </c>
      <c r="F13" s="50">
        <v>24</v>
      </c>
    </row>
    <row r="14" spans="1:6" ht="16.5" customHeight="1">
      <c r="A14" s="18" t="s">
        <v>172</v>
      </c>
      <c r="B14" s="19">
        <f t="shared" si="0"/>
        <v>343</v>
      </c>
      <c r="C14" s="50">
        <v>73</v>
      </c>
      <c r="D14" s="50">
        <v>84</v>
      </c>
      <c r="E14" s="50">
        <v>93</v>
      </c>
      <c r="F14" s="50">
        <v>93</v>
      </c>
    </row>
    <row r="15" spans="1:6" ht="16.5" customHeight="1">
      <c r="A15" s="18" t="s">
        <v>173</v>
      </c>
      <c r="B15" s="19">
        <f t="shared" si="0"/>
        <v>110</v>
      </c>
      <c r="C15" s="50">
        <v>27</v>
      </c>
      <c r="D15" s="50">
        <v>16</v>
      </c>
      <c r="E15" s="50">
        <v>41</v>
      </c>
      <c r="F15" s="50">
        <v>26</v>
      </c>
    </row>
    <row r="16" spans="1:6" ht="16.5" customHeight="1">
      <c r="A16" s="18" t="s">
        <v>174</v>
      </c>
      <c r="B16" s="19">
        <f t="shared" si="0"/>
        <v>87</v>
      </c>
      <c r="C16" s="50">
        <v>20</v>
      </c>
      <c r="D16" s="50">
        <v>19</v>
      </c>
      <c r="E16" s="50">
        <v>34</v>
      </c>
      <c r="F16" s="50">
        <v>14</v>
      </c>
    </row>
    <row r="17" spans="1:6" ht="16.5" customHeight="1">
      <c r="A17" s="18" t="s">
        <v>175</v>
      </c>
      <c r="B17" s="19">
        <f t="shared" si="0"/>
        <v>60</v>
      </c>
      <c r="C17" s="50">
        <v>13</v>
      </c>
      <c r="D17" s="50">
        <v>10</v>
      </c>
      <c r="E17" s="50">
        <v>24</v>
      </c>
      <c r="F17" s="50">
        <v>13</v>
      </c>
    </row>
    <row r="18" spans="1:6" ht="16.5" customHeight="1">
      <c r="A18" s="18" t="s">
        <v>176</v>
      </c>
      <c r="B18" s="19">
        <f t="shared" si="0"/>
        <v>47</v>
      </c>
      <c r="C18" s="50">
        <v>9</v>
      </c>
      <c r="D18" s="50">
        <v>12</v>
      </c>
      <c r="E18" s="50">
        <v>22</v>
      </c>
      <c r="F18" s="50">
        <v>4</v>
      </c>
    </row>
    <row r="19" spans="1:6" ht="16.5" customHeight="1">
      <c r="A19" s="18" t="s">
        <v>177</v>
      </c>
      <c r="B19" s="19">
        <f t="shared" si="0"/>
        <v>53</v>
      </c>
      <c r="C19" s="50">
        <v>14</v>
      </c>
      <c r="D19" s="50">
        <v>15</v>
      </c>
      <c r="E19" s="50">
        <v>15</v>
      </c>
      <c r="F19" s="50">
        <v>9</v>
      </c>
    </row>
    <row r="20" spans="1:6" ht="16.5" customHeight="1">
      <c r="A20" s="18" t="s">
        <v>178</v>
      </c>
      <c r="B20" s="19">
        <f t="shared" si="0"/>
        <v>36</v>
      </c>
      <c r="C20" s="50">
        <v>10</v>
      </c>
      <c r="D20" s="50">
        <v>17</v>
      </c>
      <c r="E20" s="50">
        <v>6</v>
      </c>
      <c r="F20" s="50">
        <v>3</v>
      </c>
    </row>
    <row r="21" spans="1:6" ht="16.5" customHeight="1">
      <c r="A21" s="18" t="s">
        <v>179</v>
      </c>
      <c r="B21" s="19">
        <f t="shared" si="0"/>
        <v>33</v>
      </c>
      <c r="C21" s="50">
        <v>6</v>
      </c>
      <c r="D21" s="50">
        <v>16</v>
      </c>
      <c r="E21" s="50">
        <v>4</v>
      </c>
      <c r="F21" s="50">
        <v>7</v>
      </c>
    </row>
    <row r="22" spans="1:6" ht="16.5" customHeight="1">
      <c r="A22" s="18" t="s">
        <v>180</v>
      </c>
      <c r="B22" s="19">
        <f t="shared" si="0"/>
        <v>35</v>
      </c>
      <c r="C22" s="50">
        <v>9</v>
      </c>
      <c r="D22" s="50">
        <v>18</v>
      </c>
      <c r="E22" s="50">
        <v>3</v>
      </c>
      <c r="F22" s="50">
        <v>5</v>
      </c>
    </row>
    <row r="23" spans="1:6" ht="16.5" customHeight="1">
      <c r="A23" s="18" t="s">
        <v>181</v>
      </c>
      <c r="B23" s="19">
        <f t="shared" si="0"/>
        <v>11</v>
      </c>
      <c r="C23" s="50">
        <v>5</v>
      </c>
      <c r="D23" s="50">
        <v>5</v>
      </c>
      <c r="E23" s="50">
        <v>1</v>
      </c>
      <c r="F23" s="34" t="s">
        <v>20</v>
      </c>
    </row>
    <row r="24" spans="1:6" ht="16.5" customHeight="1">
      <c r="A24" s="18" t="s">
        <v>182</v>
      </c>
      <c r="B24" s="19">
        <f t="shared" si="0"/>
        <v>20</v>
      </c>
      <c r="C24" s="50">
        <v>2</v>
      </c>
      <c r="D24" s="50">
        <v>12</v>
      </c>
      <c r="E24" s="50">
        <v>3</v>
      </c>
      <c r="F24" s="50">
        <v>3</v>
      </c>
    </row>
    <row r="25" spans="1:6" ht="16.5" customHeight="1">
      <c r="A25" s="18" t="s">
        <v>183</v>
      </c>
      <c r="B25" s="19">
        <f t="shared" si="0"/>
        <v>25</v>
      </c>
      <c r="C25" s="50">
        <v>10</v>
      </c>
      <c r="D25" s="50">
        <v>12</v>
      </c>
      <c r="E25" s="50">
        <v>3</v>
      </c>
      <c r="F25" s="34" t="s">
        <v>20</v>
      </c>
    </row>
    <row r="26" spans="1:6" ht="15">
      <c r="A26" s="18" t="s">
        <v>36</v>
      </c>
      <c r="B26" s="19">
        <f t="shared" si="0"/>
        <v>20</v>
      </c>
      <c r="C26" s="50">
        <v>11</v>
      </c>
      <c r="D26" s="50">
        <v>9</v>
      </c>
      <c r="E26" s="34" t="s">
        <v>20</v>
      </c>
      <c r="F26" s="34" t="s">
        <v>20</v>
      </c>
    </row>
    <row r="27" spans="1:6" ht="16.5" customHeight="1">
      <c r="A27" s="18" t="s">
        <v>37</v>
      </c>
      <c r="B27" s="19">
        <f t="shared" si="0"/>
        <v>15</v>
      </c>
      <c r="C27" s="50">
        <v>6</v>
      </c>
      <c r="D27" s="50">
        <v>6</v>
      </c>
      <c r="E27" s="50">
        <v>1</v>
      </c>
      <c r="F27" s="50">
        <v>2</v>
      </c>
    </row>
    <row r="28" spans="1:6" ht="16.5" customHeight="1">
      <c r="A28" s="18" t="s">
        <v>38</v>
      </c>
      <c r="B28" s="19">
        <f t="shared" si="0"/>
        <v>17</v>
      </c>
      <c r="C28" s="50">
        <v>2</v>
      </c>
      <c r="D28" s="50">
        <v>9</v>
      </c>
      <c r="E28" s="50">
        <v>1</v>
      </c>
      <c r="F28" s="50">
        <v>5</v>
      </c>
    </row>
    <row r="29" spans="1:6" ht="16.5" customHeight="1">
      <c r="A29" s="18" t="s">
        <v>39</v>
      </c>
      <c r="B29" s="19">
        <f t="shared" si="0"/>
        <v>11</v>
      </c>
      <c r="C29" s="50">
        <v>2</v>
      </c>
      <c r="D29" s="50">
        <v>7</v>
      </c>
      <c r="E29" s="50">
        <v>1</v>
      </c>
      <c r="F29" s="50">
        <v>1</v>
      </c>
    </row>
    <row r="30" spans="1:6" ht="16.5" customHeight="1">
      <c r="A30" s="18" t="s">
        <v>40</v>
      </c>
      <c r="B30" s="19">
        <f t="shared" si="0"/>
        <v>10</v>
      </c>
      <c r="C30" s="50">
        <v>5</v>
      </c>
      <c r="D30" s="50">
        <v>3</v>
      </c>
      <c r="E30" s="50">
        <v>2</v>
      </c>
      <c r="F30" s="34" t="s">
        <v>20</v>
      </c>
    </row>
    <row r="31" spans="1:6" ht="16.5" customHeight="1">
      <c r="A31" s="18" t="s">
        <v>41</v>
      </c>
      <c r="B31" s="19">
        <f t="shared" si="0"/>
        <v>7</v>
      </c>
      <c r="C31" s="50">
        <v>4</v>
      </c>
      <c r="D31" s="50">
        <v>1</v>
      </c>
      <c r="E31" s="50">
        <v>1</v>
      </c>
      <c r="F31" s="50">
        <v>1</v>
      </c>
    </row>
    <row r="32" spans="1:6" ht="16.5" customHeight="1">
      <c r="A32" s="18" t="s">
        <v>42</v>
      </c>
      <c r="B32" s="19">
        <f t="shared" si="0"/>
        <v>9</v>
      </c>
      <c r="C32" s="50">
        <v>4</v>
      </c>
      <c r="D32" s="50">
        <v>3</v>
      </c>
      <c r="E32" s="50">
        <v>1</v>
      </c>
      <c r="F32" s="50">
        <v>1</v>
      </c>
    </row>
    <row r="33" spans="1:6" ht="16.5" customHeight="1">
      <c r="A33" s="18" t="s">
        <v>43</v>
      </c>
      <c r="B33" s="19">
        <f t="shared" si="0"/>
        <v>6</v>
      </c>
      <c r="C33" s="50">
        <v>2</v>
      </c>
      <c r="D33" s="50">
        <v>2</v>
      </c>
      <c r="E33" s="50">
        <v>1</v>
      </c>
      <c r="F33" s="50">
        <v>1</v>
      </c>
    </row>
    <row r="34" spans="1:6" ht="16.5" customHeight="1">
      <c r="A34" s="18" t="s">
        <v>44</v>
      </c>
      <c r="B34" s="19">
        <f t="shared" si="0"/>
        <v>5</v>
      </c>
      <c r="C34" s="50">
        <v>2</v>
      </c>
      <c r="D34" s="50">
        <v>1</v>
      </c>
      <c r="E34" s="34" t="s">
        <v>20</v>
      </c>
      <c r="F34" s="50">
        <v>2</v>
      </c>
    </row>
    <row r="35" spans="1:6" ht="17.25" customHeight="1">
      <c r="A35" s="18" t="s">
        <v>45</v>
      </c>
      <c r="B35" s="19">
        <f t="shared" si="0"/>
        <v>7</v>
      </c>
      <c r="C35" s="50">
        <v>3</v>
      </c>
      <c r="D35" s="50">
        <v>4</v>
      </c>
      <c r="E35" s="34" t="s">
        <v>20</v>
      </c>
      <c r="F35" s="34" t="s">
        <v>20</v>
      </c>
    </row>
    <row r="36" spans="1:6" ht="15">
      <c r="A36" s="18" t="s">
        <v>46</v>
      </c>
      <c r="B36" s="19">
        <f t="shared" si="0"/>
        <v>8</v>
      </c>
      <c r="C36" s="50">
        <v>4</v>
      </c>
      <c r="D36" s="50">
        <v>3</v>
      </c>
      <c r="E36" s="34" t="s">
        <v>20</v>
      </c>
      <c r="F36" s="50">
        <v>1</v>
      </c>
    </row>
    <row r="37" spans="1:6" ht="15">
      <c r="A37" s="18" t="s">
        <v>47</v>
      </c>
      <c r="B37" s="19">
        <f t="shared" si="0"/>
        <v>14</v>
      </c>
      <c r="C37" s="50">
        <v>11</v>
      </c>
      <c r="D37" s="50">
        <v>3</v>
      </c>
      <c r="E37" s="34" t="s">
        <v>20</v>
      </c>
      <c r="F37" s="34" t="s">
        <v>20</v>
      </c>
    </row>
    <row r="38" spans="1:6" ht="15">
      <c r="A38" s="18" t="s">
        <v>48</v>
      </c>
      <c r="B38" s="19">
        <f t="shared" si="0"/>
        <v>7</v>
      </c>
      <c r="C38" s="50">
        <v>4</v>
      </c>
      <c r="D38" s="50">
        <v>3</v>
      </c>
      <c r="E38" s="34" t="s">
        <v>20</v>
      </c>
      <c r="F38" s="34" t="s">
        <v>20</v>
      </c>
    </row>
    <row r="39" spans="1:6" ht="15">
      <c r="A39" s="18" t="s">
        <v>75</v>
      </c>
      <c r="B39" s="19">
        <f t="shared" si="0"/>
        <v>1</v>
      </c>
      <c r="C39" s="34" t="s">
        <v>20</v>
      </c>
      <c r="D39" s="50">
        <v>1</v>
      </c>
      <c r="E39" s="34" t="s">
        <v>20</v>
      </c>
      <c r="F39" s="34" t="s">
        <v>20</v>
      </c>
    </row>
    <row r="40" spans="1:6" ht="15">
      <c r="A40" s="18" t="s">
        <v>49</v>
      </c>
      <c r="B40" s="19">
        <f t="shared" si="0"/>
        <v>3</v>
      </c>
      <c r="C40" s="50">
        <v>1</v>
      </c>
      <c r="D40" s="50">
        <v>2</v>
      </c>
      <c r="E40" s="34" t="s">
        <v>20</v>
      </c>
      <c r="F40" s="34" t="s">
        <v>20</v>
      </c>
    </row>
    <row r="41" spans="1:6" ht="15">
      <c r="A41" s="18" t="s">
        <v>50</v>
      </c>
      <c r="B41" s="19">
        <f t="shared" si="0"/>
        <v>1</v>
      </c>
      <c r="C41" s="50">
        <v>1</v>
      </c>
      <c r="D41" s="34" t="s">
        <v>20</v>
      </c>
      <c r="E41" s="34" t="s">
        <v>20</v>
      </c>
      <c r="F41" s="34" t="s">
        <v>20</v>
      </c>
    </row>
    <row r="42" spans="1:6" ht="15">
      <c r="A42" s="18" t="s">
        <v>51</v>
      </c>
      <c r="B42" s="19">
        <f t="shared" si="0"/>
        <v>1</v>
      </c>
      <c r="C42" s="50">
        <v>1</v>
      </c>
      <c r="D42" s="34" t="s">
        <v>20</v>
      </c>
      <c r="E42" s="34" t="s">
        <v>20</v>
      </c>
      <c r="F42" s="34" t="s">
        <v>20</v>
      </c>
    </row>
    <row r="43" spans="1:6" ht="15">
      <c r="A43" s="20"/>
      <c r="B43" s="25"/>
      <c r="C43" s="38"/>
      <c r="D43" s="38"/>
      <c r="E43" s="38"/>
      <c r="F43" s="38"/>
    </row>
    <row r="44" ht="20.25" customHeight="1">
      <c r="A44" s="8" t="s">
        <v>33</v>
      </c>
    </row>
  </sheetData>
  <sheetProtection/>
  <mergeCells count="3">
    <mergeCell ref="A3:F3"/>
    <mergeCell ref="A4:F4"/>
    <mergeCell ref="C6:F6"/>
  </mergeCells>
  <printOptions horizontalCentered="1" verticalCentered="1"/>
  <pageMargins left="0.7875" right="0.5902777777777778" top="0.9840277777777778" bottom="0.9840277777777778" header="0.5118055555555556" footer="0.5118055555555556"/>
  <pageSetup fitToHeight="1" fitToWidth="1" horizontalDpi="300" verticalDpi="300" orientation="portrait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F32"/>
  <sheetViews>
    <sheetView tabSelected="1" zoomScale="90" zoomScaleNormal="90" zoomScaleSheetLayoutView="85" zoomScalePageLayoutView="0" workbookViewId="0" topLeftCell="A1">
      <selection activeCell="H29" sqref="H29"/>
    </sheetView>
  </sheetViews>
  <sheetFormatPr defaultColWidth="11.57421875" defaultRowHeight="12.75"/>
  <cols>
    <col min="1" max="1" width="69.7109375" style="125" customWidth="1"/>
    <col min="2" max="4" width="19.8515625" style="125" customWidth="1"/>
    <col min="5" max="16384" width="11.421875" style="125" customWidth="1"/>
  </cols>
  <sheetData>
    <row r="1" spans="1:4" ht="15">
      <c r="A1" s="8" t="s">
        <v>32</v>
      </c>
      <c r="B1" s="7"/>
      <c r="C1" s="7"/>
      <c r="D1" s="7"/>
    </row>
    <row r="2" spans="1:4" ht="64.5" customHeight="1">
      <c r="A2" s="135" t="s">
        <v>21</v>
      </c>
      <c r="B2" s="135"/>
      <c r="C2" s="135"/>
      <c r="D2" s="135"/>
    </row>
    <row r="3" spans="1:4" ht="15.75" customHeight="1">
      <c r="A3" s="136" t="s">
        <v>140</v>
      </c>
      <c r="B3" s="137" t="s">
        <v>110</v>
      </c>
      <c r="C3" s="138" t="s">
        <v>52</v>
      </c>
      <c r="D3" s="138"/>
    </row>
    <row r="4" spans="1:4" ht="15">
      <c r="A4" s="139"/>
      <c r="B4" s="140"/>
      <c r="C4" s="141" t="s">
        <v>53</v>
      </c>
      <c r="D4" s="142" t="s">
        <v>152</v>
      </c>
    </row>
    <row r="5" spans="1:4" ht="33" customHeight="1">
      <c r="A5" s="39" t="s">
        <v>110</v>
      </c>
      <c r="B5" s="40">
        <f>SUM(B6:B29)</f>
        <v>462</v>
      </c>
      <c r="C5" s="32">
        <f>SUM(C6:C29)</f>
        <v>225</v>
      </c>
      <c r="D5" s="32">
        <f>SUM(D6:D29)</f>
        <v>237</v>
      </c>
    </row>
    <row r="6" spans="1:4" ht="17.25" customHeight="1">
      <c r="A6" s="1" t="s">
        <v>54</v>
      </c>
      <c r="B6" s="19">
        <f aca="true" t="shared" si="0" ref="B6:B13">SUM(C6:D6)</f>
        <v>5</v>
      </c>
      <c r="C6" s="21">
        <v>4</v>
      </c>
      <c r="D6" s="21">
        <v>1</v>
      </c>
    </row>
    <row r="7" spans="1:4" s="131" customFormat="1" ht="15">
      <c r="A7" s="1" t="s">
        <v>55</v>
      </c>
      <c r="B7" s="19">
        <f t="shared" si="0"/>
        <v>28</v>
      </c>
      <c r="C7" s="21">
        <v>15</v>
      </c>
      <c r="D7" s="21">
        <v>13</v>
      </c>
    </row>
    <row r="8" spans="1:4" s="131" customFormat="1" ht="15">
      <c r="A8" s="1" t="s">
        <v>56</v>
      </c>
      <c r="B8" s="19">
        <f t="shared" si="0"/>
        <v>45</v>
      </c>
      <c r="C8" s="21">
        <v>21</v>
      </c>
      <c r="D8" s="21">
        <v>24</v>
      </c>
    </row>
    <row r="9" spans="1:4" ht="17.25" customHeight="1">
      <c r="A9" s="1" t="s">
        <v>57</v>
      </c>
      <c r="B9" s="19">
        <f t="shared" si="0"/>
        <v>6</v>
      </c>
      <c r="C9" s="21">
        <v>2</v>
      </c>
      <c r="D9" s="21">
        <v>4</v>
      </c>
    </row>
    <row r="10" spans="1:4" ht="17.25" customHeight="1">
      <c r="A10" s="1" t="s">
        <v>58</v>
      </c>
      <c r="B10" s="19">
        <f t="shared" si="0"/>
        <v>29</v>
      </c>
      <c r="C10" s="21">
        <v>13</v>
      </c>
      <c r="D10" s="21">
        <v>16</v>
      </c>
    </row>
    <row r="11" spans="1:4" ht="17.25" customHeight="1">
      <c r="A11" s="1" t="s">
        <v>149</v>
      </c>
      <c r="B11" s="19">
        <f>SUM(C11:D11)</f>
        <v>2</v>
      </c>
      <c r="C11" s="21">
        <v>0</v>
      </c>
      <c r="D11" s="21">
        <v>2</v>
      </c>
    </row>
    <row r="12" spans="1:4" s="131" customFormat="1" ht="15">
      <c r="A12" s="1" t="s">
        <v>143</v>
      </c>
      <c r="B12" s="19">
        <f t="shared" si="0"/>
        <v>49</v>
      </c>
      <c r="C12" s="21">
        <v>24</v>
      </c>
      <c r="D12" s="21">
        <v>25</v>
      </c>
    </row>
    <row r="13" spans="1:6" ht="17.25" customHeight="1">
      <c r="A13" s="1" t="s">
        <v>144</v>
      </c>
      <c r="B13" s="19">
        <f t="shared" si="0"/>
        <v>48</v>
      </c>
      <c r="C13" s="21">
        <v>23</v>
      </c>
      <c r="D13" s="21">
        <v>25</v>
      </c>
      <c r="E13" s="1"/>
      <c r="F13" s="1"/>
    </row>
    <row r="14" spans="1:6" s="131" customFormat="1" ht="15.75" customHeight="1">
      <c r="A14" s="1" t="s">
        <v>81</v>
      </c>
      <c r="B14" s="19">
        <f>SUM(C14:D14)</f>
        <v>28</v>
      </c>
      <c r="C14" s="21">
        <v>16</v>
      </c>
      <c r="D14" s="21">
        <v>12</v>
      </c>
      <c r="E14" s="8"/>
      <c r="F14" s="8"/>
    </row>
    <row r="15" spans="1:6" s="131" customFormat="1" ht="15.75" customHeight="1">
      <c r="A15" s="1" t="s">
        <v>146</v>
      </c>
      <c r="B15" s="19">
        <f>SUM(C15:D15)</f>
        <v>62</v>
      </c>
      <c r="C15" s="21">
        <v>19</v>
      </c>
      <c r="D15" s="21">
        <v>43</v>
      </c>
      <c r="E15" s="8"/>
      <c r="F15" s="8"/>
    </row>
    <row r="16" spans="1:6" s="131" customFormat="1" ht="17.25" customHeight="1">
      <c r="A16" s="1" t="s">
        <v>59</v>
      </c>
      <c r="B16" s="19">
        <f aca="true" t="shared" si="1" ref="B16:B29">SUM(C16:D16)</f>
        <v>32</v>
      </c>
      <c r="C16" s="21">
        <v>12</v>
      </c>
      <c r="D16" s="21">
        <v>20</v>
      </c>
      <c r="E16" s="8"/>
      <c r="F16" s="8"/>
    </row>
    <row r="17" spans="1:4" s="131" customFormat="1" ht="15.75" customHeight="1">
      <c r="A17" s="1" t="s">
        <v>60</v>
      </c>
      <c r="B17" s="19">
        <f t="shared" si="1"/>
        <v>39</v>
      </c>
      <c r="C17" s="21">
        <v>20</v>
      </c>
      <c r="D17" s="21">
        <v>19</v>
      </c>
    </row>
    <row r="18" spans="1:4" s="132" customFormat="1" ht="4.5" customHeight="1">
      <c r="A18" s="31"/>
      <c r="B18" s="35"/>
      <c r="C18" s="37">
        <v>0</v>
      </c>
      <c r="D18" s="37">
        <v>0</v>
      </c>
    </row>
    <row r="19" spans="1:4" s="131" customFormat="1" ht="15.75" customHeight="1">
      <c r="A19" s="1" t="s">
        <v>61</v>
      </c>
      <c r="B19" s="19">
        <f t="shared" si="1"/>
        <v>4</v>
      </c>
      <c r="C19" s="21">
        <v>2</v>
      </c>
      <c r="D19" s="21">
        <v>2</v>
      </c>
    </row>
    <row r="20" spans="1:4" ht="17.25" customHeight="1">
      <c r="A20" s="1" t="s">
        <v>63</v>
      </c>
      <c r="B20" s="19">
        <f>SUM(C20:D20)</f>
        <v>9</v>
      </c>
      <c r="C20" s="21">
        <v>5</v>
      </c>
      <c r="D20" s="21">
        <v>4</v>
      </c>
    </row>
    <row r="21" spans="1:4" ht="17.25" customHeight="1">
      <c r="A21" s="1" t="s">
        <v>62</v>
      </c>
      <c r="B21" s="19">
        <f t="shared" si="1"/>
        <v>13</v>
      </c>
      <c r="C21" s="21">
        <v>6</v>
      </c>
      <c r="D21" s="21">
        <v>7</v>
      </c>
    </row>
    <row r="22" spans="1:4" ht="17.25" customHeight="1">
      <c r="A22" s="1" t="s">
        <v>85</v>
      </c>
      <c r="B22" s="19">
        <f t="shared" si="1"/>
        <v>1</v>
      </c>
      <c r="C22" s="34" t="s">
        <v>20</v>
      </c>
      <c r="D22" s="21">
        <v>1</v>
      </c>
    </row>
    <row r="23" spans="1:4" ht="17.25" customHeight="1">
      <c r="A23" s="1" t="s">
        <v>84</v>
      </c>
      <c r="B23" s="19">
        <f>SUM(C23:D23)</f>
        <v>1</v>
      </c>
      <c r="C23" s="34" t="s">
        <v>20</v>
      </c>
      <c r="D23" s="21">
        <v>1</v>
      </c>
    </row>
    <row r="24" spans="1:4" ht="17.25" customHeight="1">
      <c r="A24" s="1" t="s">
        <v>94</v>
      </c>
      <c r="B24" s="19">
        <f>SUM(C24:D24)</f>
        <v>5</v>
      </c>
      <c r="C24" s="21">
        <v>3</v>
      </c>
      <c r="D24" s="21">
        <v>2</v>
      </c>
    </row>
    <row r="25" spans="1:4" s="134" customFormat="1" ht="3.75" customHeight="1">
      <c r="A25" s="133"/>
      <c r="B25" s="35"/>
      <c r="C25" s="37">
        <v>0</v>
      </c>
      <c r="D25" s="37">
        <v>0</v>
      </c>
    </row>
    <row r="26" spans="1:4" ht="17.25" customHeight="1">
      <c r="A26" s="1" t="s">
        <v>83</v>
      </c>
      <c r="B26" s="19">
        <f t="shared" si="1"/>
        <v>4</v>
      </c>
      <c r="C26" s="21">
        <v>2</v>
      </c>
      <c r="D26" s="21">
        <v>2</v>
      </c>
    </row>
    <row r="27" spans="1:4" ht="17.25" customHeight="1">
      <c r="A27" s="1" t="s">
        <v>64</v>
      </c>
      <c r="B27" s="19">
        <f t="shared" si="1"/>
        <v>3</v>
      </c>
      <c r="C27" s="21">
        <v>2</v>
      </c>
      <c r="D27" s="21">
        <v>1</v>
      </c>
    </row>
    <row r="28" spans="1:4" ht="17.25" customHeight="1">
      <c r="A28" s="1" t="s">
        <v>82</v>
      </c>
      <c r="B28" s="19">
        <f t="shared" si="1"/>
        <v>10</v>
      </c>
      <c r="C28" s="21">
        <v>7</v>
      </c>
      <c r="D28" s="21">
        <v>3</v>
      </c>
    </row>
    <row r="29" spans="1:4" ht="17.25" customHeight="1">
      <c r="A29" s="1" t="s">
        <v>65</v>
      </c>
      <c r="B29" s="19">
        <f t="shared" si="1"/>
        <v>39</v>
      </c>
      <c r="C29" s="21">
        <v>29</v>
      </c>
      <c r="D29" s="21">
        <v>10</v>
      </c>
    </row>
    <row r="30" spans="1:4" ht="12" customHeight="1">
      <c r="A30" s="3"/>
      <c r="B30" s="36"/>
      <c r="C30" s="38"/>
      <c r="D30" s="38"/>
    </row>
    <row r="31" ht="15">
      <c r="A31" s="8" t="s">
        <v>34</v>
      </c>
    </row>
    <row r="32" ht="15">
      <c r="A32" s="60"/>
    </row>
  </sheetData>
  <sheetProtection/>
  <mergeCells count="4">
    <mergeCell ref="A2:D2"/>
    <mergeCell ref="C3:D3"/>
    <mergeCell ref="A3:A4"/>
    <mergeCell ref="B3:B4"/>
  </mergeCells>
  <printOptions horizontalCentered="1" verticalCentered="1"/>
  <pageMargins left="0.64" right="0.5902777777777778" top="0.9840277777777778" bottom="0.9840277777777778" header="0.5118055555555556" footer="0.5118055555555556"/>
  <pageSetup horizontalDpi="300" verticalDpi="300" orientation="landscape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mvargasb</dc:creator>
  <cp:keywords/>
  <dc:description/>
  <cp:lastModifiedBy>minor canales</cp:lastModifiedBy>
  <cp:lastPrinted>2013-08-22T17:11:37Z</cp:lastPrinted>
  <dcterms:created xsi:type="dcterms:W3CDTF">2010-04-13T17:23:18Z</dcterms:created>
  <dcterms:modified xsi:type="dcterms:W3CDTF">2013-11-18T14:07:30Z</dcterms:modified>
  <cp:category/>
  <cp:version/>
  <cp:contentType/>
  <cp:contentStatus/>
</cp:coreProperties>
</file>