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5456" windowWidth="27680" windowHeight="18400" tabRatio="592" activeTab="10"/>
  </bookViews>
  <sheets>
    <sheet name="c210" sheetId="1" r:id="rId1"/>
    <sheet name="c211" sheetId="2" r:id="rId2"/>
    <sheet name="c212" sheetId="3" r:id="rId3"/>
    <sheet name="c213" sheetId="4" r:id="rId4"/>
    <sheet name="c214" sheetId="5" r:id="rId5"/>
    <sheet name="c215" sheetId="6" r:id="rId6"/>
    <sheet name="c216" sheetId="7" r:id="rId7"/>
    <sheet name="c217" sheetId="8" r:id="rId8"/>
    <sheet name="c218" sheetId="9" r:id="rId9"/>
    <sheet name="c219" sheetId="10" r:id="rId10"/>
    <sheet name="c220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xlnm.Print_Area" localSheetId="0">'c210'!$A$1:$I$77</definedName>
    <definedName name="_xlnm.Print_Area" localSheetId="1">'c211'!$A$1:$I$61</definedName>
    <definedName name="_xlnm.Print_Area" localSheetId="2">'c212'!$A$1:$Q$78</definedName>
    <definedName name="_xlnm.Print_Area" localSheetId="3">'c213'!$A$1:$O$76</definedName>
    <definedName name="_xlnm.Print_Area" localSheetId="4">'c214'!$A$1:$I$78</definedName>
    <definedName name="_xlnm.Print_Area" localSheetId="5">'c215'!$A$1:$H$78</definedName>
    <definedName name="_xlnm.Print_Area" localSheetId="6">'c216'!$A$1:$C$34</definedName>
    <definedName name="_xlnm.Print_Area" localSheetId="7">'c217'!$A$1:$C$55</definedName>
    <definedName name="_xlnm.Print_Area" localSheetId="8">'c218'!$A$1:$I$77</definedName>
    <definedName name="_xlnm.Print_Area" localSheetId="9">'c219'!$A$1:$I$77</definedName>
    <definedName name="_xlnm.Print_Area" localSheetId="10">'c220'!$A$1:$G$77</definedName>
    <definedName name="ddd" localSheetId="1">'c211'!#REF!</definedName>
    <definedName name="ddd" localSheetId="6">'[3]c-1'!#REF!</definedName>
    <definedName name="ddd" localSheetId="7">'c217'!#REF!</definedName>
    <definedName name="ddd">'c210'!#REF!</definedName>
    <definedName name="Excel_BuiltIn__FilterDatabase_1" localSheetId="1">'[1]jdos PJ c-1'!#REF!</definedName>
    <definedName name="Excel_BuiltIn__FilterDatabase_1" localSheetId="7">'[1]jdos PJ c-1'!#REF!</definedName>
    <definedName name="Excel_BuiltIn__FilterDatabase_1">'[1]jdos PJ c-1'!#REF!</definedName>
    <definedName name="Excel_BuiltIn__FilterDatabase_3" localSheetId="1">'[1]C3'!#REF!</definedName>
    <definedName name="Excel_BuiltIn__FilterDatabase_3" localSheetId="7">'[1]C3'!#REF!</definedName>
    <definedName name="Excel_BuiltIn__FilterDatabase_3">'[1]C3'!#REF!</definedName>
    <definedName name="Excel_BuiltIn__FilterDatabase_3_7">#REF!</definedName>
    <definedName name="Excel_BuiltIn__FilterDatabase_4" localSheetId="1">'[2]C4'!#REF!</definedName>
    <definedName name="Excel_BuiltIn__FilterDatabase_4" localSheetId="7">'[2]C4'!#REF!</definedName>
    <definedName name="Excel_BuiltIn__FilterDatabase_4">'[2]C4'!#REF!</definedName>
    <definedName name="Excel_BuiltIn__FilterDatabase_4_7">#REF!</definedName>
    <definedName name="Excel_BuiltIn__FilterDatabase_5">#REF!</definedName>
    <definedName name="Excel_BuiltIn__FilterDatabase_8">#N/A</definedName>
    <definedName name="Excel_BuiltIn_Print_Area_1" localSheetId="1">'c211'!#REF!</definedName>
    <definedName name="Excel_BuiltIn_Print_Area_1" localSheetId="6">'[3]c-1'!#REF!</definedName>
    <definedName name="Excel_BuiltIn_Print_Area_1" localSheetId="7">'c217'!#REF!</definedName>
    <definedName name="Excel_BuiltIn_Print_Area_1">'c210'!#REF!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fdsffd">#REF!</definedName>
    <definedName name="FOFO1" localSheetId="6">#REF!</definedName>
    <definedName name="FOFO1">#REF!</definedName>
    <definedName name="FOFO1_1">#REF!</definedName>
    <definedName name="FOFO1_2">#REF!</definedName>
    <definedName name="FOFO1_3">#REF!</definedName>
    <definedName name="FOFO1_4">#REF!</definedName>
    <definedName name="FOFO1_5">#REF!</definedName>
    <definedName name="FOFO1_7">#REF!</definedName>
    <definedName name="Listadesplegable1_6">'[4]menores sentenciados'!#REF!</definedName>
    <definedName name="Nuevo">#REF!</definedName>
    <definedName name="xxx">'c210'!#REF!</definedName>
  </definedNames>
  <calcPr fullCalcOnLoad="1"/>
</workbook>
</file>

<file path=xl/sharedStrings.xml><?xml version="1.0" encoding="utf-8"?>
<sst xmlns="http://schemas.openxmlformats.org/spreadsheetml/2006/main" count="790" uniqueCount="271">
  <si>
    <t>AUDIENCIAS PRELIMINARES Y DE CONCILIACIÓN SEÑALADAS, CELEBRADAS Y SUSPENDIDAS EN LOS JUZGADOS PENALES POR CIRCUITO JUDICIAL DURANTE EL 2012</t>
  </si>
  <si>
    <t>DURACIÓN PROMEDIO</t>
  </si>
  <si>
    <t>SEGÚN DESPACHO JUDICIAL DURANTE EL 2012</t>
  </si>
  <si>
    <t>SEGÚN TIPO DE RESOLUCIÓN DURANTE EL 2012</t>
  </si>
  <si>
    <t>MOVIMIENTO OCURRIDO EN LOS JUZGADOS PENALES SEGÚN PROVINCIA DURANTE EL 2012</t>
  </si>
  <si>
    <t>MOVIMIENTO OCURRIDO EN LOS JUZGADOS PENALES POR CIRCUITO JUDICIAL DURANTE EL 2012</t>
  </si>
  <si>
    <t>CIRCULANTE DE LOS JUZGADOS PENALES POR CIRCUITO JUDICIAL SEGÚN ESTADO DEL EXPEDIENTE AL CONCLUIR EL 2012</t>
  </si>
  <si>
    <t>CASOS SALIDOS O TERMINADOS SEGÚN MOTIVO EN LOS JUZGADOS PENALES POR CIRCUITO JUDICIAL DURANTE EL 2012</t>
  </si>
  <si>
    <t>SOBRESEIMIENTOS DEFINITIVOS DICTADOS POR EL CUMPLIMIENTO DE LA MEDIDA ALTERNATIVA EN LOS JUZGADOS PENALES POR CIRCUITO JUDICIAL DURANTE EL 2012</t>
  </si>
  <si>
    <t xml:space="preserve"> RESOLUCIONES INTERMEDIAS O PROVISIONALES DICTADAS EN LOS JUZGADOS PENALES POR CIRCUITO JUDICIAL DURANTE EL 2012</t>
  </si>
  <si>
    <t>CASOS TERMINADOS EN SEGUNDA INSTANCIA EN LOS JUZGADOS PENALES POR CIRCUITO JUDICIAL</t>
  </si>
  <si>
    <t>Autos de apertura a juicio (1)</t>
  </si>
  <si>
    <t>Procesos abreviados (1)</t>
  </si>
  <si>
    <t>(1) Estos motivos de término se trasladan al tribunal correspondiente una vez dictada la resolución.</t>
  </si>
  <si>
    <t xml:space="preserve">SEGÚN MOTIVO DE TÉRMINO DURANTE EL 2012 </t>
  </si>
  <si>
    <t>CUADRO N° 210</t>
  </si>
  <si>
    <t>CUADRO N° 211</t>
  </si>
  <si>
    <t>CUADRO N° 212</t>
  </si>
  <si>
    <t>CUADRO N° 213</t>
  </si>
  <si>
    <t>CUADRO N° 214</t>
  </si>
  <si>
    <t>CUADRO N° 215</t>
  </si>
  <si>
    <t>CUADRO N° 216</t>
  </si>
  <si>
    <t>CUADRO N° 217</t>
  </si>
  <si>
    <t>CUADRO N° 218</t>
  </si>
  <si>
    <t>CUADRO N° 219</t>
  </si>
  <si>
    <t>CUADRO N° 220</t>
  </si>
  <si>
    <t>MOVIMIENTO DE TRABAJO OCURRIDO EN SEGUNDA INSTANCIA EN LOSJUZGADOS PENALES SEGÚN CIRCUITO JUDICIAL DURANTE EL 2012</t>
  </si>
  <si>
    <t>Juzgado Penal Santa Cruz</t>
  </si>
  <si>
    <t>Juzgado Penal de Puntarenas</t>
  </si>
  <si>
    <t>Juzgado Penal de Aguirre y Parrita</t>
  </si>
  <si>
    <t>Juzgado Penal de Garabito</t>
  </si>
  <si>
    <t>Juzgado Penal I Circ. Jud. Zona Sur</t>
  </si>
  <si>
    <t>Juzgado Penal de Buenos Aires</t>
  </si>
  <si>
    <t>Juzgado Penal de Golfito</t>
  </si>
  <si>
    <t>Juzgado Penal de Osa</t>
  </si>
  <si>
    <t>Juzgado Penal II Circ. Jud. Zona Sur</t>
  </si>
  <si>
    <t>Juzgado Penal del I Circuito Judicial de la Zona Atlántica</t>
  </si>
  <si>
    <t>Juzgado Penal de Pococí- Guácimo</t>
  </si>
  <si>
    <t>Juzgado Penal de Siquirres</t>
  </si>
  <si>
    <t>Circulante al 31/12/12</t>
  </si>
  <si>
    <t>Por Audiencias Orales</t>
  </si>
  <si>
    <t>La Fortuna</t>
  </si>
  <si>
    <t>Juzgado Penal del I Circuito Judicial de Alajuela (Sección de Atenas)</t>
  </si>
  <si>
    <t>Atenas</t>
  </si>
  <si>
    <t>Juzgado Penal de La Fortuna</t>
  </si>
  <si>
    <t>Terminados</t>
  </si>
  <si>
    <t>8 meses 1 semana</t>
  </si>
  <si>
    <t>3 meses 1 semana</t>
  </si>
  <si>
    <t>Incompetencias</t>
  </si>
  <si>
    <t>2 meses 1 semana</t>
  </si>
  <si>
    <t>Acumulación</t>
  </si>
  <si>
    <t>3 meses 2 semanas</t>
  </si>
  <si>
    <t>4 meses 1 semana</t>
  </si>
  <si>
    <t>Conversión de la acción</t>
  </si>
  <si>
    <t>Desestimación</t>
  </si>
  <si>
    <t>Desestimación Oral</t>
  </si>
  <si>
    <t>Devuelto Ministerio Público (deniega gestión)</t>
  </si>
  <si>
    <t>Otros Motivos</t>
  </si>
  <si>
    <t>Rebeldía (solicitadas por la fiscalía y devuelta)</t>
  </si>
  <si>
    <t>Remitido al ctro de conciliación</t>
  </si>
  <si>
    <t>Resuelto por el Centro de Conciliación</t>
  </si>
  <si>
    <t>Sobreseimiento provisional</t>
  </si>
  <si>
    <t>Sobreseimientos definitivos</t>
  </si>
  <si>
    <t>Devuelto al Ministerio Público, procesos defectuosos</t>
  </si>
  <si>
    <t>4 meses 0 semanas</t>
  </si>
  <si>
    <t>13 meses 1 semana</t>
  </si>
  <si>
    <t>1 mes 1 semana</t>
  </si>
  <si>
    <t>2 meses 0 semanas</t>
  </si>
  <si>
    <t>5 meses 3 semanas</t>
  </si>
  <si>
    <t>2 meses 2 semanas</t>
  </si>
  <si>
    <t>7 meses 2 semanas</t>
  </si>
  <si>
    <t>1 mes 3 semanas</t>
  </si>
  <si>
    <t>0 meses 2 semanas</t>
  </si>
  <si>
    <t>8 meses 3 semanas</t>
  </si>
  <si>
    <t>Duración promedio</t>
  </si>
  <si>
    <t>4 meses 3 semanas</t>
  </si>
  <si>
    <t>1 mes 2 semanas</t>
  </si>
  <si>
    <t>9 meses 2 semanas</t>
  </si>
  <si>
    <t>4 meses 2 semanas</t>
  </si>
  <si>
    <t>1 mes 0 semanas</t>
  </si>
  <si>
    <t>5 meses 1 semana</t>
  </si>
  <si>
    <t>5 meses 2 semanas</t>
  </si>
  <si>
    <t>8 meses 0 semanas</t>
  </si>
  <si>
    <t>3 meses 0 semanas</t>
  </si>
  <si>
    <t>3 meses 3 semanas</t>
  </si>
  <si>
    <t xml:space="preserve">Elaborado por: Sección de Estadística, Departamento de Planificación. </t>
  </si>
  <si>
    <t>Act. Proceso</t>
  </si>
  <si>
    <t>Defectuoso</t>
  </si>
  <si>
    <t>Desestima-</t>
  </si>
  <si>
    <t>al MP</t>
  </si>
  <si>
    <t>Total Ext. Acc. Penal</t>
  </si>
  <si>
    <t>Extinción de la Acción Penal</t>
  </si>
  <si>
    <t>Motivos de Término</t>
  </si>
  <si>
    <t>DURACIÓN DE LOS CASOS TERMINADOS EN LOS JUZGADOS PENALES</t>
  </si>
  <si>
    <t xml:space="preserve">I Circuito San José </t>
  </si>
  <si>
    <t xml:space="preserve">Cartago </t>
  </si>
  <si>
    <t>Primer Circuito Judicial de San José</t>
  </si>
  <si>
    <t>Segundo Circuito Judicial de San José</t>
  </si>
  <si>
    <t>Tercer Circuito Judicial de San José</t>
  </si>
  <si>
    <t>Primer Circuito Judicial de Alajuela</t>
  </si>
  <si>
    <t>Segundo Circuito Judicial de Alajuela</t>
  </si>
  <si>
    <t>Tercer Circuito Judicial de Alajuela</t>
  </si>
  <si>
    <t>Primer Circuito Judicial de Guanacaste</t>
  </si>
  <si>
    <t>Primer Circuito Judicial de la Zona Atlántica</t>
  </si>
  <si>
    <t>Segundo Circuito Judicial de la Zona Atlántica</t>
  </si>
  <si>
    <t xml:space="preserve"> Prueba</t>
  </si>
  <si>
    <t xml:space="preserve"> Art. 311, incisos a, b, c, e</t>
  </si>
  <si>
    <t xml:space="preserve">  Por vencimiento de plazo (sobr. provisional)</t>
  </si>
  <si>
    <t xml:space="preserve"> Por prescripción</t>
  </si>
  <si>
    <t xml:space="preserve"> Por cumplimiento de conciliación</t>
  </si>
  <si>
    <t xml:space="preserve"> Por desestimiento de la querella</t>
  </si>
  <si>
    <t xml:space="preserve"> Por muerte imputado</t>
  </si>
  <si>
    <t>AUDIENCIAS CONCILIACIÓN</t>
  </si>
  <si>
    <t xml:space="preserve">Remitido </t>
  </si>
  <si>
    <t xml:space="preserve">al Centro </t>
  </si>
  <si>
    <t xml:space="preserve">de </t>
  </si>
  <si>
    <t>Concilaición</t>
  </si>
  <si>
    <t>Resuelto</t>
  </si>
  <si>
    <t xml:space="preserve">por el Centro </t>
  </si>
  <si>
    <t>Segundo  Circuito Judicial de Guanacaste</t>
  </si>
  <si>
    <t>Circuito Judicial de Puntarenas</t>
  </si>
  <si>
    <t>Primer Circuito Judicial de la Zona Sur</t>
  </si>
  <si>
    <t>Segundo Circuito Judicial de la Zona Sur</t>
  </si>
  <si>
    <t>Circuito Judicial de Cartago</t>
  </si>
  <si>
    <t>Circuito Judicial de Heredia</t>
  </si>
  <si>
    <t>SAN JOSE</t>
  </si>
  <si>
    <t>ALAJUELA</t>
  </si>
  <si>
    <t>HEREDIA</t>
  </si>
  <si>
    <t>GUANACASTE</t>
  </si>
  <si>
    <t xml:space="preserve">PUNTARENAS </t>
  </si>
  <si>
    <t>LIMON</t>
  </si>
  <si>
    <t>Resol.</t>
  </si>
  <si>
    <t>orales</t>
  </si>
  <si>
    <t>Juzgado Penal de Bribrí</t>
  </si>
  <si>
    <t>Juzgado Penal del I Circuito Judicial de San José</t>
  </si>
  <si>
    <t>Juzgado Penal de Puriscal</t>
  </si>
  <si>
    <t>Juzgado Penal II Circuito Judicial de San José</t>
  </si>
  <si>
    <t>Juzgado Penal de Hatillo</t>
  </si>
  <si>
    <t>Juzgado Penal del III Circ. Jud. De San José</t>
  </si>
  <si>
    <t>Juzgado Penal de Pavas</t>
  </si>
  <si>
    <t>Juzgado Penal del I Circuito Judicial de Alajuela</t>
  </si>
  <si>
    <t>Juzgado Penal del II Circuito Judicial de Alajuela</t>
  </si>
  <si>
    <t>Juzgado Penal de Upala</t>
  </si>
  <si>
    <t>Juzgado Penal de Grecia</t>
  </si>
  <si>
    <t>Juzgado Penal III Circ. Jud. de Alajuela (San Ramón)</t>
  </si>
  <si>
    <t>Juzgado Penal de Cartago</t>
  </si>
  <si>
    <t>Juzgado Penal de Turrialba</t>
  </si>
  <si>
    <t>Juzgado Penal de La Unión</t>
  </si>
  <si>
    <t>Juzgado Penal de San Joaquín de Flores</t>
  </si>
  <si>
    <t>Juzgado Penal de Sarapiquí</t>
  </si>
  <si>
    <t>Juzgado Penal de Heredia</t>
  </si>
  <si>
    <t>Juzgado Penal I Circuito Judicial de Guanacaste</t>
  </si>
  <si>
    <t>Juzgado Penal de Cañas</t>
  </si>
  <si>
    <t>Juzgado Penal II Circ. Jud. Guanacaste</t>
  </si>
  <si>
    <t>Activos</t>
  </si>
  <si>
    <t>Casos</t>
  </si>
  <si>
    <t>Apertura</t>
  </si>
  <si>
    <t>Autos</t>
  </si>
  <si>
    <t>Procesos</t>
  </si>
  <si>
    <t>Sobresei-</t>
  </si>
  <si>
    <t>Deses-</t>
  </si>
  <si>
    <t xml:space="preserve"> </t>
  </si>
  <si>
    <t>Incom-</t>
  </si>
  <si>
    <t>Devuelto</t>
  </si>
  <si>
    <t>Conversión</t>
  </si>
  <si>
    <t xml:space="preserve">JUZGADO PENAL </t>
  </si>
  <si>
    <t>al</t>
  </si>
  <si>
    <t>En-</t>
  </si>
  <si>
    <t>Reen-</t>
  </si>
  <si>
    <t>Testim.</t>
  </si>
  <si>
    <t>Termi-</t>
  </si>
  <si>
    <t>de</t>
  </si>
  <si>
    <t>Abre-</t>
  </si>
  <si>
    <t>mientos</t>
  </si>
  <si>
    <t>tima-</t>
  </si>
  <si>
    <t>Sobres.</t>
  </si>
  <si>
    <t>peten-</t>
  </si>
  <si>
    <t>Acumula-</t>
  </si>
  <si>
    <t xml:space="preserve">De la </t>
  </si>
  <si>
    <t>En tra-</t>
  </si>
  <si>
    <t>Con Resol.</t>
  </si>
  <si>
    <t>trados</t>
  </si>
  <si>
    <t>Piezas</t>
  </si>
  <si>
    <t>nados</t>
  </si>
  <si>
    <t>viados</t>
  </si>
  <si>
    <t>Defini-</t>
  </si>
  <si>
    <t>ciones</t>
  </si>
  <si>
    <t>Provis.</t>
  </si>
  <si>
    <t>cias</t>
  </si>
  <si>
    <t>M.P.</t>
  </si>
  <si>
    <t>ción</t>
  </si>
  <si>
    <t>Acción</t>
  </si>
  <si>
    <t>Total</t>
  </si>
  <si>
    <t>mitación</t>
  </si>
  <si>
    <t>Provisional</t>
  </si>
  <si>
    <t>tivos</t>
  </si>
  <si>
    <t>Hatillo</t>
  </si>
  <si>
    <t>Desamparados</t>
  </si>
  <si>
    <t>Pavas</t>
  </si>
  <si>
    <t>Puriscal</t>
  </si>
  <si>
    <t>II Circuito San José</t>
  </si>
  <si>
    <t>Pérez Zeledón</t>
  </si>
  <si>
    <t>I Circuito Alajuela</t>
  </si>
  <si>
    <t>Grecia</t>
  </si>
  <si>
    <t>San Ramón</t>
  </si>
  <si>
    <t>II Circuito Alajuela</t>
  </si>
  <si>
    <t>Turrialba</t>
  </si>
  <si>
    <t>La Unión</t>
  </si>
  <si>
    <t>Heredia</t>
  </si>
  <si>
    <t>San Joaquín Flores</t>
  </si>
  <si>
    <t>Sarapiquí</t>
  </si>
  <si>
    <t>Liberia</t>
  </si>
  <si>
    <t>Cañas</t>
  </si>
  <si>
    <t>Nicoya</t>
  </si>
  <si>
    <t>Santa Cruz</t>
  </si>
  <si>
    <t>Puntarenas</t>
  </si>
  <si>
    <t>Aguirre-Parrita</t>
  </si>
  <si>
    <t>Garabito</t>
  </si>
  <si>
    <t>Golfito</t>
  </si>
  <si>
    <t>Osa</t>
  </si>
  <si>
    <t>Corredores</t>
  </si>
  <si>
    <t>I Circuito Zona Atlántica</t>
  </si>
  <si>
    <t>II Circuito Zona Atlántica</t>
  </si>
  <si>
    <t>Bribrí</t>
  </si>
  <si>
    <t>Siquirres</t>
  </si>
  <si>
    <t>ESTADO DEL EXPEDIENTE</t>
  </si>
  <si>
    <t>TOTAL</t>
  </si>
  <si>
    <t>En</t>
  </si>
  <si>
    <t>Suspensión</t>
  </si>
  <si>
    <t>Criterio Oport.</t>
  </si>
  <si>
    <t>Conciliación</t>
  </si>
  <si>
    <t xml:space="preserve">Rebeldías </t>
  </si>
  <si>
    <t>Trami-</t>
  </si>
  <si>
    <t>Proceso a</t>
  </si>
  <si>
    <t>(inciso b)</t>
  </si>
  <si>
    <t>(inciso d)</t>
  </si>
  <si>
    <t>Condicio-</t>
  </si>
  <si>
    <t>propias</t>
  </si>
  <si>
    <t>Otros</t>
  </si>
  <si>
    <t>tación</t>
  </si>
  <si>
    <t>nada</t>
  </si>
  <si>
    <t>Upala</t>
  </si>
  <si>
    <t>Buenos Aires</t>
  </si>
  <si>
    <t>TIPO DE RESOLUCION INTERMEDIA O PROVISIONAL DICTADA</t>
  </si>
  <si>
    <t>Rebeldía</t>
  </si>
  <si>
    <t>miento</t>
  </si>
  <si>
    <t>AUDIENCIAS PRELIMINARES</t>
  </si>
  <si>
    <t>Señaladas</t>
  </si>
  <si>
    <t>Suspendidas</t>
  </si>
  <si>
    <t>Celebradas</t>
  </si>
  <si>
    <t>Celebradas (Concluidas)</t>
  </si>
  <si>
    <t>(Sin terminar)</t>
  </si>
  <si>
    <t>Con arreglo</t>
  </si>
  <si>
    <t>Sin arreglo</t>
  </si>
  <si>
    <t>CASOS ENTRADOS</t>
  </si>
  <si>
    <t>CASOS TERMINADOS</t>
  </si>
  <si>
    <t>Contra-</t>
  </si>
  <si>
    <t>Tránsito</t>
  </si>
  <si>
    <t>vención</t>
  </si>
  <si>
    <t>TIPO DE RESOLUCION</t>
  </si>
  <si>
    <t>Confirma</t>
  </si>
  <si>
    <t>Revoca</t>
  </si>
  <si>
    <t>Modifica</t>
  </si>
  <si>
    <t>Anula</t>
  </si>
  <si>
    <t>Otro</t>
  </si>
  <si>
    <t>Juzgados Penales</t>
  </si>
  <si>
    <t>Por cumplimiento de plazo de suspensión Proceso a prueba</t>
  </si>
  <si>
    <t>Por cumplimiento reparación de daños</t>
  </si>
  <si>
    <t>Por criterio de oportunidad</t>
  </si>
  <si>
    <t>Por otros motivos</t>
  </si>
  <si>
    <t>Por incumplimiento plazo máximo de investigación</t>
  </si>
</sst>
</file>

<file path=xl/styles.xml><?xml version="1.0" encoding="utf-8"?>
<styleSheet xmlns="http://schemas.openxmlformats.org/spreadsheetml/2006/main">
  <numFmts count="65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"/>
    <numFmt numFmtId="189" formatCode="General_)"/>
    <numFmt numFmtId="190" formatCode="_([$€]* #,##0.00_);_([$€]* \(#,##0.00\);_([$€]* \-??_);_(@_)"/>
    <numFmt numFmtId="191" formatCode="0.00_)"/>
    <numFmt numFmtId="192" formatCode="0.0%"/>
    <numFmt numFmtId="193" formatCode="dd/mm/yy"/>
    <numFmt numFmtId="194" formatCode="[$-140A]dddd\,\ dd&quot; de &quot;mmmm&quot; de &quot;yy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0.000"/>
    <numFmt numFmtId="206" formatCode="0_)"/>
    <numFmt numFmtId="207" formatCode="0.0"/>
    <numFmt numFmtId="208" formatCode="0.0000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m/d/yyyy&quot;   &quot;AM/PM"/>
    <numFmt numFmtId="215" formatCode="[$-C0A]dddd\,\ dd&quot; de &quot;mmmm&quot; de &quot;yyyy"/>
    <numFmt numFmtId="216" formatCode="dd/mm/yyyy&quot;  &quot;\ AM/PM"/>
    <numFmt numFmtId="217" formatCode="m/d/yyyy&quot;  &quot;\ AM/PM"/>
    <numFmt numFmtId="218" formatCode="[$-409]d\-mmm\-yy;@"/>
    <numFmt numFmtId="219" formatCode="dd/mm/yyyy&quot;   &quot;AM/PM"/>
    <numFmt numFmtId="220" formatCode="General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53"/>
      <name val="Times New Roman"/>
      <family val="0"/>
    </font>
    <font>
      <b/>
      <sz val="12"/>
      <color indexed="10"/>
      <name val="Times New Roman"/>
      <family val="1"/>
    </font>
    <font>
      <b/>
      <sz val="12"/>
      <color indexed="57"/>
      <name val="Times New Roman"/>
      <family val="0"/>
    </font>
    <font>
      <b/>
      <u val="double"/>
      <sz val="12"/>
      <name val="Times New Roman"/>
      <family val="0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4" borderId="0" applyNumberFormat="0" applyBorder="0" applyAlignment="0" applyProtection="0"/>
    <xf numFmtId="0" fontId="7" fillId="20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8" fillId="21" borderId="2" applyNumberFormat="0" applyAlignment="0" applyProtection="0"/>
    <xf numFmtId="0" fontId="15" fillId="0" borderId="3" applyNumberFormat="0" applyFill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190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3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1" fontId="24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3" fontId="22" fillId="0" borderId="17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3" fontId="23" fillId="0" borderId="17" xfId="0" applyNumberFormat="1" applyFont="1" applyFill="1" applyBorder="1" applyAlignment="1">
      <alignment horizontal="center"/>
    </xf>
    <xf numFmtId="3" fontId="23" fillId="0" borderId="17" xfId="0" applyNumberFormat="1" applyFont="1" applyFill="1" applyBorder="1" applyAlignment="1" applyProtection="1">
      <alignment horizontal="center"/>
      <protection locked="0"/>
    </xf>
    <xf numFmtId="3" fontId="23" fillId="0" borderId="0" xfId="0" applyNumberFormat="1" applyFont="1" applyFill="1" applyAlignment="1">
      <alignment horizontal="center"/>
    </xf>
    <xf numFmtId="3" fontId="23" fillId="0" borderId="12" xfId="0" applyNumberFormat="1" applyFont="1" applyFill="1" applyBorder="1" applyAlignment="1" applyProtection="1">
      <alignment horizontal="center"/>
      <protection locked="0"/>
    </xf>
    <xf numFmtId="0" fontId="23" fillId="0" borderId="16" xfId="0" applyFont="1" applyFill="1" applyBorder="1" applyAlignment="1">
      <alignment horizontal="left"/>
    </xf>
    <xf numFmtId="0" fontId="23" fillId="0" borderId="16" xfId="0" applyFont="1" applyFill="1" applyBorder="1" applyAlignment="1">
      <alignment horizontal="center"/>
    </xf>
    <xf numFmtId="3" fontId="23" fillId="0" borderId="12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1" fontId="23" fillId="0" borderId="19" xfId="0" applyNumberFormat="1" applyFont="1" applyFill="1" applyBorder="1" applyAlignment="1">
      <alignment horizontal="center"/>
    </xf>
    <xf numFmtId="1" fontId="23" fillId="0" borderId="19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11" borderId="0" xfId="0" applyFont="1" applyFill="1" applyBorder="1" applyAlignment="1" applyProtection="1">
      <alignment horizontal="centerContinuous"/>
      <protection locked="0"/>
    </xf>
    <xf numFmtId="0" fontId="22" fillId="11" borderId="0" xfId="0" applyFont="1" applyFill="1" applyAlignment="1">
      <alignment horizontal="centerContinuous"/>
    </xf>
    <xf numFmtId="0" fontId="23" fillId="11" borderId="0" xfId="0" applyFont="1" applyFill="1" applyAlignment="1">
      <alignment horizontal="center"/>
    </xf>
    <xf numFmtId="0" fontId="22" fillId="11" borderId="20" xfId="0" applyFont="1" applyFill="1" applyBorder="1" applyAlignment="1">
      <alignment horizontal="center"/>
    </xf>
    <xf numFmtId="0" fontId="22" fillId="11" borderId="21" xfId="0" applyFont="1" applyFill="1" applyBorder="1" applyAlignment="1">
      <alignment horizontal="center"/>
    </xf>
    <xf numFmtId="0" fontId="22" fillId="11" borderId="22" xfId="0" applyFont="1" applyFill="1" applyBorder="1" applyAlignment="1">
      <alignment horizontal="center"/>
    </xf>
    <xf numFmtId="0" fontId="22" fillId="11" borderId="23" xfId="0" applyFont="1" applyFill="1" applyBorder="1" applyAlignment="1">
      <alignment horizontal="centerContinuous"/>
    </xf>
    <xf numFmtId="0" fontId="22" fillId="11" borderId="24" xfId="0" applyFont="1" applyFill="1" applyBorder="1" applyAlignment="1">
      <alignment horizontal="centerContinuous"/>
    </xf>
    <xf numFmtId="0" fontId="22" fillId="11" borderId="0" xfId="0" applyFont="1" applyFill="1" applyBorder="1" applyAlignment="1">
      <alignment horizontal="center"/>
    </xf>
    <xf numFmtId="0" fontId="22" fillId="11" borderId="10" xfId="0" applyFont="1" applyFill="1" applyBorder="1" applyAlignment="1">
      <alignment horizontal="center"/>
    </xf>
    <xf numFmtId="0" fontId="22" fillId="11" borderId="11" xfId="0" applyFont="1" applyFill="1" applyBorder="1" applyAlignment="1">
      <alignment horizontal="center"/>
    </xf>
    <xf numFmtId="0" fontId="22" fillId="11" borderId="12" xfId="0" applyFont="1" applyFill="1" applyBorder="1" applyAlignment="1">
      <alignment horizontal="center"/>
    </xf>
    <xf numFmtId="0" fontId="22" fillId="11" borderId="18" xfId="0" applyFont="1" applyFill="1" applyBorder="1" applyAlignment="1">
      <alignment horizontal="center"/>
    </xf>
    <xf numFmtId="14" fontId="22" fillId="11" borderId="25" xfId="0" applyNumberFormat="1" applyFont="1" applyFill="1" applyBorder="1" applyAlignment="1">
      <alignment horizontal="center"/>
    </xf>
    <xf numFmtId="0" fontId="22" fillId="11" borderId="26" xfId="0" applyFont="1" applyFill="1" applyBorder="1" applyAlignment="1">
      <alignment horizontal="center"/>
    </xf>
    <xf numFmtId="0" fontId="22" fillId="11" borderId="19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1" fontId="25" fillId="0" borderId="14" xfId="0" applyNumberFormat="1" applyFont="1" applyFill="1" applyBorder="1" applyAlignment="1">
      <alignment horizontal="center"/>
    </xf>
    <xf numFmtId="1" fontId="25" fillId="0" borderId="15" xfId="0" applyNumberFormat="1" applyFont="1" applyFill="1" applyBorder="1" applyAlignment="1">
      <alignment horizontal="center"/>
    </xf>
    <xf numFmtId="3" fontId="23" fillId="0" borderId="17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0" fontId="23" fillId="0" borderId="18" xfId="0" applyFont="1" applyFill="1" applyBorder="1" applyAlignment="1">
      <alignment horizontal="left"/>
    </xf>
    <xf numFmtId="1" fontId="23" fillId="0" borderId="19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" fontId="23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left"/>
    </xf>
    <xf numFmtId="0" fontId="22" fillId="11" borderId="27" xfId="0" applyFont="1" applyFill="1" applyBorder="1" applyAlignment="1">
      <alignment horizontal="center"/>
    </xf>
    <xf numFmtId="0" fontId="22" fillId="11" borderId="28" xfId="0" applyFont="1" applyFill="1" applyBorder="1" applyAlignment="1">
      <alignment horizontal="center"/>
    </xf>
    <xf numFmtId="0" fontId="22" fillId="11" borderId="29" xfId="0" applyFont="1" applyFill="1" applyBorder="1" applyAlignment="1">
      <alignment horizontal="center"/>
    </xf>
    <xf numFmtId="0" fontId="22" fillId="11" borderId="30" xfId="0" applyFont="1" applyFill="1" applyBorder="1" applyAlignment="1">
      <alignment horizontal="centerContinuous"/>
    </xf>
    <xf numFmtId="0" fontId="22" fillId="11" borderId="31" xfId="0" applyFont="1" applyFill="1" applyBorder="1" applyAlignment="1">
      <alignment horizontal="centerContinuous"/>
    </xf>
    <xf numFmtId="14" fontId="22" fillId="11" borderId="10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14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1" fontId="25" fillId="0" borderId="11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2" fillId="0" borderId="33" xfId="0" applyFont="1" applyFill="1" applyBorder="1" applyAlignment="1">
      <alignment/>
    </xf>
    <xf numFmtId="3" fontId="22" fillId="0" borderId="11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3" fontId="22" fillId="0" borderId="17" xfId="0" applyNumberFormat="1" applyFont="1" applyFill="1" applyBorder="1" applyAlignment="1" applyProtection="1">
      <alignment horizontal="center"/>
      <protection locked="0"/>
    </xf>
    <xf numFmtId="3" fontId="22" fillId="0" borderId="12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/>
    </xf>
    <xf numFmtId="0" fontId="22" fillId="11" borderId="14" xfId="0" applyFont="1" applyFill="1" applyBorder="1" applyAlignment="1">
      <alignment horizontal="center"/>
    </xf>
    <xf numFmtId="0" fontId="22" fillId="11" borderId="34" xfId="0" applyFont="1" applyFill="1" applyBorder="1" applyAlignment="1">
      <alignment horizontal="center"/>
    </xf>
    <xf numFmtId="0" fontId="22" fillId="11" borderId="32" xfId="0" applyFont="1" applyFill="1" applyBorder="1" applyAlignment="1">
      <alignment horizontal="center"/>
    </xf>
    <xf numFmtId="0" fontId="22" fillId="11" borderId="15" xfId="0" applyFont="1" applyFill="1" applyBorder="1" applyAlignment="1">
      <alignment horizontal="center"/>
    </xf>
    <xf numFmtId="0" fontId="22" fillId="11" borderId="17" xfId="0" applyFont="1" applyFill="1" applyBorder="1" applyAlignment="1">
      <alignment horizontal="center"/>
    </xf>
    <xf numFmtId="0" fontId="22" fillId="11" borderId="35" xfId="0" applyFont="1" applyFill="1" applyBorder="1" applyAlignment="1">
      <alignment horizontal="center"/>
    </xf>
    <xf numFmtId="0" fontId="22" fillId="11" borderId="33" xfId="0" applyFont="1" applyFill="1" applyBorder="1" applyAlignment="1">
      <alignment horizontal="center"/>
    </xf>
    <xf numFmtId="0" fontId="22" fillId="11" borderId="36" xfId="0" applyFont="1" applyFill="1" applyBorder="1" applyAlignment="1">
      <alignment horizontal="center"/>
    </xf>
    <xf numFmtId="0" fontId="22" fillId="11" borderId="37" xfId="0" applyFont="1" applyFill="1" applyBorder="1" applyAlignment="1">
      <alignment horizontal="center"/>
    </xf>
    <xf numFmtId="0" fontId="22" fillId="11" borderId="38" xfId="0" applyFont="1" applyFill="1" applyBorder="1" applyAlignment="1">
      <alignment horizontal="center"/>
    </xf>
    <xf numFmtId="0" fontId="22" fillId="11" borderId="2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3" fontId="23" fillId="0" borderId="17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0" fontId="23" fillId="0" borderId="19" xfId="0" applyFont="1" applyFill="1" applyBorder="1" applyAlignment="1">
      <alignment horizontal="center"/>
    </xf>
    <xf numFmtId="0" fontId="22" fillId="11" borderId="0" xfId="0" applyFont="1" applyFill="1" applyBorder="1" applyAlignment="1">
      <alignment horizontal="centerContinuous" vertical="center"/>
    </xf>
    <xf numFmtId="0" fontId="22" fillId="11" borderId="0" xfId="0" applyFont="1" applyFill="1" applyBorder="1" applyAlignment="1">
      <alignment horizontal="center" vertical="center"/>
    </xf>
    <xf numFmtId="0" fontId="22" fillId="11" borderId="20" xfId="0" applyFont="1" applyFill="1" applyBorder="1" applyAlignment="1">
      <alignment horizontal="center" vertical="center" wrapText="1"/>
    </xf>
    <xf numFmtId="0" fontId="22" fillId="11" borderId="14" xfId="0" applyFont="1" applyFill="1" applyBorder="1" applyAlignment="1">
      <alignment horizontal="center" vertical="center" wrapText="1"/>
    </xf>
    <xf numFmtId="0" fontId="22" fillId="11" borderId="39" xfId="0" applyFont="1" applyFill="1" applyBorder="1" applyAlignment="1">
      <alignment horizontal="centerContinuous"/>
    </xf>
    <xf numFmtId="0" fontId="22" fillId="11" borderId="40" xfId="0" applyFont="1" applyFill="1" applyBorder="1" applyAlignment="1">
      <alignment horizontal="centerContinuous"/>
    </xf>
    <xf numFmtId="0" fontId="22" fillId="11" borderId="41" xfId="0" applyFont="1" applyFill="1" applyBorder="1" applyAlignment="1">
      <alignment horizontal="center" vertical="center" wrapText="1"/>
    </xf>
    <xf numFmtId="0" fontId="22" fillId="11" borderId="36" xfId="0" applyFont="1" applyFill="1" applyBorder="1" applyAlignment="1">
      <alignment horizontal="center" vertical="center" wrapText="1"/>
    </xf>
    <xf numFmtId="0" fontId="22" fillId="11" borderId="18" xfId="0" applyFont="1" applyFill="1" applyBorder="1" applyAlignment="1">
      <alignment horizontal="center" vertical="center" wrapText="1"/>
    </xf>
    <xf numFmtId="0" fontId="22" fillId="11" borderId="10" xfId="0" applyFont="1" applyFill="1" applyBorder="1" applyAlignment="1">
      <alignment horizontal="center" vertical="center" wrapText="1"/>
    </xf>
    <xf numFmtId="0" fontId="22" fillId="11" borderId="17" xfId="0" applyFont="1" applyFill="1" applyBorder="1" applyAlignment="1">
      <alignment horizontal="center" vertical="center" wrapText="1"/>
    </xf>
    <xf numFmtId="0" fontId="22" fillId="11" borderId="0" xfId="0" applyFont="1" applyFill="1" applyBorder="1" applyAlignment="1">
      <alignment horizontal="center" vertical="center" wrapText="1"/>
    </xf>
    <xf numFmtId="0" fontId="22" fillId="11" borderId="12" xfId="0" applyFont="1" applyFill="1" applyBorder="1" applyAlignment="1">
      <alignment horizontal="center" vertical="center" wrapText="1"/>
    </xf>
    <xf numFmtId="0" fontId="22" fillId="11" borderId="35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/>
    </xf>
    <xf numFmtId="0" fontId="22" fillId="0" borderId="33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3" fontId="27" fillId="0" borderId="17" xfId="0" applyNumberFormat="1" applyFont="1" applyFill="1" applyBorder="1" applyAlignment="1">
      <alignment horizontal="center"/>
    </xf>
    <xf numFmtId="3" fontId="27" fillId="0" borderId="12" xfId="0" applyNumberFormat="1" applyFont="1" applyFill="1" applyBorder="1" applyAlignment="1">
      <alignment horizontal="center"/>
    </xf>
    <xf numFmtId="0" fontId="23" fillId="11" borderId="0" xfId="0" applyFont="1" applyFill="1" applyAlignment="1">
      <alignment/>
    </xf>
    <xf numFmtId="0" fontId="22" fillId="11" borderId="0" xfId="0" applyFont="1" applyFill="1" applyBorder="1" applyAlignment="1">
      <alignment horizontal="centerContinuous"/>
    </xf>
    <xf numFmtId="0" fontId="23" fillId="11" borderId="0" xfId="0" applyFont="1" applyFill="1" applyBorder="1" applyAlignment="1">
      <alignment/>
    </xf>
    <xf numFmtId="0" fontId="22" fillId="11" borderId="20" xfId="0" applyFont="1" applyFill="1" applyBorder="1" applyAlignment="1">
      <alignment/>
    </xf>
    <xf numFmtId="0" fontId="22" fillId="11" borderId="42" xfId="0" applyFont="1" applyFill="1" applyBorder="1" applyAlignment="1">
      <alignment horizontal="centerContinuous"/>
    </xf>
    <xf numFmtId="0" fontId="22" fillId="11" borderId="27" xfId="0" applyFont="1" applyFill="1" applyBorder="1" applyAlignment="1">
      <alignment horizontal="centerContinuous"/>
    </xf>
    <xf numFmtId="0" fontId="23" fillId="11" borderId="17" xfId="0" applyFont="1" applyFill="1" applyBorder="1" applyAlignment="1">
      <alignment/>
    </xf>
    <xf numFmtId="0" fontId="23" fillId="11" borderId="14" xfId="0" applyFont="1" applyFill="1" applyBorder="1" applyAlignment="1">
      <alignment/>
    </xf>
    <xf numFmtId="0" fontId="22" fillId="11" borderId="18" xfId="0" applyFont="1" applyFill="1" applyBorder="1" applyAlignment="1">
      <alignment/>
    </xf>
    <xf numFmtId="0" fontId="22" fillId="11" borderId="0" xfId="0" applyFont="1" applyFill="1" applyAlignment="1">
      <alignment/>
    </xf>
    <xf numFmtId="0" fontId="23" fillId="11" borderId="19" xfId="0" applyFont="1" applyFill="1" applyBorder="1" applyAlignment="1">
      <alignment horizontal="center"/>
    </xf>
    <xf numFmtId="3" fontId="23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32" xfId="0" applyFont="1" applyFill="1" applyBorder="1" applyAlignment="1">
      <alignment/>
    </xf>
    <xf numFmtId="1" fontId="25" fillId="0" borderId="0" xfId="0" applyNumberFormat="1" applyFont="1" applyFill="1" applyAlignment="1">
      <alignment horizontal="center"/>
    </xf>
    <xf numFmtId="3" fontId="23" fillId="0" borderId="12" xfId="0" applyNumberFormat="1" applyFont="1" applyFill="1" applyBorder="1" applyAlignment="1">
      <alignment/>
    </xf>
    <xf numFmtId="0" fontId="22" fillId="11" borderId="27" xfId="0" applyFont="1" applyFill="1" applyBorder="1" applyAlignment="1">
      <alignment/>
    </xf>
    <xf numFmtId="0" fontId="22" fillId="11" borderId="28" xfId="0" applyFont="1" applyFill="1" applyBorder="1" applyAlignment="1">
      <alignment horizontal="centerContinuous"/>
    </xf>
    <xf numFmtId="0" fontId="23" fillId="11" borderId="35" xfId="0" applyFont="1" applyFill="1" applyBorder="1" applyAlignment="1">
      <alignment/>
    </xf>
    <xf numFmtId="0" fontId="23" fillId="11" borderId="15" xfId="0" applyFont="1" applyFill="1" applyBorder="1" applyAlignment="1">
      <alignment/>
    </xf>
    <xf numFmtId="0" fontId="22" fillId="11" borderId="0" xfId="0" applyFont="1" applyFill="1" applyBorder="1" applyAlignment="1">
      <alignment/>
    </xf>
    <xf numFmtId="3" fontId="28" fillId="0" borderId="17" xfId="0" applyNumberFormat="1" applyFont="1" applyFill="1" applyBorder="1" applyAlignment="1">
      <alignment horizontal="center"/>
    </xf>
    <xf numFmtId="3" fontId="25" fillId="0" borderId="17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1" fontId="23" fillId="0" borderId="0" xfId="0" applyNumberFormat="1" applyFont="1" applyFill="1" applyBorder="1" applyAlignment="1">
      <alignment horizontal="center"/>
    </xf>
    <xf numFmtId="1" fontId="23" fillId="0" borderId="36" xfId="0" applyNumberFormat="1" applyFont="1" applyFill="1" applyBorder="1" applyAlignment="1" applyProtection="1">
      <alignment horizontal="center"/>
      <protection locked="0"/>
    </xf>
    <xf numFmtId="1" fontId="23" fillId="0" borderId="18" xfId="0" applyNumberFormat="1" applyFont="1" applyFill="1" applyBorder="1" applyAlignment="1" applyProtection="1">
      <alignment horizontal="center"/>
      <protection locked="0"/>
    </xf>
    <xf numFmtId="2" fontId="22" fillId="11" borderId="0" xfId="0" applyNumberFormat="1" applyFont="1" applyFill="1" applyBorder="1" applyAlignment="1" applyProtection="1">
      <alignment horizontal="centerContinuous"/>
      <protection locked="0"/>
    </xf>
    <xf numFmtId="1" fontId="22" fillId="0" borderId="12" xfId="0" applyNumberFormat="1" applyFont="1" applyFill="1" applyBorder="1" applyAlignment="1">
      <alignment horizontal="center"/>
    </xf>
    <xf numFmtId="1" fontId="23" fillId="0" borderId="12" xfId="0" applyNumberFormat="1" applyFont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2" xfId="0" applyFont="1" applyFill="1" applyBorder="1" applyAlignment="1" applyProtection="1">
      <alignment horizontal="center"/>
      <protection locked="0"/>
    </xf>
    <xf numFmtId="1" fontId="23" fillId="11" borderId="0" xfId="0" applyNumberFormat="1" applyFont="1" applyFill="1" applyAlignment="1">
      <alignment horizontal="center"/>
    </xf>
    <xf numFmtId="0" fontId="22" fillId="0" borderId="16" xfId="0" applyFont="1" applyFill="1" applyBorder="1" applyAlignment="1">
      <alignment horizontal="right"/>
    </xf>
    <xf numFmtId="0" fontId="23" fillId="11" borderId="0" xfId="0" applyFont="1" applyFill="1" applyAlignment="1">
      <alignment horizontal="centerContinuous"/>
    </xf>
    <xf numFmtId="0" fontId="22" fillId="11" borderId="32" xfId="0" applyFont="1" applyFill="1" applyBorder="1" applyAlignment="1">
      <alignment/>
    </xf>
    <xf numFmtId="0" fontId="22" fillId="11" borderId="29" xfId="0" applyFont="1" applyFill="1" applyBorder="1" applyAlignment="1">
      <alignment horizontal="centerContinuous"/>
    </xf>
    <xf numFmtId="0" fontId="22" fillId="11" borderId="43" xfId="0" applyFont="1" applyFill="1" applyBorder="1" applyAlignment="1">
      <alignment horizontal="centerContinuous"/>
    </xf>
    <xf numFmtId="0" fontId="22" fillId="11" borderId="43" xfId="0" applyFont="1" applyFill="1" applyBorder="1" applyAlignment="1">
      <alignment horizontal="center"/>
    </xf>
    <xf numFmtId="14" fontId="22" fillId="0" borderId="14" xfId="0" applyNumberFormat="1" applyFont="1" applyFill="1" applyBorder="1" applyAlignment="1">
      <alignment horizontal="center"/>
    </xf>
    <xf numFmtId="14" fontId="22" fillId="0" borderId="15" xfId="0" applyNumberFormat="1" applyFont="1" applyFill="1" applyBorder="1" applyAlignment="1">
      <alignment horizontal="center"/>
    </xf>
    <xf numFmtId="3" fontId="29" fillId="0" borderId="17" xfId="0" applyNumberFormat="1" applyFont="1" applyFill="1" applyBorder="1" applyAlignment="1">
      <alignment horizontal="center"/>
    </xf>
    <xf numFmtId="3" fontId="29" fillId="0" borderId="12" xfId="0" applyNumberFormat="1" applyFont="1" applyFill="1" applyBorder="1" applyAlignment="1">
      <alignment horizontal="center"/>
    </xf>
    <xf numFmtId="3" fontId="30" fillId="0" borderId="17" xfId="0" applyNumberFormat="1" applyFont="1" applyFill="1" applyBorder="1" applyAlignment="1">
      <alignment horizontal="center"/>
    </xf>
    <xf numFmtId="3" fontId="30" fillId="0" borderId="12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11" borderId="44" xfId="0" applyFont="1" applyFill="1" applyBorder="1" applyAlignment="1">
      <alignment horizontal="centerContinuous"/>
    </xf>
    <xf numFmtId="14" fontId="22" fillId="11" borderId="11" xfId="0" applyNumberFormat="1" applyFont="1" applyFill="1" applyBorder="1" applyAlignment="1">
      <alignment horizontal="center"/>
    </xf>
    <xf numFmtId="0" fontId="25" fillId="0" borderId="33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0" fillId="0" borderId="19" xfId="0" applyFont="1" applyFill="1" applyBorder="1" applyAlignment="1">
      <alignment horizontal="center"/>
    </xf>
    <xf numFmtId="0" fontId="22" fillId="11" borderId="45" xfId="0" applyFont="1" applyFill="1" applyBorder="1" applyAlignment="1">
      <alignment horizontal="centerContinuous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ena" xfId="40"/>
    <cellStyle name="Calculation" xfId="41"/>
    <cellStyle name="Categoría del Piloto de Datos" xfId="42"/>
    <cellStyle name="Celda de comprobación" xfId="43"/>
    <cellStyle name="Celda vinculada" xfId="44"/>
    <cellStyle name="Check Cell" xfId="45"/>
    <cellStyle name="Encabezado 4" xfId="46"/>
    <cellStyle name="Entrada" xfId="47"/>
    <cellStyle name="Euro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Followed Hyperlink" xfId="56"/>
    <cellStyle name="Input" xfId="57"/>
    <cellStyle name="Linked Cell" xfId="58"/>
    <cellStyle name="Comma" xfId="59"/>
    <cellStyle name="Comma [0]" xfId="60"/>
    <cellStyle name="Currency" xfId="61"/>
    <cellStyle name="Currency [0]" xfId="62"/>
    <cellStyle name="Neutral" xfId="63"/>
    <cellStyle name="Normal 2" xfId="64"/>
    <cellStyle name="Normal 3" xfId="65"/>
    <cellStyle name="Notas" xfId="66"/>
    <cellStyle name="Note" xfId="67"/>
    <cellStyle name="Output" xfId="68"/>
    <cellStyle name="Piloto de Datos Ángulo" xfId="69"/>
    <cellStyle name="Piloto de Datos Campo" xfId="70"/>
    <cellStyle name="Piloto de Datos Resultado" xfId="71"/>
    <cellStyle name="Piloto de Datos Título" xfId="72"/>
    <cellStyle name="Piloto de Datos Valor" xfId="73"/>
    <cellStyle name="Percent" xfId="74"/>
    <cellStyle name="Texto de advertencia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Erika\2007\Datos%20anuales%202007\Definitiva%20IV%20trim%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Marlen\JUZGADOS%20PJ\2007\Juzgados%20PJ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ara%20revisar\Terminados%20Jdos%20Penales\Jdos%20penales%202011.xlt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duccion-copiar\bases\Entrada%20x%20delito%20Jdos%20Penales%20Juveniles%202012-%20Ka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b c-81"/>
      <sheetName val="c_82"/>
      <sheetName val="c_83"/>
      <sheetName val="c_84"/>
      <sheetName val="c_85"/>
      <sheetName val="c_86"/>
      <sheetName val="c_87"/>
      <sheetName val="c_88"/>
      <sheetName val="c_89"/>
      <sheetName val="c_90"/>
      <sheetName val="c_91"/>
      <sheetName val="c_92"/>
      <sheetName val="c_93"/>
      <sheetName val="c-94"/>
      <sheetName val="Jdos Penales c-1"/>
      <sheetName val="c_2"/>
      <sheetName val="c_3"/>
      <sheetName val="c_4"/>
      <sheetName val="c_5"/>
      <sheetName val="c_6"/>
      <sheetName val="c_7"/>
      <sheetName val="c-8"/>
      <sheetName val="Fisc"/>
      <sheetName val="c_2 (2)"/>
      <sheetName val="c_3 (2)"/>
      <sheetName val="c_4 (2)"/>
      <sheetName val="jdos PJ c-1"/>
      <sheetName val="C2"/>
      <sheetName val="C3"/>
      <sheetName val="fisc PJ"/>
      <sheetName val="C_2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-1"/>
      <sheetName val="c_2"/>
      <sheetName val="c-3"/>
      <sheetName val="c-4"/>
      <sheetName val="c_5"/>
      <sheetName val="c-6"/>
      <sheetName val="c_7"/>
      <sheetName val="c_8"/>
      <sheetName val="c_9"/>
      <sheetName val="c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 TR "/>
      <sheetName val="II TR"/>
      <sheetName val="III TR"/>
      <sheetName val="IV TR"/>
      <sheetName val="C6-anual"/>
      <sheetName val="menores sentenciados"/>
      <sheetName val="C-5"/>
      <sheetName val="c-8"/>
      <sheetName val="c9"/>
      <sheetName val="c-10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zoomScaleSheetLayoutView="100" zoomScalePageLayoutView="0" workbookViewId="0" topLeftCell="A1">
      <pane ySplit="7" topLeftCell="BM8" activePane="bottomLeft" state="frozen"/>
      <selection pane="topLeft" activeCell="A1" sqref="A1:IV1"/>
      <selection pane="bottomLeft" activeCell="A3" sqref="A3:I7"/>
    </sheetView>
  </sheetViews>
  <sheetFormatPr defaultColWidth="11.57421875" defaultRowHeight="12.75"/>
  <cols>
    <col min="1" max="1" width="55.7109375" style="3" customWidth="1"/>
    <col min="2" max="2" width="11.140625" style="3" customWidth="1"/>
    <col min="3" max="3" width="10.421875" style="3" bestFit="1" customWidth="1"/>
    <col min="4" max="4" width="10.421875" style="3" customWidth="1"/>
    <col min="5" max="5" width="10.28125" style="3" customWidth="1"/>
    <col min="6" max="6" width="11.00390625" style="3" customWidth="1"/>
    <col min="7" max="7" width="10.28125" style="3" customWidth="1"/>
    <col min="8" max="8" width="10.421875" style="3" bestFit="1" customWidth="1"/>
    <col min="9" max="9" width="12.00390625" style="3" customWidth="1"/>
    <col min="10" max="10" width="13.140625" style="3" bestFit="1" customWidth="1"/>
    <col min="11" max="16384" width="11.421875" style="3" customWidth="1"/>
  </cols>
  <sheetData>
    <row r="1" spans="1:9" ht="15">
      <c r="A1" s="1" t="s">
        <v>15</v>
      </c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31" t="s">
        <v>5</v>
      </c>
      <c r="B3" s="31"/>
      <c r="C3" s="31"/>
      <c r="D3" s="32"/>
      <c r="E3" s="32"/>
      <c r="F3" s="32"/>
      <c r="G3" s="32"/>
      <c r="H3" s="32"/>
      <c r="I3" s="32"/>
    </row>
    <row r="4" spans="1:9" ht="15">
      <c r="A4" s="33"/>
      <c r="B4" s="33"/>
      <c r="C4" s="33"/>
      <c r="D4" s="33"/>
      <c r="E4" s="33"/>
      <c r="F4" s="33"/>
      <c r="G4" s="33"/>
      <c r="H4" s="33"/>
      <c r="I4" s="33"/>
    </row>
    <row r="5" spans="1:9" ht="15">
      <c r="A5" s="34"/>
      <c r="B5" s="35" t="s">
        <v>154</v>
      </c>
      <c r="C5" s="36" t="s">
        <v>155</v>
      </c>
      <c r="D5" s="34" t="s">
        <v>155</v>
      </c>
      <c r="E5" s="36" t="s">
        <v>156</v>
      </c>
      <c r="F5" s="34" t="s">
        <v>155</v>
      </c>
      <c r="G5" s="37" t="s">
        <v>39</v>
      </c>
      <c r="H5" s="38"/>
      <c r="I5" s="38"/>
    </row>
    <row r="6" spans="1:9" ht="15">
      <c r="A6" s="39" t="s">
        <v>165</v>
      </c>
      <c r="B6" s="40" t="s">
        <v>166</v>
      </c>
      <c r="C6" s="41" t="s">
        <v>167</v>
      </c>
      <c r="D6" s="39" t="s">
        <v>168</v>
      </c>
      <c r="E6" s="41" t="s">
        <v>169</v>
      </c>
      <c r="F6" s="39" t="s">
        <v>170</v>
      </c>
      <c r="G6" s="42"/>
      <c r="H6" s="40" t="s">
        <v>179</v>
      </c>
      <c r="I6" s="40" t="s">
        <v>180</v>
      </c>
    </row>
    <row r="7" spans="1:9" ht="15">
      <c r="A7" s="43"/>
      <c r="B7" s="44">
        <v>40909</v>
      </c>
      <c r="C7" s="45" t="s">
        <v>181</v>
      </c>
      <c r="D7" s="43" t="s">
        <v>181</v>
      </c>
      <c r="E7" s="45" t="s">
        <v>182</v>
      </c>
      <c r="F7" s="43" t="s">
        <v>183</v>
      </c>
      <c r="G7" s="46" t="s">
        <v>192</v>
      </c>
      <c r="H7" s="44" t="s">
        <v>193</v>
      </c>
      <c r="I7" s="44" t="s">
        <v>194</v>
      </c>
    </row>
    <row r="8" spans="1:9" ht="15">
      <c r="A8" s="8"/>
      <c r="B8" s="9"/>
      <c r="C8" s="9"/>
      <c r="D8" s="9"/>
      <c r="E8" s="9"/>
      <c r="F8" s="9"/>
      <c r="G8" s="9"/>
      <c r="H8" s="9"/>
      <c r="I8" s="10"/>
    </row>
    <row r="9" spans="1:9" ht="15">
      <c r="A9" s="11" t="s">
        <v>226</v>
      </c>
      <c r="B9" s="12">
        <f>B11+B15+B18+B23+B27+B32+B36+B41+B46+B50+B54+B59+B63+B68+B72</f>
        <v>46908</v>
      </c>
      <c r="C9" s="12">
        <f aca="true" t="shared" si="0" ref="C9:I9">C11+C15+C18+C23+C27+C32+C36+C41+C46+C50+C54+C59+C63+C68+C72</f>
        <v>133018</v>
      </c>
      <c r="D9" s="12">
        <f t="shared" si="0"/>
        <v>10236</v>
      </c>
      <c r="E9" s="12">
        <f t="shared" si="0"/>
        <v>231</v>
      </c>
      <c r="F9" s="12">
        <f t="shared" si="0"/>
        <v>146632</v>
      </c>
      <c r="G9" s="12">
        <f t="shared" si="0"/>
        <v>43761</v>
      </c>
      <c r="H9" s="12">
        <f t="shared" si="0"/>
        <v>27919</v>
      </c>
      <c r="I9" s="13">
        <f t="shared" si="0"/>
        <v>15842</v>
      </c>
    </row>
    <row r="10" spans="1:9" ht="15">
      <c r="A10" s="14"/>
      <c r="B10" s="12"/>
      <c r="C10" s="12"/>
      <c r="D10" s="12"/>
      <c r="E10" s="12"/>
      <c r="F10" s="12"/>
      <c r="G10" s="12"/>
      <c r="H10" s="12"/>
      <c r="I10" s="13"/>
    </row>
    <row r="11" spans="1:9" s="2" customFormat="1" ht="15">
      <c r="A11" s="15" t="s">
        <v>96</v>
      </c>
      <c r="B11" s="12">
        <f aca="true" t="shared" si="1" ref="B11:I11">SUM(B12:B13)</f>
        <v>8593</v>
      </c>
      <c r="C11" s="12">
        <f t="shared" si="1"/>
        <v>16282</v>
      </c>
      <c r="D11" s="12">
        <f t="shared" si="1"/>
        <v>1232</v>
      </c>
      <c r="E11" s="12">
        <f t="shared" si="1"/>
        <v>10</v>
      </c>
      <c r="F11" s="12">
        <f t="shared" si="1"/>
        <v>17613</v>
      </c>
      <c r="G11" s="12">
        <f t="shared" si="1"/>
        <v>8504</v>
      </c>
      <c r="H11" s="12">
        <f t="shared" si="1"/>
        <v>6814</v>
      </c>
      <c r="I11" s="13">
        <f t="shared" si="1"/>
        <v>1690</v>
      </c>
    </row>
    <row r="12" spans="1:9" ht="15">
      <c r="A12" s="16" t="s">
        <v>134</v>
      </c>
      <c r="B12" s="17">
        <v>8432</v>
      </c>
      <c r="C12" s="18">
        <v>15312</v>
      </c>
      <c r="D12" s="18">
        <v>1074</v>
      </c>
      <c r="E12" s="18">
        <v>0</v>
      </c>
      <c r="F12" s="18">
        <v>16579</v>
      </c>
      <c r="G12" s="19">
        <v>8239</v>
      </c>
      <c r="H12" s="18">
        <v>6703</v>
      </c>
      <c r="I12" s="20">
        <v>1536</v>
      </c>
    </row>
    <row r="13" spans="1:9" ht="15">
      <c r="A13" s="16" t="s">
        <v>135</v>
      </c>
      <c r="B13" s="17">
        <v>161</v>
      </c>
      <c r="C13" s="18">
        <v>970</v>
      </c>
      <c r="D13" s="18">
        <v>158</v>
      </c>
      <c r="E13" s="18">
        <v>10</v>
      </c>
      <c r="F13" s="18">
        <v>1034</v>
      </c>
      <c r="G13" s="19">
        <v>265</v>
      </c>
      <c r="H13" s="18">
        <v>111</v>
      </c>
      <c r="I13" s="20">
        <v>154</v>
      </c>
    </row>
    <row r="14" spans="1:9" ht="15">
      <c r="A14" s="21"/>
      <c r="B14" s="17"/>
      <c r="C14" s="18"/>
      <c r="D14" s="18"/>
      <c r="E14" s="18"/>
      <c r="F14" s="18"/>
      <c r="G14" s="17"/>
      <c r="H14" s="18"/>
      <c r="I14" s="20"/>
    </row>
    <row r="15" spans="1:10" s="2" customFormat="1" ht="15">
      <c r="A15" s="15" t="s">
        <v>97</v>
      </c>
      <c r="B15" s="12">
        <f>SUM(B16)</f>
        <v>1589</v>
      </c>
      <c r="C15" s="12">
        <f aca="true" t="shared" si="2" ref="C15:I15">SUM(C16)</f>
        <v>10812</v>
      </c>
      <c r="D15" s="12">
        <f t="shared" si="2"/>
        <v>528</v>
      </c>
      <c r="E15" s="12">
        <f t="shared" si="2"/>
        <v>0</v>
      </c>
      <c r="F15" s="12">
        <f t="shared" si="2"/>
        <v>11536</v>
      </c>
      <c r="G15" s="12">
        <f t="shared" si="2"/>
        <v>1393</v>
      </c>
      <c r="H15" s="12">
        <f t="shared" si="2"/>
        <v>580</v>
      </c>
      <c r="I15" s="13">
        <f t="shared" si="2"/>
        <v>813</v>
      </c>
      <c r="J15" s="3"/>
    </row>
    <row r="16" spans="1:9" ht="15">
      <c r="A16" s="16" t="s">
        <v>136</v>
      </c>
      <c r="B16" s="17">
        <v>1589</v>
      </c>
      <c r="C16" s="18">
        <v>10812</v>
      </c>
      <c r="D16" s="18">
        <v>528</v>
      </c>
      <c r="E16" s="18">
        <v>0</v>
      </c>
      <c r="F16" s="18">
        <v>11536</v>
      </c>
      <c r="G16" s="19">
        <v>1393</v>
      </c>
      <c r="H16" s="18">
        <v>580</v>
      </c>
      <c r="I16" s="20">
        <v>813</v>
      </c>
    </row>
    <row r="17" spans="1:9" ht="15">
      <c r="A17" s="21"/>
      <c r="B17" s="17"/>
      <c r="C17" s="18"/>
      <c r="D17" s="18"/>
      <c r="E17" s="18"/>
      <c r="F17" s="18"/>
      <c r="G17" s="17"/>
      <c r="H17" s="18"/>
      <c r="I17" s="20"/>
    </row>
    <row r="18" spans="1:10" s="2" customFormat="1" ht="15">
      <c r="A18" s="15" t="s">
        <v>98</v>
      </c>
      <c r="B18" s="12">
        <f>SUM(B19:B21)</f>
        <v>3528</v>
      </c>
      <c r="C18" s="12">
        <f aca="true" t="shared" si="3" ref="C18:I18">SUM(C19:C21)</f>
        <v>16468</v>
      </c>
      <c r="D18" s="12">
        <f t="shared" si="3"/>
        <v>924</v>
      </c>
      <c r="E18" s="12">
        <f t="shared" si="3"/>
        <v>80</v>
      </c>
      <c r="F18" s="12">
        <f t="shared" si="3"/>
        <v>17304</v>
      </c>
      <c r="G18" s="12">
        <f t="shared" si="3"/>
        <v>3696</v>
      </c>
      <c r="H18" s="12">
        <f t="shared" si="3"/>
        <v>1895</v>
      </c>
      <c r="I18" s="13">
        <f t="shared" si="3"/>
        <v>1801</v>
      </c>
      <c r="J18" s="3"/>
    </row>
    <row r="19" spans="1:9" ht="15">
      <c r="A19" s="16" t="s">
        <v>137</v>
      </c>
      <c r="B19" s="17">
        <v>989</v>
      </c>
      <c r="C19" s="18">
        <v>6018</v>
      </c>
      <c r="D19" s="18">
        <v>195</v>
      </c>
      <c r="E19" s="18">
        <v>33</v>
      </c>
      <c r="F19" s="18">
        <v>6255</v>
      </c>
      <c r="G19" s="19">
        <v>980</v>
      </c>
      <c r="H19" s="18">
        <v>564</v>
      </c>
      <c r="I19" s="20">
        <v>416</v>
      </c>
    </row>
    <row r="20" spans="1:9" ht="15">
      <c r="A20" s="16" t="s">
        <v>138</v>
      </c>
      <c r="B20" s="17">
        <v>1223</v>
      </c>
      <c r="C20" s="18">
        <v>6276</v>
      </c>
      <c r="D20" s="18">
        <v>419</v>
      </c>
      <c r="E20" s="18">
        <v>20</v>
      </c>
      <c r="F20" s="18">
        <v>6491</v>
      </c>
      <c r="G20" s="19">
        <v>1447</v>
      </c>
      <c r="H20" s="18">
        <v>749</v>
      </c>
      <c r="I20" s="20">
        <v>698</v>
      </c>
    </row>
    <row r="21" spans="1:9" ht="15">
      <c r="A21" s="16" t="s">
        <v>139</v>
      </c>
      <c r="B21" s="17">
        <v>1316</v>
      </c>
      <c r="C21" s="18">
        <v>4174</v>
      </c>
      <c r="D21" s="18">
        <v>310</v>
      </c>
      <c r="E21" s="18">
        <v>27</v>
      </c>
      <c r="F21" s="18">
        <v>4558</v>
      </c>
      <c r="G21" s="19">
        <v>1269</v>
      </c>
      <c r="H21" s="18">
        <v>582</v>
      </c>
      <c r="I21" s="20">
        <v>687</v>
      </c>
    </row>
    <row r="22" spans="1:9" ht="15">
      <c r="A22" s="22"/>
      <c r="B22" s="17"/>
      <c r="C22" s="17"/>
      <c r="D22" s="17"/>
      <c r="E22" s="17"/>
      <c r="F22" s="17"/>
      <c r="G22" s="17"/>
      <c r="H22" s="17"/>
      <c r="I22" s="23"/>
    </row>
    <row r="23" spans="1:10" s="2" customFormat="1" ht="15">
      <c r="A23" s="15" t="s">
        <v>99</v>
      </c>
      <c r="B23" s="12">
        <f>SUM(B24:B25)</f>
        <v>4172</v>
      </c>
      <c r="C23" s="12">
        <f aca="true" t="shared" si="4" ref="C23:I23">SUM(C24:C25)</f>
        <v>9724</v>
      </c>
      <c r="D23" s="12">
        <f t="shared" si="4"/>
        <v>975</v>
      </c>
      <c r="E23" s="12">
        <f t="shared" si="4"/>
        <v>0</v>
      </c>
      <c r="F23" s="12">
        <f t="shared" si="4"/>
        <v>10351</v>
      </c>
      <c r="G23" s="12">
        <f t="shared" si="4"/>
        <v>4520</v>
      </c>
      <c r="H23" s="12">
        <f t="shared" si="4"/>
        <v>3268</v>
      </c>
      <c r="I23" s="13">
        <f t="shared" si="4"/>
        <v>1252</v>
      </c>
      <c r="J23" s="3"/>
    </row>
    <row r="24" spans="1:9" ht="15">
      <c r="A24" s="16" t="s">
        <v>140</v>
      </c>
      <c r="B24" s="17">
        <v>3660</v>
      </c>
      <c r="C24" s="18">
        <v>8095</v>
      </c>
      <c r="D24" s="18">
        <v>905</v>
      </c>
      <c r="E24" s="18">
        <v>0</v>
      </c>
      <c r="F24" s="18">
        <v>8546</v>
      </c>
      <c r="G24" s="19">
        <v>4114</v>
      </c>
      <c r="H24" s="18">
        <v>3077</v>
      </c>
      <c r="I24" s="20">
        <v>1037</v>
      </c>
    </row>
    <row r="25" spans="1:9" ht="15">
      <c r="A25" s="16" t="s">
        <v>42</v>
      </c>
      <c r="B25" s="17">
        <v>512</v>
      </c>
      <c r="C25" s="18">
        <v>1629</v>
      </c>
      <c r="D25" s="18">
        <v>70</v>
      </c>
      <c r="E25" s="18">
        <v>0</v>
      </c>
      <c r="F25" s="18">
        <v>1805</v>
      </c>
      <c r="G25" s="19">
        <v>406</v>
      </c>
      <c r="H25" s="18">
        <v>191</v>
      </c>
      <c r="I25" s="20">
        <v>215</v>
      </c>
    </row>
    <row r="26" spans="1:9" ht="15">
      <c r="A26" s="21"/>
      <c r="B26" s="17"/>
      <c r="C26" s="18"/>
      <c r="D26" s="18"/>
      <c r="E26" s="18"/>
      <c r="F26" s="18"/>
      <c r="G26" s="17"/>
      <c r="H26" s="18"/>
      <c r="I26" s="20"/>
    </row>
    <row r="27" spans="1:10" s="2" customFormat="1" ht="15">
      <c r="A27" s="15" t="s">
        <v>100</v>
      </c>
      <c r="B27" s="12">
        <f>SUM(B28:B30)</f>
        <v>2138</v>
      </c>
      <c r="C27" s="12">
        <f aca="true" t="shared" si="5" ref="C27:I27">SUM(C28:C30)</f>
        <v>7648</v>
      </c>
      <c r="D27" s="12">
        <f t="shared" si="5"/>
        <v>362</v>
      </c>
      <c r="E27" s="12">
        <f t="shared" si="5"/>
        <v>22</v>
      </c>
      <c r="F27" s="12">
        <f t="shared" si="5"/>
        <v>8332</v>
      </c>
      <c r="G27" s="12">
        <f t="shared" si="5"/>
        <v>1838</v>
      </c>
      <c r="H27" s="12">
        <f t="shared" si="5"/>
        <v>826</v>
      </c>
      <c r="I27" s="13">
        <f t="shared" si="5"/>
        <v>1012</v>
      </c>
      <c r="J27" s="3"/>
    </row>
    <row r="28" spans="1:9" ht="15">
      <c r="A28" s="16" t="s">
        <v>141</v>
      </c>
      <c r="B28" s="17">
        <v>1557</v>
      </c>
      <c r="C28" s="18">
        <v>5521</v>
      </c>
      <c r="D28" s="18">
        <v>302</v>
      </c>
      <c r="E28" s="18">
        <v>17</v>
      </c>
      <c r="F28" s="18">
        <v>6158</v>
      </c>
      <c r="G28" s="19">
        <v>1239</v>
      </c>
      <c r="H28" s="18">
        <v>594</v>
      </c>
      <c r="I28" s="20">
        <v>645</v>
      </c>
    </row>
    <row r="29" spans="1:9" ht="15">
      <c r="A29" s="16" t="s">
        <v>142</v>
      </c>
      <c r="B29" s="17">
        <v>581</v>
      </c>
      <c r="C29" s="18">
        <v>1729</v>
      </c>
      <c r="D29" s="18">
        <v>60</v>
      </c>
      <c r="E29" s="18">
        <v>3</v>
      </c>
      <c r="F29" s="18">
        <v>1808</v>
      </c>
      <c r="G29" s="19">
        <v>565</v>
      </c>
      <c r="H29" s="18">
        <v>216</v>
      </c>
      <c r="I29" s="20">
        <v>349</v>
      </c>
    </row>
    <row r="30" spans="1:9" ht="15">
      <c r="A30" s="16" t="s">
        <v>44</v>
      </c>
      <c r="B30" s="17">
        <v>0</v>
      </c>
      <c r="C30" s="18">
        <v>398</v>
      </c>
      <c r="D30" s="18">
        <v>0</v>
      </c>
      <c r="E30" s="18">
        <v>2</v>
      </c>
      <c r="F30" s="18">
        <v>366</v>
      </c>
      <c r="G30" s="19">
        <v>34</v>
      </c>
      <c r="H30" s="18">
        <v>16</v>
      </c>
      <c r="I30" s="20">
        <v>18</v>
      </c>
    </row>
    <row r="31" spans="1:9" ht="15">
      <c r="A31" s="21"/>
      <c r="B31" s="17"/>
      <c r="C31" s="18"/>
      <c r="D31" s="18"/>
      <c r="E31" s="18"/>
      <c r="F31" s="18"/>
      <c r="G31" s="17"/>
      <c r="H31" s="18"/>
      <c r="I31" s="20"/>
    </row>
    <row r="32" spans="1:10" s="2" customFormat="1" ht="15">
      <c r="A32" s="15" t="s">
        <v>101</v>
      </c>
      <c r="B32" s="12">
        <f>SUM(B33:B34)</f>
        <v>1137</v>
      </c>
      <c r="C32" s="12">
        <f aca="true" t="shared" si="6" ref="C32:I32">SUM(C33:C34)</f>
        <v>3536</v>
      </c>
      <c r="D32" s="12">
        <f t="shared" si="6"/>
        <v>265</v>
      </c>
      <c r="E32" s="12">
        <f t="shared" si="6"/>
        <v>0</v>
      </c>
      <c r="F32" s="12">
        <f t="shared" si="6"/>
        <v>3879</v>
      </c>
      <c r="G32" s="12">
        <f t="shared" si="6"/>
        <v>1059</v>
      </c>
      <c r="H32" s="12">
        <f t="shared" si="6"/>
        <v>319</v>
      </c>
      <c r="I32" s="13">
        <f t="shared" si="6"/>
        <v>740</v>
      </c>
      <c r="J32" s="3"/>
    </row>
    <row r="33" spans="1:9" ht="15">
      <c r="A33" s="16" t="s">
        <v>143</v>
      </c>
      <c r="B33" s="17">
        <v>502</v>
      </c>
      <c r="C33" s="18">
        <v>1598</v>
      </c>
      <c r="D33" s="18">
        <v>177</v>
      </c>
      <c r="E33" s="18">
        <v>0</v>
      </c>
      <c r="F33" s="18">
        <v>1813</v>
      </c>
      <c r="G33" s="19">
        <v>464</v>
      </c>
      <c r="H33" s="18">
        <v>90</v>
      </c>
      <c r="I33" s="20">
        <v>374</v>
      </c>
    </row>
    <row r="34" spans="1:9" ht="15">
      <c r="A34" s="16" t="s">
        <v>144</v>
      </c>
      <c r="B34" s="17">
        <v>635</v>
      </c>
      <c r="C34" s="18">
        <v>1938</v>
      </c>
      <c r="D34" s="18">
        <v>88</v>
      </c>
      <c r="E34" s="18">
        <v>0</v>
      </c>
      <c r="F34" s="18">
        <v>2066</v>
      </c>
      <c r="G34" s="19">
        <v>595</v>
      </c>
      <c r="H34" s="18">
        <v>229</v>
      </c>
      <c r="I34" s="20">
        <v>366</v>
      </c>
    </row>
    <row r="35" spans="1:9" ht="15">
      <c r="A35" s="21"/>
      <c r="B35" s="17"/>
      <c r="C35" s="18"/>
      <c r="D35" s="18"/>
      <c r="E35" s="18"/>
      <c r="F35" s="18"/>
      <c r="G35" s="17"/>
      <c r="H35" s="18"/>
      <c r="I35" s="20"/>
    </row>
    <row r="36" spans="1:10" s="2" customFormat="1" ht="15">
      <c r="A36" s="15" t="s">
        <v>123</v>
      </c>
      <c r="B36" s="12">
        <f>SUM(B37:B39)</f>
        <v>3234</v>
      </c>
      <c r="C36" s="12">
        <f aca="true" t="shared" si="7" ref="C36:I36">SUM(C37:C39)</f>
        <v>14224</v>
      </c>
      <c r="D36" s="12">
        <f t="shared" si="7"/>
        <v>1007</v>
      </c>
      <c r="E36" s="12">
        <f t="shared" si="7"/>
        <v>16</v>
      </c>
      <c r="F36" s="12">
        <f t="shared" si="7"/>
        <v>15625</v>
      </c>
      <c r="G36" s="12">
        <f t="shared" si="7"/>
        <v>2856</v>
      </c>
      <c r="H36" s="12">
        <f t="shared" si="7"/>
        <v>1421</v>
      </c>
      <c r="I36" s="13">
        <f t="shared" si="7"/>
        <v>1435</v>
      </c>
      <c r="J36" s="3"/>
    </row>
    <row r="37" spans="1:9" ht="15">
      <c r="A37" s="16" t="s">
        <v>145</v>
      </c>
      <c r="B37" s="17">
        <v>2343</v>
      </c>
      <c r="C37" s="18">
        <v>9361</v>
      </c>
      <c r="D37" s="18">
        <v>788</v>
      </c>
      <c r="E37" s="18">
        <v>0</v>
      </c>
      <c r="F37" s="18">
        <v>10610</v>
      </c>
      <c r="G37" s="19">
        <v>1882</v>
      </c>
      <c r="H37" s="18">
        <v>825</v>
      </c>
      <c r="I37" s="20">
        <v>1057</v>
      </c>
    </row>
    <row r="38" spans="1:9" ht="15">
      <c r="A38" s="16" t="s">
        <v>146</v>
      </c>
      <c r="B38" s="17">
        <v>589</v>
      </c>
      <c r="C38" s="18">
        <v>2501</v>
      </c>
      <c r="D38" s="18">
        <v>83</v>
      </c>
      <c r="E38" s="18">
        <v>9</v>
      </c>
      <c r="F38" s="18">
        <v>2479</v>
      </c>
      <c r="G38" s="19">
        <v>703</v>
      </c>
      <c r="H38" s="18">
        <v>512</v>
      </c>
      <c r="I38" s="20">
        <v>191</v>
      </c>
    </row>
    <row r="39" spans="1:9" ht="15">
      <c r="A39" s="16" t="s">
        <v>147</v>
      </c>
      <c r="B39" s="17">
        <v>302</v>
      </c>
      <c r="C39" s="18">
        <v>2362</v>
      </c>
      <c r="D39" s="18">
        <v>136</v>
      </c>
      <c r="E39" s="18">
        <v>7</v>
      </c>
      <c r="F39" s="18">
        <v>2536</v>
      </c>
      <c r="G39" s="19">
        <v>271</v>
      </c>
      <c r="H39" s="18">
        <v>84</v>
      </c>
      <c r="I39" s="20">
        <v>187</v>
      </c>
    </row>
    <row r="40" spans="1:9" ht="15">
      <c r="A40" s="21"/>
      <c r="B40" s="17"/>
      <c r="C40" s="17"/>
      <c r="D40" s="17"/>
      <c r="E40" s="17"/>
      <c r="F40" s="17"/>
      <c r="G40" s="17"/>
      <c r="H40" s="17"/>
      <c r="I40" s="23"/>
    </row>
    <row r="41" spans="1:10" s="2" customFormat="1" ht="15">
      <c r="A41" s="15" t="s">
        <v>124</v>
      </c>
      <c r="B41" s="12">
        <f>SUM(B42:B44)</f>
        <v>4885</v>
      </c>
      <c r="C41" s="12">
        <f aca="true" t="shared" si="8" ref="C41:I41">SUM(C42:C44)</f>
        <v>10608</v>
      </c>
      <c r="D41" s="12">
        <f t="shared" si="8"/>
        <v>611</v>
      </c>
      <c r="E41" s="12">
        <f t="shared" si="8"/>
        <v>19</v>
      </c>
      <c r="F41" s="12">
        <f t="shared" si="8"/>
        <v>11388</v>
      </c>
      <c r="G41" s="12">
        <f t="shared" si="8"/>
        <v>4735</v>
      </c>
      <c r="H41" s="12">
        <f t="shared" si="8"/>
        <v>3104</v>
      </c>
      <c r="I41" s="13">
        <f t="shared" si="8"/>
        <v>1631</v>
      </c>
      <c r="J41" s="3"/>
    </row>
    <row r="42" spans="1:9" ht="15">
      <c r="A42" s="16" t="s">
        <v>150</v>
      </c>
      <c r="B42" s="17">
        <v>3898</v>
      </c>
      <c r="C42" s="18">
        <v>7154</v>
      </c>
      <c r="D42" s="18">
        <v>310</v>
      </c>
      <c r="E42" s="18">
        <v>0</v>
      </c>
      <c r="F42" s="18">
        <v>7525</v>
      </c>
      <c r="G42" s="19">
        <v>3837</v>
      </c>
      <c r="H42" s="18">
        <v>2700</v>
      </c>
      <c r="I42" s="20">
        <v>1137</v>
      </c>
    </row>
    <row r="43" spans="1:9" ht="15">
      <c r="A43" s="16" t="s">
        <v>148</v>
      </c>
      <c r="B43" s="17">
        <v>613</v>
      </c>
      <c r="C43" s="18">
        <v>1394</v>
      </c>
      <c r="D43" s="18">
        <v>152</v>
      </c>
      <c r="E43" s="18">
        <v>19</v>
      </c>
      <c r="F43" s="18">
        <v>1588</v>
      </c>
      <c r="G43" s="19">
        <v>590</v>
      </c>
      <c r="H43" s="18">
        <v>308</v>
      </c>
      <c r="I43" s="20">
        <v>282</v>
      </c>
    </row>
    <row r="44" spans="1:9" ht="15">
      <c r="A44" s="16" t="s">
        <v>149</v>
      </c>
      <c r="B44" s="17">
        <v>374</v>
      </c>
      <c r="C44" s="18">
        <v>2060</v>
      </c>
      <c r="D44" s="18">
        <v>149</v>
      </c>
      <c r="E44" s="18">
        <v>0</v>
      </c>
      <c r="F44" s="18">
        <v>2275</v>
      </c>
      <c r="G44" s="19">
        <v>308</v>
      </c>
      <c r="H44" s="18">
        <v>96</v>
      </c>
      <c r="I44" s="20">
        <v>212</v>
      </c>
    </row>
    <row r="45" spans="1:9" ht="15">
      <c r="A45" s="21"/>
      <c r="B45" s="18"/>
      <c r="C45" s="18"/>
      <c r="D45" s="18"/>
      <c r="E45" s="18"/>
      <c r="F45" s="18"/>
      <c r="G45" s="17"/>
      <c r="H45" s="18"/>
      <c r="I45" s="20"/>
    </row>
    <row r="46" spans="1:10" s="2" customFormat="1" ht="15">
      <c r="A46" s="15" t="s">
        <v>102</v>
      </c>
      <c r="B46" s="12">
        <f>SUM(B47:B48)</f>
        <v>1425</v>
      </c>
      <c r="C46" s="12">
        <f aca="true" t="shared" si="9" ref="C46:I46">SUM(C47:C48)</f>
        <v>5780</v>
      </c>
      <c r="D46" s="12">
        <f t="shared" si="9"/>
        <v>485</v>
      </c>
      <c r="E46" s="12">
        <f t="shared" si="9"/>
        <v>7</v>
      </c>
      <c r="F46" s="12">
        <f t="shared" si="9"/>
        <v>6244</v>
      </c>
      <c r="G46" s="12">
        <f t="shared" si="9"/>
        <v>1453</v>
      </c>
      <c r="H46" s="12">
        <f t="shared" si="9"/>
        <v>514</v>
      </c>
      <c r="I46" s="13">
        <f t="shared" si="9"/>
        <v>939</v>
      </c>
      <c r="J46" s="3"/>
    </row>
    <row r="47" spans="1:9" ht="15">
      <c r="A47" s="16" t="s">
        <v>151</v>
      </c>
      <c r="B47" s="17">
        <v>1150</v>
      </c>
      <c r="C47" s="18">
        <v>3900</v>
      </c>
      <c r="D47" s="18">
        <v>314</v>
      </c>
      <c r="E47" s="18">
        <v>0</v>
      </c>
      <c r="F47" s="18">
        <v>4147</v>
      </c>
      <c r="G47" s="19">
        <v>1217</v>
      </c>
      <c r="H47" s="18">
        <v>449</v>
      </c>
      <c r="I47" s="20">
        <v>768</v>
      </c>
    </row>
    <row r="48" spans="1:9" ht="15">
      <c r="A48" s="16" t="s">
        <v>152</v>
      </c>
      <c r="B48" s="17">
        <v>275</v>
      </c>
      <c r="C48" s="18">
        <v>1880</v>
      </c>
      <c r="D48" s="18">
        <v>171</v>
      </c>
      <c r="E48" s="18">
        <v>7</v>
      </c>
      <c r="F48" s="18">
        <v>2097</v>
      </c>
      <c r="G48" s="19">
        <v>236</v>
      </c>
      <c r="H48" s="18">
        <v>65</v>
      </c>
      <c r="I48" s="20">
        <v>171</v>
      </c>
    </row>
    <row r="49" spans="1:9" ht="15">
      <c r="A49" s="21"/>
      <c r="B49" s="17"/>
      <c r="C49" s="18"/>
      <c r="D49" s="18"/>
      <c r="E49" s="18"/>
      <c r="F49" s="18"/>
      <c r="G49" s="17"/>
      <c r="H49" s="17"/>
      <c r="I49" s="23"/>
    </row>
    <row r="50" spans="1:10" s="2" customFormat="1" ht="15">
      <c r="A50" s="15" t="s">
        <v>119</v>
      </c>
      <c r="B50" s="12">
        <f>SUM(B51:B52)</f>
        <v>1852</v>
      </c>
      <c r="C50" s="12">
        <f aca="true" t="shared" si="10" ref="C50:I50">SUM(C51:C52)</f>
        <v>6171</v>
      </c>
      <c r="D50" s="12">
        <f t="shared" si="10"/>
        <v>365</v>
      </c>
      <c r="E50" s="12">
        <f t="shared" si="10"/>
        <v>0</v>
      </c>
      <c r="F50" s="12">
        <f t="shared" si="10"/>
        <v>6239</v>
      </c>
      <c r="G50" s="12">
        <f t="shared" si="10"/>
        <v>2149</v>
      </c>
      <c r="H50" s="12">
        <f t="shared" si="10"/>
        <v>1482</v>
      </c>
      <c r="I50" s="13">
        <f t="shared" si="10"/>
        <v>667</v>
      </c>
      <c r="J50" s="3"/>
    </row>
    <row r="51" spans="1:9" ht="15">
      <c r="A51" s="16" t="s">
        <v>153</v>
      </c>
      <c r="B51" s="17">
        <v>451</v>
      </c>
      <c r="C51" s="18">
        <v>2667</v>
      </c>
      <c r="D51" s="18">
        <v>251</v>
      </c>
      <c r="E51" s="18">
        <v>0</v>
      </c>
      <c r="F51" s="18">
        <v>2773</v>
      </c>
      <c r="G51" s="19">
        <v>596</v>
      </c>
      <c r="H51" s="18">
        <v>379</v>
      </c>
      <c r="I51" s="20">
        <v>217</v>
      </c>
    </row>
    <row r="52" spans="1:9" ht="15">
      <c r="A52" s="16" t="s">
        <v>27</v>
      </c>
      <c r="B52" s="17">
        <v>1401</v>
      </c>
      <c r="C52" s="18">
        <v>3504</v>
      </c>
      <c r="D52" s="18">
        <v>114</v>
      </c>
      <c r="E52" s="18">
        <v>0</v>
      </c>
      <c r="F52" s="18">
        <v>3466</v>
      </c>
      <c r="G52" s="19">
        <v>1553</v>
      </c>
      <c r="H52" s="18">
        <v>1103</v>
      </c>
      <c r="I52" s="20">
        <v>450</v>
      </c>
    </row>
    <row r="53" spans="1:9" ht="15">
      <c r="A53" s="21"/>
      <c r="B53" s="18"/>
      <c r="C53" s="18"/>
      <c r="D53" s="18"/>
      <c r="E53" s="18"/>
      <c r="F53" s="18"/>
      <c r="G53" s="17"/>
      <c r="H53" s="18"/>
      <c r="I53" s="20"/>
    </row>
    <row r="54" spans="1:10" s="2" customFormat="1" ht="15">
      <c r="A54" s="15" t="s">
        <v>120</v>
      </c>
      <c r="B54" s="12">
        <f>SUM(B55:B57)</f>
        <v>2945</v>
      </c>
      <c r="C54" s="12">
        <f aca="true" t="shared" si="11" ref="C54:I54">SUM(C55:C57)</f>
        <v>8165</v>
      </c>
      <c r="D54" s="12">
        <f t="shared" si="11"/>
        <v>596</v>
      </c>
      <c r="E54" s="12">
        <f t="shared" si="11"/>
        <v>23</v>
      </c>
      <c r="F54" s="12">
        <f t="shared" si="11"/>
        <v>8995</v>
      </c>
      <c r="G54" s="12">
        <f t="shared" si="11"/>
        <v>2734</v>
      </c>
      <c r="H54" s="12">
        <f t="shared" si="11"/>
        <v>1910</v>
      </c>
      <c r="I54" s="13">
        <f t="shared" si="11"/>
        <v>824</v>
      </c>
      <c r="J54" s="3"/>
    </row>
    <row r="55" spans="1:9" ht="15">
      <c r="A55" s="16" t="s">
        <v>28</v>
      </c>
      <c r="B55" s="17">
        <v>1494</v>
      </c>
      <c r="C55" s="18">
        <v>4870</v>
      </c>
      <c r="D55" s="18">
        <v>370</v>
      </c>
      <c r="E55" s="18">
        <v>14</v>
      </c>
      <c r="F55" s="18">
        <v>5599</v>
      </c>
      <c r="G55" s="19">
        <v>1149</v>
      </c>
      <c r="H55" s="18">
        <v>560</v>
      </c>
      <c r="I55" s="20">
        <v>589</v>
      </c>
    </row>
    <row r="56" spans="1:9" ht="15">
      <c r="A56" s="16" t="s">
        <v>29</v>
      </c>
      <c r="B56" s="17">
        <v>783</v>
      </c>
      <c r="C56" s="18">
        <v>2078</v>
      </c>
      <c r="D56" s="18">
        <v>139</v>
      </c>
      <c r="E56" s="18">
        <v>5</v>
      </c>
      <c r="F56" s="18">
        <v>2314</v>
      </c>
      <c r="G56" s="19">
        <v>691</v>
      </c>
      <c r="H56" s="18">
        <v>535</v>
      </c>
      <c r="I56" s="20">
        <v>156</v>
      </c>
    </row>
    <row r="57" spans="1:9" ht="15">
      <c r="A57" s="16" t="s">
        <v>30</v>
      </c>
      <c r="B57" s="17">
        <v>668</v>
      </c>
      <c r="C57" s="18">
        <v>1217</v>
      </c>
      <c r="D57" s="18">
        <v>87</v>
      </c>
      <c r="E57" s="18">
        <v>4</v>
      </c>
      <c r="F57" s="18">
        <v>1082</v>
      </c>
      <c r="G57" s="19">
        <v>894</v>
      </c>
      <c r="H57" s="18">
        <v>815</v>
      </c>
      <c r="I57" s="20">
        <v>79</v>
      </c>
    </row>
    <row r="58" spans="1:9" ht="15">
      <c r="A58" s="21"/>
      <c r="B58" s="17"/>
      <c r="C58" s="18"/>
      <c r="D58" s="18"/>
      <c r="E58" s="18"/>
      <c r="F58" s="18"/>
      <c r="G58" s="17"/>
      <c r="H58" s="17"/>
      <c r="I58" s="23"/>
    </row>
    <row r="59" spans="1:10" s="2" customFormat="1" ht="15">
      <c r="A59" s="15" t="s">
        <v>121</v>
      </c>
      <c r="B59" s="12">
        <f>SUM(B60:B61)</f>
        <v>2052</v>
      </c>
      <c r="C59" s="12">
        <f aca="true" t="shared" si="12" ref="C59:I59">SUM(C60:C61)</f>
        <v>5216</v>
      </c>
      <c r="D59" s="12">
        <f t="shared" si="12"/>
        <v>559</v>
      </c>
      <c r="E59" s="12">
        <f t="shared" si="12"/>
        <v>2</v>
      </c>
      <c r="F59" s="12">
        <f t="shared" si="12"/>
        <v>7137</v>
      </c>
      <c r="G59" s="12">
        <f t="shared" si="12"/>
        <v>692</v>
      </c>
      <c r="H59" s="12">
        <f t="shared" si="12"/>
        <v>273</v>
      </c>
      <c r="I59" s="13">
        <f t="shared" si="12"/>
        <v>419</v>
      </c>
      <c r="J59" s="3"/>
    </row>
    <row r="60" spans="1:9" ht="15">
      <c r="A60" s="16" t="s">
        <v>31</v>
      </c>
      <c r="B60" s="17">
        <v>1827</v>
      </c>
      <c r="C60" s="18">
        <v>4062</v>
      </c>
      <c r="D60" s="18">
        <v>365</v>
      </c>
      <c r="E60" s="18">
        <v>0</v>
      </c>
      <c r="F60" s="18">
        <v>5759</v>
      </c>
      <c r="G60" s="19">
        <v>495</v>
      </c>
      <c r="H60" s="18">
        <v>203</v>
      </c>
      <c r="I60" s="20">
        <v>292</v>
      </c>
    </row>
    <row r="61" spans="1:9" ht="15">
      <c r="A61" s="16" t="s">
        <v>32</v>
      </c>
      <c r="B61" s="17">
        <v>225</v>
      </c>
      <c r="C61" s="18">
        <v>1154</v>
      </c>
      <c r="D61" s="18">
        <v>194</v>
      </c>
      <c r="E61" s="18">
        <v>2</v>
      </c>
      <c r="F61" s="18">
        <v>1378</v>
      </c>
      <c r="G61" s="19">
        <v>197</v>
      </c>
      <c r="H61" s="18">
        <v>70</v>
      </c>
      <c r="I61" s="20">
        <v>127</v>
      </c>
    </row>
    <row r="62" spans="1:9" ht="15">
      <c r="A62" s="21"/>
      <c r="B62" s="17"/>
      <c r="C62" s="18"/>
      <c r="D62" s="18"/>
      <c r="E62" s="18"/>
      <c r="F62" s="18"/>
      <c r="G62" s="17"/>
      <c r="H62" s="17"/>
      <c r="I62" s="23"/>
    </row>
    <row r="63" spans="1:10" s="2" customFormat="1" ht="15">
      <c r="A63" s="15" t="s">
        <v>122</v>
      </c>
      <c r="B63" s="12">
        <f>SUM(B64:B66)</f>
        <v>1450</v>
      </c>
      <c r="C63" s="12">
        <f aca="true" t="shared" si="13" ref="C63:I63">SUM(C64:C66)</f>
        <v>6900</v>
      </c>
      <c r="D63" s="12">
        <f t="shared" si="13"/>
        <v>840</v>
      </c>
      <c r="E63" s="12">
        <f t="shared" si="13"/>
        <v>25</v>
      </c>
      <c r="F63" s="12">
        <f t="shared" si="13"/>
        <v>7670</v>
      </c>
      <c r="G63" s="12">
        <f t="shared" si="13"/>
        <v>1545</v>
      </c>
      <c r="H63" s="12">
        <f t="shared" si="13"/>
        <v>849</v>
      </c>
      <c r="I63" s="13">
        <f t="shared" si="13"/>
        <v>696</v>
      </c>
      <c r="J63" s="3"/>
    </row>
    <row r="64" spans="1:9" ht="15">
      <c r="A64" s="16" t="s">
        <v>33</v>
      </c>
      <c r="B64" s="17">
        <v>560</v>
      </c>
      <c r="C64" s="18">
        <v>2025</v>
      </c>
      <c r="D64" s="18">
        <v>147</v>
      </c>
      <c r="E64" s="18">
        <v>0</v>
      </c>
      <c r="F64" s="18">
        <v>2034</v>
      </c>
      <c r="G64" s="19">
        <v>698</v>
      </c>
      <c r="H64" s="18">
        <v>543</v>
      </c>
      <c r="I64" s="20">
        <v>155</v>
      </c>
    </row>
    <row r="65" spans="1:9" ht="15">
      <c r="A65" s="16" t="s">
        <v>34</v>
      </c>
      <c r="B65" s="17">
        <v>402</v>
      </c>
      <c r="C65" s="18">
        <v>1851</v>
      </c>
      <c r="D65" s="18">
        <v>504</v>
      </c>
      <c r="E65" s="18">
        <v>21</v>
      </c>
      <c r="F65" s="18">
        <v>2326</v>
      </c>
      <c r="G65" s="19">
        <v>452</v>
      </c>
      <c r="H65" s="18">
        <v>239</v>
      </c>
      <c r="I65" s="20">
        <v>213</v>
      </c>
    </row>
    <row r="66" spans="1:9" ht="15">
      <c r="A66" s="16" t="s">
        <v>35</v>
      </c>
      <c r="B66" s="17">
        <v>488</v>
      </c>
      <c r="C66" s="18">
        <v>3024</v>
      </c>
      <c r="D66" s="18">
        <v>189</v>
      </c>
      <c r="E66" s="18">
        <v>4</v>
      </c>
      <c r="F66" s="18">
        <v>3310</v>
      </c>
      <c r="G66" s="19">
        <v>395</v>
      </c>
      <c r="H66" s="18">
        <v>67</v>
      </c>
      <c r="I66" s="20">
        <v>328</v>
      </c>
    </row>
    <row r="67" spans="1:9" ht="15">
      <c r="A67" s="22"/>
      <c r="B67" s="17"/>
      <c r="C67" s="17"/>
      <c r="D67" s="17"/>
      <c r="E67" s="17"/>
      <c r="F67" s="17"/>
      <c r="G67" s="17"/>
      <c r="H67" s="17"/>
      <c r="I67" s="23"/>
    </row>
    <row r="68" spans="1:10" s="2" customFormat="1" ht="15">
      <c r="A68" s="15" t="s">
        <v>103</v>
      </c>
      <c r="B68" s="12">
        <f>SUM(B69:B70)</f>
        <v>3229</v>
      </c>
      <c r="C68" s="12">
        <f aca="true" t="shared" si="14" ref="C68:I68">SUM(C69:C70)</f>
        <v>4974</v>
      </c>
      <c r="D68" s="12">
        <f t="shared" si="14"/>
        <v>1039</v>
      </c>
      <c r="E68" s="12">
        <f t="shared" si="14"/>
        <v>13</v>
      </c>
      <c r="F68" s="12">
        <f t="shared" si="14"/>
        <v>7241</v>
      </c>
      <c r="G68" s="12">
        <f t="shared" si="14"/>
        <v>2014</v>
      </c>
      <c r="H68" s="12">
        <f t="shared" si="14"/>
        <v>1033</v>
      </c>
      <c r="I68" s="13">
        <f t="shared" si="14"/>
        <v>981</v>
      </c>
      <c r="J68" s="3"/>
    </row>
    <row r="69" spans="1:9" ht="15">
      <c r="A69" s="16" t="s">
        <v>36</v>
      </c>
      <c r="B69" s="17">
        <v>2902</v>
      </c>
      <c r="C69" s="18">
        <v>4184</v>
      </c>
      <c r="D69" s="18">
        <v>624</v>
      </c>
      <c r="E69" s="18">
        <v>0</v>
      </c>
      <c r="F69" s="18">
        <v>6156</v>
      </c>
      <c r="G69" s="19">
        <v>1554</v>
      </c>
      <c r="H69" s="18">
        <v>758</v>
      </c>
      <c r="I69" s="20">
        <v>796</v>
      </c>
    </row>
    <row r="70" spans="1:9" ht="15">
      <c r="A70" s="21" t="s">
        <v>133</v>
      </c>
      <c r="B70" s="17">
        <v>327</v>
      </c>
      <c r="C70" s="18">
        <v>790</v>
      </c>
      <c r="D70" s="18">
        <v>415</v>
      </c>
      <c r="E70" s="18">
        <v>13</v>
      </c>
      <c r="F70" s="18">
        <v>1085</v>
      </c>
      <c r="G70" s="19">
        <v>460</v>
      </c>
      <c r="H70" s="18">
        <v>275</v>
      </c>
      <c r="I70" s="20">
        <v>185</v>
      </c>
    </row>
    <row r="71" spans="1:9" ht="15">
      <c r="A71" s="21"/>
      <c r="B71" s="17"/>
      <c r="C71" s="18"/>
      <c r="D71" s="18"/>
      <c r="E71" s="18"/>
      <c r="F71" s="18"/>
      <c r="G71" s="17"/>
      <c r="H71" s="17"/>
      <c r="I71" s="23"/>
    </row>
    <row r="72" spans="1:10" s="2" customFormat="1" ht="15">
      <c r="A72" s="15" t="s">
        <v>104</v>
      </c>
      <c r="B72" s="12">
        <f>SUM(B73:B74)</f>
        <v>4679</v>
      </c>
      <c r="C72" s="12">
        <f aca="true" t="shared" si="15" ref="C72:I72">SUM(C73:C74)</f>
        <v>6510</v>
      </c>
      <c r="D72" s="12">
        <f t="shared" si="15"/>
        <v>448</v>
      </c>
      <c r="E72" s="12">
        <f t="shared" si="15"/>
        <v>14</v>
      </c>
      <c r="F72" s="12">
        <f t="shared" si="15"/>
        <v>7078</v>
      </c>
      <c r="G72" s="12">
        <f t="shared" si="15"/>
        <v>4573</v>
      </c>
      <c r="H72" s="12">
        <f t="shared" si="15"/>
        <v>3631</v>
      </c>
      <c r="I72" s="13">
        <f t="shared" si="15"/>
        <v>942</v>
      </c>
      <c r="J72" s="3"/>
    </row>
    <row r="73" spans="1:9" ht="15">
      <c r="A73" s="16" t="s">
        <v>37</v>
      </c>
      <c r="B73" s="17">
        <v>4226</v>
      </c>
      <c r="C73" s="18">
        <v>4902</v>
      </c>
      <c r="D73" s="18">
        <v>315</v>
      </c>
      <c r="E73" s="18">
        <v>0</v>
      </c>
      <c r="F73" s="18">
        <v>5433</v>
      </c>
      <c r="G73" s="24">
        <v>4010</v>
      </c>
      <c r="H73" s="18">
        <v>3377</v>
      </c>
      <c r="I73" s="20">
        <v>633</v>
      </c>
    </row>
    <row r="74" spans="1:9" ht="15">
      <c r="A74" s="25" t="s">
        <v>38</v>
      </c>
      <c r="B74" s="17">
        <v>453</v>
      </c>
      <c r="C74" s="18">
        <v>1608</v>
      </c>
      <c r="D74" s="18">
        <v>133</v>
      </c>
      <c r="E74" s="18">
        <v>14</v>
      </c>
      <c r="F74" s="18">
        <v>1645</v>
      </c>
      <c r="G74" s="24">
        <v>563</v>
      </c>
      <c r="H74" s="18">
        <v>254</v>
      </c>
      <c r="I74" s="20">
        <v>309</v>
      </c>
    </row>
    <row r="75" spans="1:9" s="29" customFormat="1" ht="15">
      <c r="A75" s="26"/>
      <c r="B75" s="27"/>
      <c r="C75" s="28"/>
      <c r="D75" s="28"/>
      <c r="E75" s="28"/>
      <c r="F75" s="28"/>
      <c r="G75" s="27"/>
      <c r="H75" s="28"/>
      <c r="I75" s="28"/>
    </row>
    <row r="76" ht="12.75" customHeight="1">
      <c r="A76" s="30" t="s">
        <v>85</v>
      </c>
    </row>
  </sheetData>
  <sheetProtection/>
  <printOptions horizontalCentered="1" verticalCentered="1"/>
  <pageMargins left="0" right="0" top="0" bottom="0" header="0" footer="0"/>
  <pageSetup horizontalDpi="300" verticalDpi="300" orientation="portrait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6"/>
  <sheetViews>
    <sheetView zoomScaleSheetLayoutView="100" zoomScalePageLayoutView="0" workbookViewId="0" topLeftCell="A1">
      <pane ySplit="7" topLeftCell="BM8" activePane="bottomLeft" state="frozen"/>
      <selection pane="topLeft" activeCell="A1" sqref="A1:IV1"/>
      <selection pane="bottomLeft" activeCell="J10" sqref="J10"/>
    </sheetView>
  </sheetViews>
  <sheetFormatPr defaultColWidth="19.8515625" defaultRowHeight="12.75"/>
  <cols>
    <col min="1" max="1" width="54.421875" style="65" customWidth="1"/>
    <col min="2" max="2" width="10.8515625" style="65" customWidth="1"/>
    <col min="3" max="3" width="9.421875" style="65" customWidth="1"/>
    <col min="4" max="4" width="9.7109375" style="65" customWidth="1"/>
    <col min="5" max="5" width="10.00390625" style="65" customWidth="1"/>
    <col min="6" max="7" width="9.421875" style="65" customWidth="1"/>
    <col min="8" max="8" width="9.7109375" style="65" customWidth="1"/>
    <col min="9" max="9" width="17.28125" style="65" customWidth="1"/>
    <col min="10" max="16384" width="19.8515625" style="65" customWidth="1"/>
  </cols>
  <sheetData>
    <row r="1" spans="1:9" ht="15">
      <c r="A1" s="88" t="s">
        <v>24</v>
      </c>
      <c r="B1" s="29"/>
      <c r="C1" s="29"/>
      <c r="D1" s="29"/>
      <c r="E1" s="29"/>
      <c r="F1" s="29"/>
      <c r="G1" s="29"/>
      <c r="H1" s="29"/>
      <c r="I1" s="29"/>
    </row>
    <row r="2" spans="1:9" ht="15">
      <c r="A2" s="76"/>
      <c r="B2" s="76"/>
      <c r="C2" s="76"/>
      <c r="D2" s="76"/>
      <c r="E2" s="76"/>
      <c r="F2" s="76"/>
      <c r="G2" s="76"/>
      <c r="H2" s="76"/>
      <c r="I2" s="76"/>
    </row>
    <row r="3" spans="1:9" ht="15">
      <c r="A3" s="116" t="s">
        <v>26</v>
      </c>
      <c r="B3" s="116"/>
      <c r="C3" s="116"/>
      <c r="D3" s="116"/>
      <c r="E3" s="116"/>
      <c r="F3" s="116"/>
      <c r="G3" s="116"/>
      <c r="H3" s="116"/>
      <c r="I3" s="116"/>
    </row>
    <row r="4" spans="1:9" ht="15">
      <c r="A4" s="117"/>
      <c r="B4" s="117"/>
      <c r="C4" s="117"/>
      <c r="D4" s="117"/>
      <c r="E4" s="117"/>
      <c r="F4" s="117"/>
      <c r="G4" s="117"/>
      <c r="H4" s="117"/>
      <c r="I4" s="117"/>
    </row>
    <row r="5" spans="1:9" ht="15">
      <c r="A5" s="150"/>
      <c r="B5" s="61" t="s">
        <v>154</v>
      </c>
      <c r="C5" s="163" t="s">
        <v>254</v>
      </c>
      <c r="D5" s="163"/>
      <c r="E5" s="163"/>
      <c r="F5" s="163" t="s">
        <v>255</v>
      </c>
      <c r="G5" s="163"/>
      <c r="H5" s="163"/>
      <c r="I5" s="60" t="s">
        <v>154</v>
      </c>
    </row>
    <row r="6" spans="1:9" ht="15">
      <c r="A6" s="83" t="s">
        <v>165</v>
      </c>
      <c r="B6" s="41" t="s">
        <v>166</v>
      </c>
      <c r="C6" s="115"/>
      <c r="D6" s="41" t="s">
        <v>256</v>
      </c>
      <c r="E6" s="115"/>
      <c r="F6" s="115"/>
      <c r="G6" s="41" t="s">
        <v>256</v>
      </c>
      <c r="H6" s="115"/>
      <c r="I6" s="40" t="s">
        <v>166</v>
      </c>
    </row>
    <row r="7" spans="1:9" ht="15">
      <c r="A7" s="83"/>
      <c r="B7" s="164">
        <v>40909</v>
      </c>
      <c r="C7" s="41" t="s">
        <v>192</v>
      </c>
      <c r="D7" s="41" t="s">
        <v>258</v>
      </c>
      <c r="E7" s="41" t="s">
        <v>257</v>
      </c>
      <c r="F7" s="41" t="s">
        <v>192</v>
      </c>
      <c r="G7" s="41" t="s">
        <v>258</v>
      </c>
      <c r="H7" s="41" t="s">
        <v>257</v>
      </c>
      <c r="I7" s="64">
        <v>41274</v>
      </c>
    </row>
    <row r="8" spans="1:9" ht="15">
      <c r="A8" s="8"/>
      <c r="B8" s="154"/>
      <c r="C8" s="66"/>
      <c r="D8" s="66"/>
      <c r="E8" s="66"/>
      <c r="F8" s="66"/>
      <c r="G8" s="66"/>
      <c r="H8" s="66"/>
      <c r="I8" s="155"/>
    </row>
    <row r="9" spans="1:9" ht="15">
      <c r="A9" s="11" t="s">
        <v>226</v>
      </c>
      <c r="B9" s="12">
        <f aca="true" t="shared" si="0" ref="B9:I9">B11+B15+B18+B23+B27+B32+B36+B41+B46+B50+B54+B59+B63+B68+B72</f>
        <v>997</v>
      </c>
      <c r="C9" s="12">
        <f t="shared" si="0"/>
        <v>2187</v>
      </c>
      <c r="D9" s="12">
        <f t="shared" si="0"/>
        <v>412</v>
      </c>
      <c r="E9" s="12">
        <f t="shared" si="0"/>
        <v>1775</v>
      </c>
      <c r="F9" s="12">
        <f t="shared" si="0"/>
        <v>2378</v>
      </c>
      <c r="G9" s="12">
        <f t="shared" si="0"/>
        <v>311</v>
      </c>
      <c r="H9" s="12">
        <f t="shared" si="0"/>
        <v>2067</v>
      </c>
      <c r="I9" s="13">
        <f t="shared" si="0"/>
        <v>806</v>
      </c>
    </row>
    <row r="10" spans="1:9" ht="15">
      <c r="A10" s="148"/>
      <c r="B10" s="156"/>
      <c r="C10" s="156"/>
      <c r="D10" s="156"/>
      <c r="E10" s="156"/>
      <c r="F10" s="156"/>
      <c r="G10" s="156"/>
      <c r="H10" s="156"/>
      <c r="I10" s="157"/>
    </row>
    <row r="11" spans="1:9" s="30" customFormat="1" ht="15">
      <c r="A11" s="15" t="s">
        <v>96</v>
      </c>
      <c r="B11" s="12">
        <f>SUM(B12:B13)</f>
        <v>481</v>
      </c>
      <c r="C11" s="12">
        <f aca="true" t="shared" si="1" ref="C11:I11">SUM(C12:C13)</f>
        <v>400</v>
      </c>
      <c r="D11" s="12">
        <f t="shared" si="1"/>
        <v>175</v>
      </c>
      <c r="E11" s="12">
        <f t="shared" si="1"/>
        <v>225</v>
      </c>
      <c r="F11" s="12">
        <f t="shared" si="1"/>
        <v>485</v>
      </c>
      <c r="G11" s="12">
        <f t="shared" si="1"/>
        <v>64</v>
      </c>
      <c r="H11" s="12">
        <f t="shared" si="1"/>
        <v>421</v>
      </c>
      <c r="I11" s="13">
        <f t="shared" si="1"/>
        <v>396</v>
      </c>
    </row>
    <row r="12" spans="1:9" ht="15">
      <c r="A12" s="16" t="s">
        <v>134</v>
      </c>
      <c r="B12" s="17">
        <v>481</v>
      </c>
      <c r="C12" s="17">
        <f>SUM(D12:E12)</f>
        <v>389</v>
      </c>
      <c r="D12" s="17">
        <v>169</v>
      </c>
      <c r="E12" s="17">
        <v>220</v>
      </c>
      <c r="F12" s="17">
        <f>SUM(G12:H12)</f>
        <v>477</v>
      </c>
      <c r="G12" s="17">
        <v>58</v>
      </c>
      <c r="H12" s="17">
        <v>419</v>
      </c>
      <c r="I12" s="23">
        <v>393</v>
      </c>
    </row>
    <row r="13" spans="1:9" ht="15">
      <c r="A13" s="16" t="s">
        <v>135</v>
      </c>
      <c r="B13" s="17">
        <v>0</v>
      </c>
      <c r="C13" s="17">
        <f aca="true" t="shared" si="2" ref="C13:C74">SUM(D13:E13)</f>
        <v>11</v>
      </c>
      <c r="D13" s="17">
        <v>6</v>
      </c>
      <c r="E13" s="17">
        <v>5</v>
      </c>
      <c r="F13" s="17">
        <f aca="true" t="shared" si="3" ref="F13:F74">SUM(G13:H13)</f>
        <v>8</v>
      </c>
      <c r="G13" s="17">
        <v>6</v>
      </c>
      <c r="H13" s="17">
        <v>2</v>
      </c>
      <c r="I13" s="23">
        <v>3</v>
      </c>
    </row>
    <row r="14" spans="1:9" ht="15">
      <c r="A14" s="21"/>
      <c r="B14" s="17"/>
      <c r="C14" s="17"/>
      <c r="D14" s="17"/>
      <c r="E14" s="17"/>
      <c r="F14" s="17"/>
      <c r="G14" s="17"/>
      <c r="H14" s="17"/>
      <c r="I14" s="23"/>
    </row>
    <row r="15" spans="1:9" s="30" customFormat="1" ht="15">
      <c r="A15" s="15" t="s">
        <v>97</v>
      </c>
      <c r="B15" s="12">
        <f>SUM(B16)</f>
        <v>145</v>
      </c>
      <c r="C15" s="12">
        <f aca="true" t="shared" si="4" ref="C15:I15">SUM(C16)</f>
        <v>349</v>
      </c>
      <c r="D15" s="12">
        <f t="shared" si="4"/>
        <v>5</v>
      </c>
      <c r="E15" s="12">
        <f t="shared" si="4"/>
        <v>344</v>
      </c>
      <c r="F15" s="12">
        <f t="shared" si="4"/>
        <v>447</v>
      </c>
      <c r="G15" s="12">
        <f t="shared" si="4"/>
        <v>8</v>
      </c>
      <c r="H15" s="12">
        <f t="shared" si="4"/>
        <v>439</v>
      </c>
      <c r="I15" s="13">
        <f t="shared" si="4"/>
        <v>47</v>
      </c>
    </row>
    <row r="16" spans="1:9" ht="15">
      <c r="A16" s="16" t="s">
        <v>136</v>
      </c>
      <c r="B16" s="17">
        <v>145</v>
      </c>
      <c r="C16" s="17">
        <f t="shared" si="2"/>
        <v>349</v>
      </c>
      <c r="D16" s="17">
        <v>5</v>
      </c>
      <c r="E16" s="17">
        <v>344</v>
      </c>
      <c r="F16" s="17">
        <f t="shared" si="3"/>
        <v>447</v>
      </c>
      <c r="G16" s="17">
        <v>8</v>
      </c>
      <c r="H16" s="17">
        <v>439</v>
      </c>
      <c r="I16" s="23">
        <v>47</v>
      </c>
    </row>
    <row r="17" spans="1:9" ht="15">
      <c r="A17" s="21"/>
      <c r="B17" s="17"/>
      <c r="C17" s="17"/>
      <c r="D17" s="17"/>
      <c r="E17" s="17"/>
      <c r="F17" s="17"/>
      <c r="G17" s="17"/>
      <c r="H17" s="17"/>
      <c r="I17" s="23"/>
    </row>
    <row r="18" spans="1:9" s="30" customFormat="1" ht="15">
      <c r="A18" s="15" t="s">
        <v>98</v>
      </c>
      <c r="B18" s="12">
        <f>SUM(B19:B21)</f>
        <v>64</v>
      </c>
      <c r="C18" s="12">
        <f aca="true" t="shared" si="5" ref="C18:I18">SUM(C19:C21)</f>
        <v>328</v>
      </c>
      <c r="D18" s="12">
        <f t="shared" si="5"/>
        <v>36</v>
      </c>
      <c r="E18" s="12">
        <f t="shared" si="5"/>
        <v>292</v>
      </c>
      <c r="F18" s="12">
        <f t="shared" si="5"/>
        <v>341</v>
      </c>
      <c r="G18" s="12">
        <f t="shared" si="5"/>
        <v>41</v>
      </c>
      <c r="H18" s="12">
        <f t="shared" si="5"/>
        <v>300</v>
      </c>
      <c r="I18" s="13">
        <f t="shared" si="5"/>
        <v>51</v>
      </c>
    </row>
    <row r="19" spans="1:9" ht="15">
      <c r="A19" s="16" t="s">
        <v>137</v>
      </c>
      <c r="B19" s="17">
        <v>14</v>
      </c>
      <c r="C19" s="17">
        <f t="shared" si="2"/>
        <v>110</v>
      </c>
      <c r="D19" s="17">
        <v>12</v>
      </c>
      <c r="E19" s="17">
        <v>98</v>
      </c>
      <c r="F19" s="17">
        <f t="shared" si="3"/>
        <v>97</v>
      </c>
      <c r="G19" s="17">
        <v>14</v>
      </c>
      <c r="H19" s="17">
        <v>83</v>
      </c>
      <c r="I19" s="23">
        <v>27</v>
      </c>
    </row>
    <row r="20" spans="1:9" ht="15">
      <c r="A20" s="16" t="s">
        <v>138</v>
      </c>
      <c r="B20" s="17">
        <v>18</v>
      </c>
      <c r="C20" s="17">
        <f t="shared" si="2"/>
        <v>84</v>
      </c>
      <c r="D20" s="17">
        <v>12</v>
      </c>
      <c r="E20" s="17">
        <v>72</v>
      </c>
      <c r="F20" s="17">
        <f t="shared" si="3"/>
        <v>89</v>
      </c>
      <c r="G20" s="17">
        <v>13</v>
      </c>
      <c r="H20" s="17">
        <v>76</v>
      </c>
      <c r="I20" s="23">
        <v>13</v>
      </c>
    </row>
    <row r="21" spans="1:9" ht="15">
      <c r="A21" s="16" t="s">
        <v>139</v>
      </c>
      <c r="B21" s="17">
        <v>32</v>
      </c>
      <c r="C21" s="17">
        <f t="shared" si="2"/>
        <v>134</v>
      </c>
      <c r="D21" s="17">
        <v>12</v>
      </c>
      <c r="E21" s="17">
        <v>122</v>
      </c>
      <c r="F21" s="17">
        <f t="shared" si="3"/>
        <v>155</v>
      </c>
      <c r="G21" s="17">
        <v>14</v>
      </c>
      <c r="H21" s="17">
        <v>141</v>
      </c>
      <c r="I21" s="23">
        <v>11</v>
      </c>
    </row>
    <row r="22" spans="1:9" ht="15">
      <c r="A22" s="22"/>
      <c r="B22" s="92"/>
      <c r="C22" s="17"/>
      <c r="D22" s="92"/>
      <c r="E22" s="92"/>
      <c r="F22" s="17"/>
      <c r="G22" s="92"/>
      <c r="H22" s="92"/>
      <c r="I22" s="130"/>
    </row>
    <row r="23" spans="1:9" s="30" customFormat="1" ht="15">
      <c r="A23" s="15" t="s">
        <v>99</v>
      </c>
      <c r="B23" s="12">
        <f>SUM(B24:B25)</f>
        <v>14</v>
      </c>
      <c r="C23" s="12">
        <f aca="true" t="shared" si="6" ref="C23:I23">SUM(C24:C25)</f>
        <v>148</v>
      </c>
      <c r="D23" s="12">
        <f t="shared" si="6"/>
        <v>9</v>
      </c>
      <c r="E23" s="12">
        <f t="shared" si="6"/>
        <v>139</v>
      </c>
      <c r="F23" s="12">
        <f t="shared" si="6"/>
        <v>140</v>
      </c>
      <c r="G23" s="12">
        <f t="shared" si="6"/>
        <v>7</v>
      </c>
      <c r="H23" s="12">
        <f t="shared" si="6"/>
        <v>133</v>
      </c>
      <c r="I23" s="13">
        <f t="shared" si="6"/>
        <v>22</v>
      </c>
    </row>
    <row r="24" spans="1:9" ht="15">
      <c r="A24" s="16" t="s">
        <v>140</v>
      </c>
      <c r="B24" s="17">
        <v>14</v>
      </c>
      <c r="C24" s="17">
        <f t="shared" si="2"/>
        <v>140</v>
      </c>
      <c r="D24" s="17">
        <v>9</v>
      </c>
      <c r="E24" s="17">
        <v>131</v>
      </c>
      <c r="F24" s="17">
        <f t="shared" si="3"/>
        <v>133</v>
      </c>
      <c r="G24" s="17">
        <v>6</v>
      </c>
      <c r="H24" s="17">
        <v>127</v>
      </c>
      <c r="I24" s="23">
        <v>21</v>
      </c>
    </row>
    <row r="25" spans="1:9" ht="15">
      <c r="A25" s="16" t="s">
        <v>42</v>
      </c>
      <c r="B25" s="17">
        <v>0</v>
      </c>
      <c r="C25" s="17">
        <f t="shared" si="2"/>
        <v>8</v>
      </c>
      <c r="D25" s="17">
        <v>0</v>
      </c>
      <c r="E25" s="17">
        <v>8</v>
      </c>
      <c r="F25" s="17">
        <f t="shared" si="3"/>
        <v>7</v>
      </c>
      <c r="G25" s="17">
        <v>1</v>
      </c>
      <c r="H25" s="17">
        <v>6</v>
      </c>
      <c r="I25" s="23">
        <v>1</v>
      </c>
    </row>
    <row r="26" spans="1:9" ht="15">
      <c r="A26" s="21"/>
      <c r="B26" s="17"/>
      <c r="C26" s="17"/>
      <c r="D26" s="17"/>
      <c r="E26" s="17"/>
      <c r="F26" s="17"/>
      <c r="G26" s="17"/>
      <c r="H26" s="17"/>
      <c r="I26" s="23"/>
    </row>
    <row r="27" spans="1:9" s="30" customFormat="1" ht="15">
      <c r="A27" s="15" t="s">
        <v>100</v>
      </c>
      <c r="B27" s="12">
        <f>SUM(B28:B30)</f>
        <v>15</v>
      </c>
      <c r="C27" s="12">
        <f aca="true" t="shared" si="7" ref="C27:I27">SUM(C28:C30)</f>
        <v>35</v>
      </c>
      <c r="D27" s="12">
        <f t="shared" si="7"/>
        <v>15</v>
      </c>
      <c r="E27" s="12">
        <f t="shared" si="7"/>
        <v>20</v>
      </c>
      <c r="F27" s="12">
        <f t="shared" si="7"/>
        <v>43</v>
      </c>
      <c r="G27" s="12">
        <f t="shared" si="7"/>
        <v>13</v>
      </c>
      <c r="H27" s="12">
        <f t="shared" si="7"/>
        <v>30</v>
      </c>
      <c r="I27" s="13">
        <f t="shared" si="7"/>
        <v>7</v>
      </c>
    </row>
    <row r="28" spans="1:9" ht="15">
      <c r="A28" s="16" t="s">
        <v>141</v>
      </c>
      <c r="B28" s="17">
        <v>11</v>
      </c>
      <c r="C28" s="17">
        <f t="shared" si="2"/>
        <v>30</v>
      </c>
      <c r="D28" s="17">
        <v>11</v>
      </c>
      <c r="E28" s="17">
        <v>19</v>
      </c>
      <c r="F28" s="17">
        <f t="shared" si="3"/>
        <v>34</v>
      </c>
      <c r="G28" s="17">
        <v>7</v>
      </c>
      <c r="H28" s="17">
        <v>27</v>
      </c>
      <c r="I28" s="23">
        <v>7</v>
      </c>
    </row>
    <row r="29" spans="1:9" ht="15">
      <c r="A29" s="16" t="s">
        <v>142</v>
      </c>
      <c r="B29" s="17">
        <v>4</v>
      </c>
      <c r="C29" s="17">
        <f t="shared" si="2"/>
        <v>5</v>
      </c>
      <c r="D29" s="17">
        <v>4</v>
      </c>
      <c r="E29" s="17">
        <v>1</v>
      </c>
      <c r="F29" s="17">
        <f t="shared" si="3"/>
        <v>9</v>
      </c>
      <c r="G29" s="17">
        <v>6</v>
      </c>
      <c r="H29" s="17">
        <v>3</v>
      </c>
      <c r="I29" s="23">
        <v>0</v>
      </c>
    </row>
    <row r="30" spans="1:9" ht="15">
      <c r="A30" s="16" t="s">
        <v>44</v>
      </c>
      <c r="B30" s="17">
        <v>0</v>
      </c>
      <c r="C30" s="17">
        <f t="shared" si="2"/>
        <v>0</v>
      </c>
      <c r="D30" s="17">
        <v>0</v>
      </c>
      <c r="E30" s="17">
        <v>0</v>
      </c>
      <c r="F30" s="17">
        <f t="shared" si="3"/>
        <v>0</v>
      </c>
      <c r="G30" s="17">
        <v>0</v>
      </c>
      <c r="H30" s="17">
        <v>0</v>
      </c>
      <c r="I30" s="23">
        <v>0</v>
      </c>
    </row>
    <row r="31" spans="1:9" ht="15">
      <c r="A31" s="21"/>
      <c r="B31" s="17"/>
      <c r="C31" s="17"/>
      <c r="D31" s="17"/>
      <c r="E31" s="17"/>
      <c r="F31" s="17"/>
      <c r="G31" s="17"/>
      <c r="H31" s="17"/>
      <c r="I31" s="23"/>
    </row>
    <row r="32" spans="1:9" s="30" customFormat="1" ht="15">
      <c r="A32" s="15" t="s">
        <v>101</v>
      </c>
      <c r="B32" s="12">
        <f>SUM(B33:B34)</f>
        <v>5</v>
      </c>
      <c r="C32" s="12">
        <f aca="true" t="shared" si="8" ref="C32:I32">SUM(C33:C34)</f>
        <v>120</v>
      </c>
      <c r="D32" s="12">
        <f t="shared" si="8"/>
        <v>14</v>
      </c>
      <c r="E32" s="12">
        <f t="shared" si="8"/>
        <v>106</v>
      </c>
      <c r="F32" s="12">
        <f t="shared" si="8"/>
        <v>118</v>
      </c>
      <c r="G32" s="12">
        <f t="shared" si="8"/>
        <v>13</v>
      </c>
      <c r="H32" s="12">
        <f t="shared" si="8"/>
        <v>105</v>
      </c>
      <c r="I32" s="13">
        <f t="shared" si="8"/>
        <v>7</v>
      </c>
    </row>
    <row r="33" spans="1:9" ht="15">
      <c r="A33" s="16" t="s">
        <v>143</v>
      </c>
      <c r="B33" s="17">
        <v>4</v>
      </c>
      <c r="C33" s="17">
        <f t="shared" si="2"/>
        <v>44</v>
      </c>
      <c r="D33" s="17">
        <v>3</v>
      </c>
      <c r="E33" s="17">
        <v>41</v>
      </c>
      <c r="F33" s="17">
        <f t="shared" si="3"/>
        <v>46</v>
      </c>
      <c r="G33" s="17">
        <v>3</v>
      </c>
      <c r="H33" s="17">
        <v>43</v>
      </c>
      <c r="I33" s="23">
        <v>2</v>
      </c>
    </row>
    <row r="34" spans="1:9" ht="15">
      <c r="A34" s="16" t="s">
        <v>144</v>
      </c>
      <c r="B34" s="17">
        <v>1</v>
      </c>
      <c r="C34" s="17">
        <f t="shared" si="2"/>
        <v>76</v>
      </c>
      <c r="D34" s="17">
        <v>11</v>
      </c>
      <c r="E34" s="17">
        <v>65</v>
      </c>
      <c r="F34" s="17">
        <f t="shared" si="3"/>
        <v>72</v>
      </c>
      <c r="G34" s="17">
        <v>10</v>
      </c>
      <c r="H34" s="17">
        <v>62</v>
      </c>
      <c r="I34" s="23">
        <v>5</v>
      </c>
    </row>
    <row r="35" spans="1:9" ht="15">
      <c r="A35" s="16"/>
      <c r="B35" s="17"/>
      <c r="C35" s="17"/>
      <c r="D35" s="17"/>
      <c r="E35" s="17"/>
      <c r="F35" s="17"/>
      <c r="G35" s="17"/>
      <c r="H35" s="17"/>
      <c r="I35" s="23"/>
    </row>
    <row r="36" spans="1:9" s="30" customFormat="1" ht="15">
      <c r="A36" s="15" t="s">
        <v>123</v>
      </c>
      <c r="B36" s="12">
        <f>SUM(B37:B39)</f>
        <v>25</v>
      </c>
      <c r="C36" s="12">
        <f aca="true" t="shared" si="9" ref="C36:I36">SUM(C37:C39)</f>
        <v>136</v>
      </c>
      <c r="D36" s="12">
        <f t="shared" si="9"/>
        <v>25</v>
      </c>
      <c r="E36" s="12">
        <f t="shared" si="9"/>
        <v>111</v>
      </c>
      <c r="F36" s="12">
        <f t="shared" si="9"/>
        <v>143</v>
      </c>
      <c r="G36" s="12">
        <f t="shared" si="9"/>
        <v>32</v>
      </c>
      <c r="H36" s="12">
        <f t="shared" si="9"/>
        <v>111</v>
      </c>
      <c r="I36" s="13">
        <f t="shared" si="9"/>
        <v>18</v>
      </c>
    </row>
    <row r="37" spans="1:9" ht="15">
      <c r="A37" s="16" t="s">
        <v>145</v>
      </c>
      <c r="B37" s="17">
        <v>22</v>
      </c>
      <c r="C37" s="17">
        <f t="shared" si="2"/>
        <v>90</v>
      </c>
      <c r="D37" s="17">
        <v>11</v>
      </c>
      <c r="E37" s="17">
        <v>79</v>
      </c>
      <c r="F37" s="17">
        <f t="shared" si="3"/>
        <v>95</v>
      </c>
      <c r="G37" s="17">
        <v>14</v>
      </c>
      <c r="H37" s="17">
        <v>81</v>
      </c>
      <c r="I37" s="23">
        <v>17</v>
      </c>
    </row>
    <row r="38" spans="1:9" ht="15">
      <c r="A38" s="16" t="s">
        <v>146</v>
      </c>
      <c r="B38" s="17">
        <v>3</v>
      </c>
      <c r="C38" s="17">
        <f t="shared" si="2"/>
        <v>17</v>
      </c>
      <c r="D38" s="17">
        <v>11</v>
      </c>
      <c r="E38" s="17">
        <v>6</v>
      </c>
      <c r="F38" s="17">
        <f t="shared" si="3"/>
        <v>20</v>
      </c>
      <c r="G38" s="17">
        <v>14</v>
      </c>
      <c r="H38" s="17">
        <v>6</v>
      </c>
      <c r="I38" s="23">
        <v>0</v>
      </c>
    </row>
    <row r="39" spans="1:9" ht="15">
      <c r="A39" s="16" t="s">
        <v>147</v>
      </c>
      <c r="B39" s="17">
        <v>0</v>
      </c>
      <c r="C39" s="17">
        <f t="shared" si="2"/>
        <v>29</v>
      </c>
      <c r="D39" s="17">
        <v>3</v>
      </c>
      <c r="E39" s="17">
        <v>26</v>
      </c>
      <c r="F39" s="17">
        <f t="shared" si="3"/>
        <v>28</v>
      </c>
      <c r="G39" s="17">
        <v>4</v>
      </c>
      <c r="H39" s="17">
        <v>24</v>
      </c>
      <c r="I39" s="23">
        <v>1</v>
      </c>
    </row>
    <row r="40" spans="1:9" ht="15">
      <c r="A40" s="21"/>
      <c r="B40" s="17"/>
      <c r="C40" s="17"/>
      <c r="D40" s="17"/>
      <c r="E40" s="17"/>
      <c r="F40" s="17"/>
      <c r="G40" s="17"/>
      <c r="H40" s="17"/>
      <c r="I40" s="23"/>
    </row>
    <row r="41" spans="1:9" s="30" customFormat="1" ht="15">
      <c r="A41" s="15" t="s">
        <v>124</v>
      </c>
      <c r="B41" s="12">
        <f>SUM(B42:B44)</f>
        <v>92</v>
      </c>
      <c r="C41" s="12">
        <f aca="true" t="shared" si="10" ref="C41:I41">SUM(C42:C44)</f>
        <v>338</v>
      </c>
      <c r="D41" s="12">
        <f t="shared" si="10"/>
        <v>30</v>
      </c>
      <c r="E41" s="12">
        <f t="shared" si="10"/>
        <v>308</v>
      </c>
      <c r="F41" s="12">
        <f t="shared" si="10"/>
        <v>271</v>
      </c>
      <c r="G41" s="12">
        <f t="shared" si="10"/>
        <v>36</v>
      </c>
      <c r="H41" s="12">
        <f t="shared" si="10"/>
        <v>235</v>
      </c>
      <c r="I41" s="13">
        <f t="shared" si="10"/>
        <v>159</v>
      </c>
    </row>
    <row r="42" spans="1:9" ht="15">
      <c r="A42" s="16" t="s">
        <v>150</v>
      </c>
      <c r="B42" s="17">
        <v>87</v>
      </c>
      <c r="C42" s="17">
        <f t="shared" si="2"/>
        <v>315</v>
      </c>
      <c r="D42" s="17">
        <v>13</v>
      </c>
      <c r="E42" s="17">
        <v>302</v>
      </c>
      <c r="F42" s="17">
        <f t="shared" si="3"/>
        <v>248</v>
      </c>
      <c r="G42" s="17">
        <v>17</v>
      </c>
      <c r="H42" s="17">
        <v>231</v>
      </c>
      <c r="I42" s="23">
        <v>154</v>
      </c>
    </row>
    <row r="43" spans="1:9" ht="15">
      <c r="A43" s="16" t="s">
        <v>148</v>
      </c>
      <c r="B43" s="17">
        <v>5</v>
      </c>
      <c r="C43" s="17">
        <f t="shared" si="2"/>
        <v>13</v>
      </c>
      <c r="D43" s="17">
        <v>13</v>
      </c>
      <c r="E43" s="17">
        <v>0</v>
      </c>
      <c r="F43" s="17">
        <f t="shared" si="3"/>
        <v>15</v>
      </c>
      <c r="G43" s="17">
        <v>15</v>
      </c>
      <c r="H43" s="17">
        <v>0</v>
      </c>
      <c r="I43" s="23">
        <v>3</v>
      </c>
    </row>
    <row r="44" spans="1:9" ht="15">
      <c r="A44" s="16" t="s">
        <v>149</v>
      </c>
      <c r="B44" s="17">
        <v>0</v>
      </c>
      <c r="C44" s="17">
        <f t="shared" si="2"/>
        <v>10</v>
      </c>
      <c r="D44" s="17">
        <v>4</v>
      </c>
      <c r="E44" s="17">
        <v>6</v>
      </c>
      <c r="F44" s="17">
        <f t="shared" si="3"/>
        <v>8</v>
      </c>
      <c r="G44" s="17">
        <v>4</v>
      </c>
      <c r="H44" s="17">
        <v>4</v>
      </c>
      <c r="I44" s="23">
        <v>2</v>
      </c>
    </row>
    <row r="45" spans="1:9" ht="15">
      <c r="A45" s="21"/>
      <c r="B45" s="17"/>
      <c r="C45" s="17"/>
      <c r="D45" s="17"/>
      <c r="E45" s="17"/>
      <c r="F45" s="17"/>
      <c r="G45" s="17"/>
      <c r="H45" s="17"/>
      <c r="I45" s="23"/>
    </row>
    <row r="46" spans="1:9" s="30" customFormat="1" ht="15">
      <c r="A46" s="15" t="s">
        <v>102</v>
      </c>
      <c r="B46" s="12">
        <f>SUM(B47:B48)</f>
        <v>39</v>
      </c>
      <c r="C46" s="12">
        <f aca="true" t="shared" si="11" ref="C46:I46">SUM(C47:C48)</f>
        <v>57</v>
      </c>
      <c r="D46" s="12">
        <f t="shared" si="11"/>
        <v>22</v>
      </c>
      <c r="E46" s="12">
        <f t="shared" si="11"/>
        <v>35</v>
      </c>
      <c r="F46" s="12">
        <f t="shared" si="11"/>
        <v>80</v>
      </c>
      <c r="G46" s="12">
        <f t="shared" si="11"/>
        <v>21</v>
      </c>
      <c r="H46" s="12">
        <f t="shared" si="11"/>
        <v>59</v>
      </c>
      <c r="I46" s="13">
        <f t="shared" si="11"/>
        <v>16</v>
      </c>
    </row>
    <row r="47" spans="1:9" ht="15">
      <c r="A47" s="16" t="s">
        <v>151</v>
      </c>
      <c r="B47" s="17">
        <v>10</v>
      </c>
      <c r="C47" s="17">
        <f t="shared" si="2"/>
        <v>35</v>
      </c>
      <c r="D47" s="17">
        <v>14</v>
      </c>
      <c r="E47" s="17">
        <v>21</v>
      </c>
      <c r="F47" s="17">
        <f t="shared" si="3"/>
        <v>42</v>
      </c>
      <c r="G47" s="17">
        <v>14</v>
      </c>
      <c r="H47" s="17">
        <v>28</v>
      </c>
      <c r="I47" s="23">
        <v>3</v>
      </c>
    </row>
    <row r="48" spans="1:9" ht="15">
      <c r="A48" s="16" t="s">
        <v>152</v>
      </c>
      <c r="B48" s="17">
        <v>29</v>
      </c>
      <c r="C48" s="17">
        <f t="shared" si="2"/>
        <v>22</v>
      </c>
      <c r="D48" s="17">
        <v>8</v>
      </c>
      <c r="E48" s="17">
        <v>14</v>
      </c>
      <c r="F48" s="17">
        <f t="shared" si="3"/>
        <v>38</v>
      </c>
      <c r="G48" s="17">
        <v>7</v>
      </c>
      <c r="H48" s="17">
        <v>31</v>
      </c>
      <c r="I48" s="23">
        <v>13</v>
      </c>
    </row>
    <row r="49" spans="1:9" ht="15">
      <c r="A49" s="21"/>
      <c r="B49" s="17"/>
      <c r="C49" s="17"/>
      <c r="D49" s="17"/>
      <c r="E49" s="17"/>
      <c r="F49" s="17"/>
      <c r="G49" s="17"/>
      <c r="H49" s="17"/>
      <c r="I49" s="23"/>
    </row>
    <row r="50" spans="1:9" s="30" customFormat="1" ht="15">
      <c r="A50" s="15" t="s">
        <v>119</v>
      </c>
      <c r="B50" s="12">
        <f>SUM(B51:B52)</f>
        <v>12</v>
      </c>
      <c r="C50" s="12">
        <f aca="true" t="shared" si="12" ref="C50:I50">SUM(C51:C52)</f>
        <v>44</v>
      </c>
      <c r="D50" s="12">
        <f t="shared" si="12"/>
        <v>17</v>
      </c>
      <c r="E50" s="12">
        <f t="shared" si="12"/>
        <v>27</v>
      </c>
      <c r="F50" s="12">
        <f t="shared" si="12"/>
        <v>39</v>
      </c>
      <c r="G50" s="12">
        <f t="shared" si="12"/>
        <v>7</v>
      </c>
      <c r="H50" s="12">
        <f t="shared" si="12"/>
        <v>32</v>
      </c>
      <c r="I50" s="13">
        <f t="shared" si="12"/>
        <v>17</v>
      </c>
    </row>
    <row r="51" spans="1:9" ht="15">
      <c r="A51" s="16" t="s">
        <v>153</v>
      </c>
      <c r="B51" s="17">
        <v>5</v>
      </c>
      <c r="C51" s="17">
        <f t="shared" si="2"/>
        <v>24</v>
      </c>
      <c r="D51" s="17">
        <v>5</v>
      </c>
      <c r="E51" s="17">
        <v>19</v>
      </c>
      <c r="F51" s="17">
        <f t="shared" si="3"/>
        <v>26</v>
      </c>
      <c r="G51" s="17">
        <v>2</v>
      </c>
      <c r="H51" s="17">
        <v>24</v>
      </c>
      <c r="I51" s="23">
        <v>3</v>
      </c>
    </row>
    <row r="52" spans="1:9" ht="15">
      <c r="A52" s="16" t="s">
        <v>27</v>
      </c>
      <c r="B52" s="17">
        <v>7</v>
      </c>
      <c r="C52" s="17">
        <f t="shared" si="2"/>
        <v>20</v>
      </c>
      <c r="D52" s="17">
        <v>12</v>
      </c>
      <c r="E52" s="17">
        <v>8</v>
      </c>
      <c r="F52" s="17">
        <f t="shared" si="3"/>
        <v>13</v>
      </c>
      <c r="G52" s="17">
        <v>5</v>
      </c>
      <c r="H52" s="17">
        <v>8</v>
      </c>
      <c r="I52" s="23">
        <v>14</v>
      </c>
    </row>
    <row r="53" spans="1:9" ht="15">
      <c r="A53" s="21"/>
      <c r="B53" s="17"/>
      <c r="C53" s="17"/>
      <c r="D53" s="17"/>
      <c r="E53" s="17"/>
      <c r="F53" s="17"/>
      <c r="G53" s="17"/>
      <c r="H53" s="17"/>
      <c r="I53" s="23"/>
    </row>
    <row r="54" spans="1:9" s="30" customFormat="1" ht="15">
      <c r="A54" s="15" t="s">
        <v>120</v>
      </c>
      <c r="B54" s="12">
        <f aca="true" t="shared" si="13" ref="B54:I54">SUM(B55:B57)</f>
        <v>50</v>
      </c>
      <c r="C54" s="12">
        <f t="shared" si="13"/>
        <v>83</v>
      </c>
      <c r="D54" s="12">
        <f t="shared" si="13"/>
        <v>23</v>
      </c>
      <c r="E54" s="12">
        <f t="shared" si="13"/>
        <v>60</v>
      </c>
      <c r="F54" s="12">
        <f t="shared" si="13"/>
        <v>115</v>
      </c>
      <c r="G54" s="12">
        <f t="shared" si="13"/>
        <v>42</v>
      </c>
      <c r="H54" s="12">
        <f t="shared" si="13"/>
        <v>73</v>
      </c>
      <c r="I54" s="13">
        <f t="shared" si="13"/>
        <v>18</v>
      </c>
    </row>
    <row r="55" spans="1:9" ht="15">
      <c r="A55" s="16" t="s">
        <v>28</v>
      </c>
      <c r="B55" s="17">
        <v>41</v>
      </c>
      <c r="C55" s="17">
        <f t="shared" si="2"/>
        <v>60</v>
      </c>
      <c r="D55" s="17">
        <v>15</v>
      </c>
      <c r="E55" s="17">
        <v>45</v>
      </c>
      <c r="F55" s="17">
        <f t="shared" si="3"/>
        <v>86</v>
      </c>
      <c r="G55" s="17">
        <v>36</v>
      </c>
      <c r="H55" s="17">
        <v>50</v>
      </c>
      <c r="I55" s="23">
        <v>15</v>
      </c>
    </row>
    <row r="56" spans="1:9" ht="15">
      <c r="A56" s="16" t="s">
        <v>29</v>
      </c>
      <c r="B56" s="17">
        <v>7</v>
      </c>
      <c r="C56" s="17">
        <f t="shared" si="2"/>
        <v>14</v>
      </c>
      <c r="D56" s="17">
        <v>2</v>
      </c>
      <c r="E56" s="17">
        <v>12</v>
      </c>
      <c r="F56" s="17">
        <f t="shared" si="3"/>
        <v>19</v>
      </c>
      <c r="G56" s="17">
        <v>0</v>
      </c>
      <c r="H56" s="17">
        <v>19</v>
      </c>
      <c r="I56" s="23">
        <v>2</v>
      </c>
    </row>
    <row r="57" spans="1:9" ht="15">
      <c r="A57" s="16" t="s">
        <v>30</v>
      </c>
      <c r="B57" s="17">
        <v>2</v>
      </c>
      <c r="C57" s="17">
        <f t="shared" si="2"/>
        <v>9</v>
      </c>
      <c r="D57" s="17">
        <v>6</v>
      </c>
      <c r="E57" s="17">
        <v>3</v>
      </c>
      <c r="F57" s="17">
        <f t="shared" si="3"/>
        <v>10</v>
      </c>
      <c r="G57" s="17">
        <v>6</v>
      </c>
      <c r="H57" s="17">
        <v>4</v>
      </c>
      <c r="I57" s="23">
        <v>1</v>
      </c>
    </row>
    <row r="58" spans="1:9" ht="15">
      <c r="A58" s="21"/>
      <c r="B58" s="17"/>
      <c r="C58" s="17"/>
      <c r="D58" s="17"/>
      <c r="E58" s="17"/>
      <c r="F58" s="17"/>
      <c r="G58" s="17"/>
      <c r="H58" s="17"/>
      <c r="I58" s="23"/>
    </row>
    <row r="59" spans="1:9" s="30" customFormat="1" ht="15">
      <c r="A59" s="15" t="s">
        <v>121</v>
      </c>
      <c r="B59" s="12">
        <f aca="true" t="shared" si="14" ref="B59:I59">SUM(B60:B61)</f>
        <v>7</v>
      </c>
      <c r="C59" s="12">
        <f t="shared" si="14"/>
        <v>45</v>
      </c>
      <c r="D59" s="12">
        <f t="shared" si="14"/>
        <v>14</v>
      </c>
      <c r="E59" s="12">
        <f t="shared" si="14"/>
        <v>31</v>
      </c>
      <c r="F59" s="12">
        <f t="shared" si="14"/>
        <v>49</v>
      </c>
      <c r="G59" s="12">
        <f t="shared" si="14"/>
        <v>5</v>
      </c>
      <c r="H59" s="12">
        <f t="shared" si="14"/>
        <v>44</v>
      </c>
      <c r="I59" s="13">
        <f t="shared" si="14"/>
        <v>3</v>
      </c>
    </row>
    <row r="60" spans="1:9" ht="15">
      <c r="A60" s="16" t="s">
        <v>31</v>
      </c>
      <c r="B60" s="17">
        <v>7</v>
      </c>
      <c r="C60" s="17">
        <f t="shared" si="2"/>
        <v>41</v>
      </c>
      <c r="D60" s="17">
        <v>12</v>
      </c>
      <c r="E60" s="17">
        <v>29</v>
      </c>
      <c r="F60" s="17">
        <f t="shared" si="3"/>
        <v>45</v>
      </c>
      <c r="G60" s="17">
        <v>3</v>
      </c>
      <c r="H60" s="17">
        <v>42</v>
      </c>
      <c r="I60" s="23">
        <v>3</v>
      </c>
    </row>
    <row r="61" spans="1:9" s="160" customFormat="1" ht="15">
      <c r="A61" s="16" t="s">
        <v>32</v>
      </c>
      <c r="B61" s="158">
        <v>0</v>
      </c>
      <c r="C61" s="17">
        <f t="shared" si="2"/>
        <v>4</v>
      </c>
      <c r="D61" s="158">
        <v>2</v>
      </c>
      <c r="E61" s="158">
        <v>2</v>
      </c>
      <c r="F61" s="17">
        <f t="shared" si="3"/>
        <v>4</v>
      </c>
      <c r="G61" s="158">
        <v>2</v>
      </c>
      <c r="H61" s="158">
        <v>2</v>
      </c>
      <c r="I61" s="159">
        <v>0</v>
      </c>
    </row>
    <row r="62" spans="1:9" ht="15">
      <c r="A62" s="21"/>
      <c r="B62" s="17"/>
      <c r="C62" s="17"/>
      <c r="D62" s="17"/>
      <c r="E62" s="17"/>
      <c r="F62" s="17"/>
      <c r="G62" s="17"/>
      <c r="H62" s="17"/>
      <c r="I62" s="23"/>
    </row>
    <row r="63" spans="1:9" s="30" customFormat="1" ht="15">
      <c r="A63" s="15" t="s">
        <v>122</v>
      </c>
      <c r="B63" s="12">
        <f aca="true" t="shared" si="15" ref="B63:I63">SUM(B64:B66)</f>
        <v>3</v>
      </c>
      <c r="C63" s="12">
        <f t="shared" si="15"/>
        <v>22</v>
      </c>
      <c r="D63" s="12">
        <f t="shared" si="15"/>
        <v>5</v>
      </c>
      <c r="E63" s="12">
        <f t="shared" si="15"/>
        <v>17</v>
      </c>
      <c r="F63" s="12">
        <f t="shared" si="15"/>
        <v>21</v>
      </c>
      <c r="G63" s="12">
        <f t="shared" si="15"/>
        <v>4</v>
      </c>
      <c r="H63" s="12">
        <f t="shared" si="15"/>
        <v>17</v>
      </c>
      <c r="I63" s="13">
        <f t="shared" si="15"/>
        <v>4</v>
      </c>
    </row>
    <row r="64" spans="1:9" ht="15">
      <c r="A64" s="16" t="s">
        <v>33</v>
      </c>
      <c r="B64" s="17">
        <v>1</v>
      </c>
      <c r="C64" s="17">
        <f t="shared" si="2"/>
        <v>0</v>
      </c>
      <c r="D64" s="17">
        <v>0</v>
      </c>
      <c r="E64" s="17">
        <v>0</v>
      </c>
      <c r="F64" s="17">
        <f t="shared" si="3"/>
        <v>1</v>
      </c>
      <c r="G64" s="17">
        <v>0</v>
      </c>
      <c r="H64" s="17">
        <v>1</v>
      </c>
      <c r="I64" s="23">
        <v>0</v>
      </c>
    </row>
    <row r="65" spans="1:9" ht="15">
      <c r="A65" s="16" t="s">
        <v>34</v>
      </c>
      <c r="B65" s="17">
        <v>2</v>
      </c>
      <c r="C65" s="17">
        <f t="shared" si="2"/>
        <v>9</v>
      </c>
      <c r="D65" s="17">
        <v>1</v>
      </c>
      <c r="E65" s="17">
        <v>8</v>
      </c>
      <c r="F65" s="17">
        <f t="shared" si="3"/>
        <v>7</v>
      </c>
      <c r="G65" s="17">
        <v>1</v>
      </c>
      <c r="H65" s="17">
        <v>6</v>
      </c>
      <c r="I65" s="23">
        <v>4</v>
      </c>
    </row>
    <row r="66" spans="1:9" ht="15">
      <c r="A66" s="16" t="s">
        <v>35</v>
      </c>
      <c r="B66" s="17">
        <v>0</v>
      </c>
      <c r="C66" s="17">
        <f t="shared" si="2"/>
        <v>13</v>
      </c>
      <c r="D66" s="17">
        <v>4</v>
      </c>
      <c r="E66" s="17">
        <v>9</v>
      </c>
      <c r="F66" s="17">
        <f t="shared" si="3"/>
        <v>13</v>
      </c>
      <c r="G66" s="17">
        <v>3</v>
      </c>
      <c r="H66" s="17">
        <v>10</v>
      </c>
      <c r="I66" s="23">
        <v>0</v>
      </c>
    </row>
    <row r="67" spans="1:9" ht="15">
      <c r="A67" s="22"/>
      <c r="B67" s="17"/>
      <c r="C67" s="17"/>
      <c r="D67" s="17"/>
      <c r="E67" s="17"/>
      <c r="F67" s="17"/>
      <c r="G67" s="17"/>
      <c r="H67" s="17"/>
      <c r="I67" s="23"/>
    </row>
    <row r="68" spans="1:9" s="30" customFormat="1" ht="15">
      <c r="A68" s="15" t="s">
        <v>103</v>
      </c>
      <c r="B68" s="12">
        <f aca="true" t="shared" si="16" ref="B68:I68">SUM(B69:B70)</f>
        <v>6</v>
      </c>
      <c r="C68" s="12">
        <f t="shared" si="16"/>
        <v>51</v>
      </c>
      <c r="D68" s="12">
        <f t="shared" si="16"/>
        <v>16</v>
      </c>
      <c r="E68" s="12">
        <f t="shared" si="16"/>
        <v>35</v>
      </c>
      <c r="F68" s="12">
        <f t="shared" si="16"/>
        <v>53</v>
      </c>
      <c r="G68" s="12">
        <f t="shared" si="16"/>
        <v>12</v>
      </c>
      <c r="H68" s="12">
        <f t="shared" si="16"/>
        <v>41</v>
      </c>
      <c r="I68" s="13">
        <f t="shared" si="16"/>
        <v>4</v>
      </c>
    </row>
    <row r="69" spans="1:9" ht="15">
      <c r="A69" s="16" t="s">
        <v>36</v>
      </c>
      <c r="B69" s="17">
        <v>5</v>
      </c>
      <c r="C69" s="17">
        <f t="shared" si="2"/>
        <v>51</v>
      </c>
      <c r="D69" s="17">
        <v>16</v>
      </c>
      <c r="E69" s="17">
        <v>35</v>
      </c>
      <c r="F69" s="17">
        <f t="shared" si="3"/>
        <v>52</v>
      </c>
      <c r="G69" s="17">
        <v>12</v>
      </c>
      <c r="H69" s="17">
        <v>40</v>
      </c>
      <c r="I69" s="23">
        <v>4</v>
      </c>
    </row>
    <row r="70" spans="1:9" ht="15">
      <c r="A70" s="21" t="s">
        <v>133</v>
      </c>
      <c r="B70" s="17">
        <v>1</v>
      </c>
      <c r="C70" s="17">
        <f t="shared" si="2"/>
        <v>0</v>
      </c>
      <c r="D70" s="17">
        <v>0</v>
      </c>
      <c r="E70" s="17">
        <v>0</v>
      </c>
      <c r="F70" s="17">
        <f t="shared" si="3"/>
        <v>1</v>
      </c>
      <c r="G70" s="17">
        <v>0</v>
      </c>
      <c r="H70" s="17">
        <v>1</v>
      </c>
      <c r="I70" s="23">
        <v>0</v>
      </c>
    </row>
    <row r="71" spans="1:9" ht="15">
      <c r="A71" s="21"/>
      <c r="B71" s="17"/>
      <c r="C71" s="17"/>
      <c r="D71" s="17"/>
      <c r="E71" s="17"/>
      <c r="F71" s="17"/>
      <c r="G71" s="17"/>
      <c r="H71" s="17"/>
      <c r="I71" s="23"/>
    </row>
    <row r="72" spans="1:9" s="30" customFormat="1" ht="15">
      <c r="A72" s="15" t="s">
        <v>104</v>
      </c>
      <c r="B72" s="12">
        <f aca="true" t="shared" si="17" ref="B72:I72">SUM(B73:B74)</f>
        <v>39</v>
      </c>
      <c r="C72" s="12">
        <f t="shared" si="17"/>
        <v>31</v>
      </c>
      <c r="D72" s="12">
        <f t="shared" si="17"/>
        <v>6</v>
      </c>
      <c r="E72" s="12">
        <f t="shared" si="17"/>
        <v>25</v>
      </c>
      <c r="F72" s="12">
        <f t="shared" si="17"/>
        <v>33</v>
      </c>
      <c r="G72" s="12">
        <f t="shared" si="17"/>
        <v>6</v>
      </c>
      <c r="H72" s="12">
        <f t="shared" si="17"/>
        <v>27</v>
      </c>
      <c r="I72" s="13">
        <f t="shared" si="17"/>
        <v>37</v>
      </c>
    </row>
    <row r="73" spans="1:9" ht="15">
      <c r="A73" s="16" t="s">
        <v>37</v>
      </c>
      <c r="B73" s="17">
        <v>38</v>
      </c>
      <c r="C73" s="17">
        <f t="shared" si="2"/>
        <v>25</v>
      </c>
      <c r="D73" s="17">
        <v>3</v>
      </c>
      <c r="E73" s="17">
        <v>22</v>
      </c>
      <c r="F73" s="17">
        <f t="shared" si="3"/>
        <v>26</v>
      </c>
      <c r="G73" s="17">
        <v>1</v>
      </c>
      <c r="H73" s="17">
        <v>25</v>
      </c>
      <c r="I73" s="23">
        <v>37</v>
      </c>
    </row>
    <row r="74" spans="1:9" ht="15">
      <c r="A74" s="25" t="s">
        <v>38</v>
      </c>
      <c r="B74" s="17">
        <v>1</v>
      </c>
      <c r="C74" s="17">
        <f t="shared" si="2"/>
        <v>6</v>
      </c>
      <c r="D74" s="17">
        <v>3</v>
      </c>
      <c r="E74" s="17">
        <v>3</v>
      </c>
      <c r="F74" s="17">
        <f t="shared" si="3"/>
        <v>7</v>
      </c>
      <c r="G74" s="17">
        <v>5</v>
      </c>
      <c r="H74" s="17">
        <v>2</v>
      </c>
      <c r="I74" s="23">
        <v>0</v>
      </c>
    </row>
    <row r="75" spans="1:9" s="76" customFormat="1" ht="15">
      <c r="A75" s="26"/>
      <c r="B75" s="94"/>
      <c r="C75" s="94"/>
      <c r="D75" s="94"/>
      <c r="E75" s="94"/>
      <c r="F75" s="94"/>
      <c r="G75" s="94"/>
      <c r="H75" s="94"/>
      <c r="I75" s="94"/>
    </row>
    <row r="76" spans="1:9" ht="12.75" customHeight="1">
      <c r="A76" s="161" t="s">
        <v>85</v>
      </c>
      <c r="B76" s="162"/>
      <c r="C76" s="162"/>
      <c r="D76" s="162"/>
      <c r="E76" s="162"/>
      <c r="F76" s="162"/>
      <c r="G76" s="162"/>
      <c r="H76" s="162"/>
      <c r="I76" s="162"/>
    </row>
  </sheetData>
  <sheetProtection/>
  <printOptions horizontalCentered="1" verticalCentered="1"/>
  <pageMargins left="0" right="0" top="0" bottom="0" header="0" footer="0"/>
  <pageSetup horizontalDpi="300" verticalDpi="300" orientation="portrait" scale="7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SheetLayoutView="100" zoomScalePageLayoutView="0" workbookViewId="0" topLeftCell="A1">
      <pane ySplit="7" topLeftCell="BM8" activePane="bottomLeft" state="frozen"/>
      <selection pane="topLeft" activeCell="A1" sqref="A1:IV1"/>
      <selection pane="bottomLeft" activeCell="L34" sqref="L34"/>
    </sheetView>
  </sheetViews>
  <sheetFormatPr defaultColWidth="12.140625" defaultRowHeight="12.75"/>
  <cols>
    <col min="1" max="1" width="54.7109375" style="65" bestFit="1" customWidth="1"/>
    <col min="2" max="16384" width="12.140625" style="65" customWidth="1"/>
  </cols>
  <sheetData>
    <row r="1" ht="15">
      <c r="A1" s="88" t="s">
        <v>25</v>
      </c>
    </row>
    <row r="3" spans="1:7" ht="15">
      <c r="A3" s="116" t="s">
        <v>10</v>
      </c>
      <c r="B3" s="116"/>
      <c r="C3" s="116"/>
      <c r="D3" s="116"/>
      <c r="E3" s="116"/>
      <c r="F3" s="116"/>
      <c r="G3" s="116"/>
    </row>
    <row r="4" spans="1:7" ht="15">
      <c r="A4" s="116" t="s">
        <v>3</v>
      </c>
      <c r="B4" s="116"/>
      <c r="C4" s="116"/>
      <c r="D4" s="116"/>
      <c r="E4" s="116"/>
      <c r="F4" s="116"/>
      <c r="G4" s="116"/>
    </row>
    <row r="5" spans="1:7" ht="15">
      <c r="A5" s="115"/>
      <c r="B5" s="115"/>
      <c r="C5" s="115"/>
      <c r="D5" s="115"/>
      <c r="E5" s="117"/>
      <c r="F5" s="115"/>
      <c r="G5" s="115"/>
    </row>
    <row r="6" spans="1:7" ht="15">
      <c r="A6" s="118"/>
      <c r="B6" s="35"/>
      <c r="C6" s="170" t="s">
        <v>259</v>
      </c>
      <c r="D6" s="170"/>
      <c r="E6" s="170"/>
      <c r="F6" s="170"/>
      <c r="G6" s="170"/>
    </row>
    <row r="7" spans="1:7" ht="15">
      <c r="A7" s="43" t="s">
        <v>165</v>
      </c>
      <c r="B7" s="87" t="s">
        <v>226</v>
      </c>
      <c r="C7" s="87" t="s">
        <v>260</v>
      </c>
      <c r="D7" s="87" t="s">
        <v>261</v>
      </c>
      <c r="E7" s="87" t="s">
        <v>262</v>
      </c>
      <c r="F7" s="45" t="s">
        <v>263</v>
      </c>
      <c r="G7" s="87" t="s">
        <v>264</v>
      </c>
    </row>
    <row r="8" spans="1:7" s="168" customFormat="1" ht="15">
      <c r="A8" s="165"/>
      <c r="B8" s="111"/>
      <c r="C8" s="166"/>
      <c r="D8" s="166"/>
      <c r="E8" s="166"/>
      <c r="F8" s="166"/>
      <c r="G8" s="167"/>
    </row>
    <row r="9" spans="1:7" ht="15">
      <c r="A9" s="71" t="s">
        <v>226</v>
      </c>
      <c r="B9" s="72">
        <f aca="true" t="shared" si="0" ref="B9:G9">B11+B15+B18+B23+B27+B32+B36+B41+B46+B50+B54+B59+B63+B68+B72</f>
        <v>2378</v>
      </c>
      <c r="C9" s="72">
        <f t="shared" si="0"/>
        <v>1554</v>
      </c>
      <c r="D9" s="72">
        <f t="shared" si="0"/>
        <v>155</v>
      </c>
      <c r="E9" s="72">
        <f t="shared" si="0"/>
        <v>18</v>
      </c>
      <c r="F9" s="72">
        <f t="shared" si="0"/>
        <v>271</v>
      </c>
      <c r="G9" s="73">
        <f t="shared" si="0"/>
        <v>380</v>
      </c>
    </row>
    <row r="10" spans="1:7" ht="15">
      <c r="A10" s="148"/>
      <c r="B10" s="12"/>
      <c r="C10" s="113"/>
      <c r="D10" s="113"/>
      <c r="E10" s="113"/>
      <c r="F10" s="113"/>
      <c r="G10" s="114"/>
    </row>
    <row r="11" spans="1:7" s="30" customFormat="1" ht="15">
      <c r="A11" s="15" t="s">
        <v>96</v>
      </c>
      <c r="B11" s="12">
        <f aca="true" t="shared" si="1" ref="B11:G11">SUM(B12:B13)</f>
        <v>485</v>
      </c>
      <c r="C11" s="12">
        <f t="shared" si="1"/>
        <v>277</v>
      </c>
      <c r="D11" s="12">
        <f t="shared" si="1"/>
        <v>47</v>
      </c>
      <c r="E11" s="12">
        <f t="shared" si="1"/>
        <v>6</v>
      </c>
      <c r="F11" s="12">
        <f t="shared" si="1"/>
        <v>27</v>
      </c>
      <c r="G11" s="13">
        <f t="shared" si="1"/>
        <v>128</v>
      </c>
    </row>
    <row r="12" spans="1:7" ht="15">
      <c r="A12" s="16" t="s">
        <v>134</v>
      </c>
      <c r="B12" s="17">
        <f>SUM(C12:G12)</f>
        <v>477</v>
      </c>
      <c r="C12" s="158">
        <v>273</v>
      </c>
      <c r="D12" s="158">
        <v>47</v>
      </c>
      <c r="E12" s="158">
        <v>6</v>
      </c>
      <c r="F12" s="158">
        <v>23</v>
      </c>
      <c r="G12" s="159">
        <v>128</v>
      </c>
    </row>
    <row r="13" spans="1:7" ht="15">
      <c r="A13" s="16" t="s">
        <v>135</v>
      </c>
      <c r="B13" s="17">
        <f aca="true" t="shared" si="2" ref="B13:B74">SUM(C13:G13)</f>
        <v>8</v>
      </c>
      <c r="C13" s="158">
        <v>4</v>
      </c>
      <c r="D13" s="158">
        <v>0</v>
      </c>
      <c r="E13" s="158">
        <v>0</v>
      </c>
      <c r="F13" s="158">
        <v>4</v>
      </c>
      <c r="G13" s="159">
        <v>0</v>
      </c>
    </row>
    <row r="14" spans="1:7" ht="15">
      <c r="A14" s="21"/>
      <c r="B14" s="17"/>
      <c r="C14" s="158"/>
      <c r="D14" s="158"/>
      <c r="E14" s="158"/>
      <c r="F14" s="158"/>
      <c r="G14" s="159"/>
    </row>
    <row r="15" spans="1:7" s="30" customFormat="1" ht="15">
      <c r="A15" s="15" t="s">
        <v>97</v>
      </c>
      <c r="B15" s="12">
        <f aca="true" t="shared" si="3" ref="B15:G15">SUM(B16)</f>
        <v>447</v>
      </c>
      <c r="C15" s="12">
        <f t="shared" si="3"/>
        <v>352</v>
      </c>
      <c r="D15" s="12">
        <f t="shared" si="3"/>
        <v>47</v>
      </c>
      <c r="E15" s="12">
        <f t="shared" si="3"/>
        <v>1</v>
      </c>
      <c r="F15" s="12">
        <f t="shared" si="3"/>
        <v>46</v>
      </c>
      <c r="G15" s="13">
        <f t="shared" si="3"/>
        <v>1</v>
      </c>
    </row>
    <row r="16" spans="1:7" ht="12" customHeight="1">
      <c r="A16" s="16" t="s">
        <v>136</v>
      </c>
      <c r="B16" s="17">
        <f t="shared" si="2"/>
        <v>447</v>
      </c>
      <c r="C16" s="158">
        <v>352</v>
      </c>
      <c r="D16" s="158">
        <v>47</v>
      </c>
      <c r="E16" s="158">
        <v>1</v>
      </c>
      <c r="F16" s="158">
        <v>46</v>
      </c>
      <c r="G16" s="159">
        <v>1</v>
      </c>
    </row>
    <row r="17" spans="1:7" ht="12" customHeight="1">
      <c r="A17" s="16"/>
      <c r="B17" s="17"/>
      <c r="C17" s="158"/>
      <c r="D17" s="158"/>
      <c r="E17" s="158"/>
      <c r="F17" s="158"/>
      <c r="G17" s="159"/>
    </row>
    <row r="18" spans="1:7" s="30" customFormat="1" ht="15">
      <c r="A18" s="15" t="s">
        <v>98</v>
      </c>
      <c r="B18" s="12">
        <f aca="true" t="shared" si="4" ref="B18:G18">SUM(B19:B21)</f>
        <v>341</v>
      </c>
      <c r="C18" s="12">
        <f t="shared" si="4"/>
        <v>243</v>
      </c>
      <c r="D18" s="12">
        <f t="shared" si="4"/>
        <v>5</v>
      </c>
      <c r="E18" s="12">
        <f t="shared" si="4"/>
        <v>3</v>
      </c>
      <c r="F18" s="12">
        <f t="shared" si="4"/>
        <v>57</v>
      </c>
      <c r="G18" s="13">
        <f t="shared" si="4"/>
        <v>33</v>
      </c>
    </row>
    <row r="19" spans="1:7" ht="15">
      <c r="A19" s="16" t="s">
        <v>137</v>
      </c>
      <c r="B19" s="17">
        <f t="shared" si="2"/>
        <v>97</v>
      </c>
      <c r="C19" s="158">
        <v>72</v>
      </c>
      <c r="D19" s="158">
        <v>3</v>
      </c>
      <c r="E19" s="158">
        <v>3</v>
      </c>
      <c r="F19" s="158">
        <v>19</v>
      </c>
      <c r="G19" s="159">
        <v>0</v>
      </c>
    </row>
    <row r="20" spans="1:7" ht="15">
      <c r="A20" s="16" t="s">
        <v>138</v>
      </c>
      <c r="B20" s="17">
        <f t="shared" si="2"/>
        <v>89</v>
      </c>
      <c r="C20" s="158">
        <v>66</v>
      </c>
      <c r="D20" s="158">
        <v>0</v>
      </c>
      <c r="E20" s="158">
        <v>0</v>
      </c>
      <c r="F20" s="158">
        <v>17</v>
      </c>
      <c r="G20" s="159">
        <v>6</v>
      </c>
    </row>
    <row r="21" spans="1:7" ht="15">
      <c r="A21" s="16" t="s">
        <v>139</v>
      </c>
      <c r="B21" s="17">
        <f t="shared" si="2"/>
        <v>155</v>
      </c>
      <c r="C21" s="158">
        <v>105</v>
      </c>
      <c r="D21" s="158">
        <v>2</v>
      </c>
      <c r="E21" s="158">
        <v>0</v>
      </c>
      <c r="F21" s="158">
        <v>21</v>
      </c>
      <c r="G21" s="159">
        <v>27</v>
      </c>
    </row>
    <row r="22" spans="1:7" ht="15">
      <c r="A22" s="22"/>
      <c r="B22" s="17"/>
      <c r="C22" s="17"/>
      <c r="D22" s="17"/>
      <c r="E22" s="17"/>
      <c r="F22" s="17"/>
      <c r="G22" s="23"/>
    </row>
    <row r="23" spans="1:7" s="30" customFormat="1" ht="15">
      <c r="A23" s="15" t="s">
        <v>99</v>
      </c>
      <c r="B23" s="12">
        <f aca="true" t="shared" si="5" ref="B23:G23">SUM(B24:B25)</f>
        <v>140</v>
      </c>
      <c r="C23" s="12">
        <f t="shared" si="5"/>
        <v>85</v>
      </c>
      <c r="D23" s="12">
        <f t="shared" si="5"/>
        <v>4</v>
      </c>
      <c r="E23" s="12">
        <f t="shared" si="5"/>
        <v>3</v>
      </c>
      <c r="F23" s="12">
        <f t="shared" si="5"/>
        <v>32</v>
      </c>
      <c r="G23" s="13">
        <f t="shared" si="5"/>
        <v>16</v>
      </c>
    </row>
    <row r="24" spans="1:7" ht="15">
      <c r="A24" s="16" t="s">
        <v>140</v>
      </c>
      <c r="B24" s="17">
        <f t="shared" si="2"/>
        <v>133</v>
      </c>
      <c r="C24" s="158">
        <v>82</v>
      </c>
      <c r="D24" s="158">
        <v>3</v>
      </c>
      <c r="E24" s="158">
        <v>3</v>
      </c>
      <c r="F24" s="158">
        <v>29</v>
      </c>
      <c r="G24" s="159">
        <v>16</v>
      </c>
    </row>
    <row r="25" spans="1:7" ht="15">
      <c r="A25" s="16" t="s">
        <v>42</v>
      </c>
      <c r="B25" s="17">
        <f t="shared" si="2"/>
        <v>7</v>
      </c>
      <c r="C25" s="158">
        <v>3</v>
      </c>
      <c r="D25" s="158">
        <v>1</v>
      </c>
      <c r="E25" s="158">
        <v>0</v>
      </c>
      <c r="F25" s="158">
        <v>3</v>
      </c>
      <c r="G25" s="159">
        <v>0</v>
      </c>
    </row>
    <row r="26" spans="1:7" ht="15">
      <c r="A26" s="21"/>
      <c r="B26" s="17"/>
      <c r="C26" s="17"/>
      <c r="D26" s="17"/>
      <c r="E26" s="17"/>
      <c r="F26" s="17"/>
      <c r="G26" s="23"/>
    </row>
    <row r="27" spans="1:7" s="30" customFormat="1" ht="15">
      <c r="A27" s="15" t="s">
        <v>100</v>
      </c>
      <c r="B27" s="12">
        <f aca="true" t="shared" si="6" ref="B27:G27">SUM(B28:B30)</f>
        <v>43</v>
      </c>
      <c r="C27" s="12">
        <f t="shared" si="6"/>
        <v>24</v>
      </c>
      <c r="D27" s="12">
        <f t="shared" si="6"/>
        <v>2</v>
      </c>
      <c r="E27" s="12">
        <f t="shared" si="6"/>
        <v>0</v>
      </c>
      <c r="F27" s="12">
        <f t="shared" si="6"/>
        <v>1</v>
      </c>
      <c r="G27" s="13">
        <f t="shared" si="6"/>
        <v>16</v>
      </c>
    </row>
    <row r="28" spans="1:7" ht="15">
      <c r="A28" s="16" t="s">
        <v>141</v>
      </c>
      <c r="B28" s="17">
        <f t="shared" si="2"/>
        <v>34</v>
      </c>
      <c r="C28" s="158">
        <v>16</v>
      </c>
      <c r="D28" s="158">
        <v>1</v>
      </c>
      <c r="E28" s="158">
        <v>0</v>
      </c>
      <c r="F28" s="158">
        <v>1</v>
      </c>
      <c r="G28" s="159">
        <v>16</v>
      </c>
    </row>
    <row r="29" spans="1:7" ht="15">
      <c r="A29" s="16" t="s">
        <v>142</v>
      </c>
      <c r="B29" s="17">
        <f t="shared" si="2"/>
        <v>9</v>
      </c>
      <c r="C29" s="158">
        <v>8</v>
      </c>
      <c r="D29" s="158">
        <v>1</v>
      </c>
      <c r="E29" s="158">
        <v>0</v>
      </c>
      <c r="F29" s="158">
        <v>0</v>
      </c>
      <c r="G29" s="159">
        <v>0</v>
      </c>
    </row>
    <row r="30" spans="1:7" ht="15">
      <c r="A30" s="16" t="s">
        <v>44</v>
      </c>
      <c r="B30" s="17">
        <f t="shared" si="2"/>
        <v>0</v>
      </c>
      <c r="C30" s="158">
        <v>0</v>
      </c>
      <c r="D30" s="158">
        <v>0</v>
      </c>
      <c r="E30" s="158">
        <v>0</v>
      </c>
      <c r="F30" s="158">
        <v>0</v>
      </c>
      <c r="G30" s="159">
        <v>0</v>
      </c>
    </row>
    <row r="31" spans="1:7" ht="15">
      <c r="A31" s="21"/>
      <c r="B31" s="17"/>
      <c r="C31" s="17"/>
      <c r="D31" s="17"/>
      <c r="E31" s="17"/>
      <c r="F31" s="17"/>
      <c r="G31" s="23"/>
    </row>
    <row r="32" spans="1:7" s="30" customFormat="1" ht="15">
      <c r="A32" s="15" t="s">
        <v>101</v>
      </c>
      <c r="B32" s="12">
        <f aca="true" t="shared" si="7" ref="B32:G32">SUM(B33:B34)</f>
        <v>118</v>
      </c>
      <c r="C32" s="12">
        <f t="shared" si="7"/>
        <v>70</v>
      </c>
      <c r="D32" s="12">
        <f t="shared" si="7"/>
        <v>2</v>
      </c>
      <c r="E32" s="12">
        <f t="shared" si="7"/>
        <v>0</v>
      </c>
      <c r="F32" s="12">
        <f t="shared" si="7"/>
        <v>15</v>
      </c>
      <c r="G32" s="13">
        <f t="shared" si="7"/>
        <v>31</v>
      </c>
    </row>
    <row r="33" spans="1:7" ht="15">
      <c r="A33" s="16" t="s">
        <v>143</v>
      </c>
      <c r="B33" s="17">
        <f t="shared" si="2"/>
        <v>46</v>
      </c>
      <c r="C33" s="158">
        <v>25</v>
      </c>
      <c r="D33" s="158">
        <v>0</v>
      </c>
      <c r="E33" s="158">
        <v>0</v>
      </c>
      <c r="F33" s="158">
        <v>14</v>
      </c>
      <c r="G33" s="159">
        <v>7</v>
      </c>
    </row>
    <row r="34" spans="1:7" ht="15">
      <c r="A34" s="16" t="s">
        <v>144</v>
      </c>
      <c r="B34" s="17">
        <f t="shared" si="2"/>
        <v>72</v>
      </c>
      <c r="C34" s="158">
        <v>45</v>
      </c>
      <c r="D34" s="158">
        <v>2</v>
      </c>
      <c r="E34" s="158">
        <v>0</v>
      </c>
      <c r="F34" s="158">
        <v>1</v>
      </c>
      <c r="G34" s="159">
        <v>24</v>
      </c>
    </row>
    <row r="35" spans="1:7" ht="15">
      <c r="A35" s="21"/>
      <c r="B35" s="17"/>
      <c r="C35" s="17"/>
      <c r="D35" s="17"/>
      <c r="E35" s="17"/>
      <c r="F35" s="17"/>
      <c r="G35" s="23"/>
    </row>
    <row r="36" spans="1:7" s="30" customFormat="1" ht="15">
      <c r="A36" s="15" t="s">
        <v>123</v>
      </c>
      <c r="B36" s="12">
        <f aca="true" t="shared" si="8" ref="B36:G36">SUM(B37:B39)</f>
        <v>143</v>
      </c>
      <c r="C36" s="12">
        <f t="shared" si="8"/>
        <v>111</v>
      </c>
      <c r="D36" s="12">
        <f t="shared" si="8"/>
        <v>1</v>
      </c>
      <c r="E36" s="12">
        <f t="shared" si="8"/>
        <v>0</v>
      </c>
      <c r="F36" s="12">
        <f t="shared" si="8"/>
        <v>23</v>
      </c>
      <c r="G36" s="13">
        <f t="shared" si="8"/>
        <v>8</v>
      </c>
    </row>
    <row r="37" spans="1:7" ht="15">
      <c r="A37" s="16" t="s">
        <v>145</v>
      </c>
      <c r="B37" s="17">
        <f t="shared" si="2"/>
        <v>95</v>
      </c>
      <c r="C37" s="158">
        <v>80</v>
      </c>
      <c r="D37" s="158">
        <v>0</v>
      </c>
      <c r="E37" s="158">
        <v>0</v>
      </c>
      <c r="F37" s="158">
        <v>14</v>
      </c>
      <c r="G37" s="159">
        <v>1</v>
      </c>
    </row>
    <row r="38" spans="1:7" ht="15">
      <c r="A38" s="16" t="s">
        <v>146</v>
      </c>
      <c r="B38" s="17">
        <f t="shared" si="2"/>
        <v>20</v>
      </c>
      <c r="C38" s="158">
        <v>16</v>
      </c>
      <c r="D38" s="158">
        <v>1</v>
      </c>
      <c r="E38" s="158">
        <v>0</v>
      </c>
      <c r="F38" s="158">
        <v>0</v>
      </c>
      <c r="G38" s="159">
        <v>3</v>
      </c>
    </row>
    <row r="39" spans="1:7" ht="15">
      <c r="A39" s="16" t="s">
        <v>147</v>
      </c>
      <c r="B39" s="17">
        <f t="shared" si="2"/>
        <v>28</v>
      </c>
      <c r="C39" s="158">
        <v>15</v>
      </c>
      <c r="D39" s="158">
        <v>0</v>
      </c>
      <c r="E39" s="158">
        <v>0</v>
      </c>
      <c r="F39" s="158">
        <v>9</v>
      </c>
      <c r="G39" s="159">
        <v>4</v>
      </c>
    </row>
    <row r="40" spans="1:7" ht="15">
      <c r="A40" s="21"/>
      <c r="B40" s="17"/>
      <c r="C40" s="17"/>
      <c r="D40" s="17"/>
      <c r="E40" s="17"/>
      <c r="F40" s="17"/>
      <c r="G40" s="23"/>
    </row>
    <row r="41" spans="1:7" s="30" customFormat="1" ht="15">
      <c r="A41" s="15" t="s">
        <v>124</v>
      </c>
      <c r="B41" s="12">
        <f aca="true" t="shared" si="9" ref="B41:G41">SUM(B42:B44)</f>
        <v>271</v>
      </c>
      <c r="C41" s="12">
        <f t="shared" si="9"/>
        <v>161</v>
      </c>
      <c r="D41" s="12">
        <f t="shared" si="9"/>
        <v>25</v>
      </c>
      <c r="E41" s="12">
        <f t="shared" si="9"/>
        <v>0</v>
      </c>
      <c r="F41" s="12">
        <f t="shared" si="9"/>
        <v>30</v>
      </c>
      <c r="G41" s="13">
        <f t="shared" si="9"/>
        <v>55</v>
      </c>
    </row>
    <row r="42" spans="1:7" ht="15">
      <c r="A42" s="16" t="s">
        <v>150</v>
      </c>
      <c r="B42" s="17">
        <f t="shared" si="2"/>
        <v>248</v>
      </c>
      <c r="C42" s="158">
        <v>151</v>
      </c>
      <c r="D42" s="158">
        <v>25</v>
      </c>
      <c r="E42" s="158">
        <v>0</v>
      </c>
      <c r="F42" s="158">
        <v>30</v>
      </c>
      <c r="G42" s="159">
        <v>42</v>
      </c>
    </row>
    <row r="43" spans="1:7" ht="15">
      <c r="A43" s="16" t="s">
        <v>148</v>
      </c>
      <c r="B43" s="17">
        <f t="shared" si="2"/>
        <v>15</v>
      </c>
      <c r="C43" s="158">
        <v>5</v>
      </c>
      <c r="D43" s="158">
        <v>0</v>
      </c>
      <c r="E43" s="158">
        <v>0</v>
      </c>
      <c r="F43" s="158">
        <v>0</v>
      </c>
      <c r="G43" s="159">
        <v>10</v>
      </c>
    </row>
    <row r="44" spans="1:7" ht="15">
      <c r="A44" s="16" t="s">
        <v>149</v>
      </c>
      <c r="B44" s="17">
        <f t="shared" si="2"/>
        <v>8</v>
      </c>
      <c r="C44" s="158">
        <v>5</v>
      </c>
      <c r="D44" s="158">
        <v>0</v>
      </c>
      <c r="E44" s="158">
        <v>0</v>
      </c>
      <c r="F44" s="158">
        <v>0</v>
      </c>
      <c r="G44" s="159">
        <v>3</v>
      </c>
    </row>
    <row r="45" spans="1:7" ht="15">
      <c r="A45" s="21"/>
      <c r="B45" s="17"/>
      <c r="C45" s="17"/>
      <c r="D45" s="17"/>
      <c r="E45" s="17"/>
      <c r="F45" s="17"/>
      <c r="G45" s="23"/>
    </row>
    <row r="46" spans="1:7" s="30" customFormat="1" ht="15">
      <c r="A46" s="15" t="s">
        <v>102</v>
      </c>
      <c r="B46" s="12">
        <f aca="true" t="shared" si="10" ref="B46:G46">SUM(B47:B48)</f>
        <v>80</v>
      </c>
      <c r="C46" s="12">
        <f t="shared" si="10"/>
        <v>53</v>
      </c>
      <c r="D46" s="12">
        <f t="shared" si="10"/>
        <v>12</v>
      </c>
      <c r="E46" s="12">
        <f t="shared" si="10"/>
        <v>0</v>
      </c>
      <c r="F46" s="12">
        <f t="shared" si="10"/>
        <v>7</v>
      </c>
      <c r="G46" s="13">
        <f t="shared" si="10"/>
        <v>8</v>
      </c>
    </row>
    <row r="47" spans="1:7" ht="15">
      <c r="A47" s="16" t="s">
        <v>151</v>
      </c>
      <c r="B47" s="17">
        <f t="shared" si="2"/>
        <v>42</v>
      </c>
      <c r="C47" s="158">
        <v>29</v>
      </c>
      <c r="D47" s="158">
        <v>10</v>
      </c>
      <c r="E47" s="158">
        <v>0</v>
      </c>
      <c r="F47" s="158">
        <v>0</v>
      </c>
      <c r="G47" s="159">
        <v>3</v>
      </c>
    </row>
    <row r="48" spans="1:7" ht="15">
      <c r="A48" s="16" t="s">
        <v>152</v>
      </c>
      <c r="B48" s="17">
        <f t="shared" si="2"/>
        <v>38</v>
      </c>
      <c r="C48" s="158">
        <v>24</v>
      </c>
      <c r="D48" s="158">
        <v>2</v>
      </c>
      <c r="E48" s="158">
        <v>0</v>
      </c>
      <c r="F48" s="158">
        <v>7</v>
      </c>
      <c r="G48" s="159">
        <v>5</v>
      </c>
    </row>
    <row r="49" spans="1:7" ht="15">
      <c r="A49" s="21"/>
      <c r="B49" s="17"/>
      <c r="C49" s="17"/>
      <c r="D49" s="17"/>
      <c r="E49" s="17"/>
      <c r="F49" s="17"/>
      <c r="G49" s="23"/>
    </row>
    <row r="50" spans="1:7" s="30" customFormat="1" ht="15">
      <c r="A50" s="15" t="s">
        <v>119</v>
      </c>
      <c r="B50" s="12">
        <f aca="true" t="shared" si="11" ref="B50:G50">SUM(B51:B52)</f>
        <v>39</v>
      </c>
      <c r="C50" s="12">
        <f t="shared" si="11"/>
        <v>29</v>
      </c>
      <c r="D50" s="12">
        <f t="shared" si="11"/>
        <v>1</v>
      </c>
      <c r="E50" s="12">
        <f t="shared" si="11"/>
        <v>0</v>
      </c>
      <c r="F50" s="12">
        <f t="shared" si="11"/>
        <v>5</v>
      </c>
      <c r="G50" s="13">
        <f t="shared" si="11"/>
        <v>4</v>
      </c>
    </row>
    <row r="51" spans="1:7" ht="15">
      <c r="A51" s="16" t="s">
        <v>153</v>
      </c>
      <c r="B51" s="17">
        <f t="shared" si="2"/>
        <v>26</v>
      </c>
      <c r="C51" s="158">
        <v>21</v>
      </c>
      <c r="D51" s="158">
        <v>1</v>
      </c>
      <c r="E51" s="158">
        <v>0</v>
      </c>
      <c r="F51" s="158">
        <v>2</v>
      </c>
      <c r="G51" s="159">
        <v>2</v>
      </c>
    </row>
    <row r="52" spans="1:7" ht="15">
      <c r="A52" s="16" t="s">
        <v>27</v>
      </c>
      <c r="B52" s="17">
        <f t="shared" si="2"/>
        <v>13</v>
      </c>
      <c r="C52" s="158">
        <v>8</v>
      </c>
      <c r="D52" s="158">
        <v>0</v>
      </c>
      <c r="E52" s="158">
        <v>0</v>
      </c>
      <c r="F52" s="158">
        <v>3</v>
      </c>
      <c r="G52" s="159">
        <v>2</v>
      </c>
    </row>
    <row r="53" spans="1:7" ht="15">
      <c r="A53" s="21"/>
      <c r="B53" s="17"/>
      <c r="C53" s="17"/>
      <c r="D53" s="17"/>
      <c r="E53" s="17"/>
      <c r="F53" s="17"/>
      <c r="G53" s="23"/>
    </row>
    <row r="54" spans="1:7" s="30" customFormat="1" ht="15">
      <c r="A54" s="15" t="s">
        <v>120</v>
      </c>
      <c r="B54" s="12">
        <f aca="true" t="shared" si="12" ref="B54:G54">SUM(B55:B57)</f>
        <v>115</v>
      </c>
      <c r="C54" s="12">
        <f t="shared" si="12"/>
        <v>62</v>
      </c>
      <c r="D54" s="12">
        <f t="shared" si="12"/>
        <v>4</v>
      </c>
      <c r="E54" s="12">
        <f t="shared" si="12"/>
        <v>4</v>
      </c>
      <c r="F54" s="12">
        <f t="shared" si="12"/>
        <v>15</v>
      </c>
      <c r="G54" s="13">
        <f t="shared" si="12"/>
        <v>30</v>
      </c>
    </row>
    <row r="55" spans="1:7" ht="15">
      <c r="A55" s="16" t="s">
        <v>28</v>
      </c>
      <c r="B55" s="17">
        <f t="shared" si="2"/>
        <v>86</v>
      </c>
      <c r="C55" s="158">
        <v>50</v>
      </c>
      <c r="D55" s="158">
        <v>4</v>
      </c>
      <c r="E55" s="158">
        <v>1</v>
      </c>
      <c r="F55" s="158">
        <v>13</v>
      </c>
      <c r="G55" s="159">
        <v>18</v>
      </c>
    </row>
    <row r="56" spans="1:7" ht="15">
      <c r="A56" s="16" t="s">
        <v>29</v>
      </c>
      <c r="B56" s="17">
        <f t="shared" si="2"/>
        <v>19</v>
      </c>
      <c r="C56" s="158">
        <v>5</v>
      </c>
      <c r="D56" s="158">
        <v>0</v>
      </c>
      <c r="E56" s="158">
        <v>0</v>
      </c>
      <c r="F56" s="158">
        <v>2</v>
      </c>
      <c r="G56" s="159">
        <v>12</v>
      </c>
    </row>
    <row r="57" spans="1:7" ht="15">
      <c r="A57" s="16" t="s">
        <v>30</v>
      </c>
      <c r="B57" s="17">
        <f t="shared" si="2"/>
        <v>10</v>
      </c>
      <c r="C57" s="158">
        <v>7</v>
      </c>
      <c r="D57" s="158">
        <v>0</v>
      </c>
      <c r="E57" s="158">
        <v>3</v>
      </c>
      <c r="F57" s="158">
        <v>0</v>
      </c>
      <c r="G57" s="159">
        <v>0</v>
      </c>
    </row>
    <row r="58" spans="1:7" ht="15">
      <c r="A58" s="21"/>
      <c r="B58" s="17"/>
      <c r="C58" s="17"/>
      <c r="D58" s="17"/>
      <c r="E58" s="17"/>
      <c r="F58" s="17"/>
      <c r="G58" s="23"/>
    </row>
    <row r="59" spans="1:7" s="30" customFormat="1" ht="15">
      <c r="A59" s="15" t="s">
        <v>121</v>
      </c>
      <c r="B59" s="12">
        <f aca="true" t="shared" si="13" ref="B59:G59">SUM(B60:B61)</f>
        <v>49</v>
      </c>
      <c r="C59" s="12">
        <f t="shared" si="13"/>
        <v>25</v>
      </c>
      <c r="D59" s="12">
        <f t="shared" si="13"/>
        <v>1</v>
      </c>
      <c r="E59" s="12">
        <f t="shared" si="13"/>
        <v>0</v>
      </c>
      <c r="F59" s="12">
        <f t="shared" si="13"/>
        <v>4</v>
      </c>
      <c r="G59" s="13">
        <f t="shared" si="13"/>
        <v>19</v>
      </c>
    </row>
    <row r="60" spans="1:7" ht="15">
      <c r="A60" s="16" t="s">
        <v>31</v>
      </c>
      <c r="B60" s="17">
        <f t="shared" si="2"/>
        <v>45</v>
      </c>
      <c r="C60" s="158">
        <v>22</v>
      </c>
      <c r="D60" s="158">
        <v>0</v>
      </c>
      <c r="E60" s="158">
        <v>0</v>
      </c>
      <c r="F60" s="158">
        <v>4</v>
      </c>
      <c r="G60" s="159">
        <v>19</v>
      </c>
    </row>
    <row r="61" spans="1:7" ht="15">
      <c r="A61" s="16" t="s">
        <v>32</v>
      </c>
      <c r="B61" s="17">
        <f t="shared" si="2"/>
        <v>4</v>
      </c>
      <c r="C61" s="158">
        <v>3</v>
      </c>
      <c r="D61" s="158">
        <v>1</v>
      </c>
      <c r="E61" s="158">
        <v>0</v>
      </c>
      <c r="F61" s="158">
        <v>0</v>
      </c>
      <c r="G61" s="159">
        <v>0</v>
      </c>
    </row>
    <row r="62" spans="1:7" ht="15">
      <c r="A62" s="21"/>
      <c r="B62" s="17"/>
      <c r="C62" s="17"/>
      <c r="D62" s="17"/>
      <c r="E62" s="17"/>
      <c r="F62" s="17"/>
      <c r="G62" s="23"/>
    </row>
    <row r="63" spans="1:7" s="30" customFormat="1" ht="15">
      <c r="A63" s="15" t="s">
        <v>122</v>
      </c>
      <c r="B63" s="12">
        <f aca="true" t="shared" si="14" ref="B63:G63">SUM(B64:B66)</f>
        <v>21</v>
      </c>
      <c r="C63" s="12">
        <f t="shared" si="14"/>
        <v>10</v>
      </c>
      <c r="D63" s="12">
        <f t="shared" si="14"/>
        <v>1</v>
      </c>
      <c r="E63" s="12">
        <f t="shared" si="14"/>
        <v>0</v>
      </c>
      <c r="F63" s="12">
        <f t="shared" si="14"/>
        <v>5</v>
      </c>
      <c r="G63" s="13">
        <f t="shared" si="14"/>
        <v>5</v>
      </c>
    </row>
    <row r="64" spans="1:7" ht="15">
      <c r="A64" s="16" t="s">
        <v>33</v>
      </c>
      <c r="B64" s="17">
        <f t="shared" si="2"/>
        <v>1</v>
      </c>
      <c r="C64" s="158">
        <v>0</v>
      </c>
      <c r="D64" s="158">
        <v>0</v>
      </c>
      <c r="E64" s="158">
        <v>0</v>
      </c>
      <c r="F64" s="158">
        <v>0</v>
      </c>
      <c r="G64" s="159">
        <v>1</v>
      </c>
    </row>
    <row r="65" spans="1:7" ht="15">
      <c r="A65" s="16" t="s">
        <v>34</v>
      </c>
      <c r="B65" s="17">
        <f t="shared" si="2"/>
        <v>7</v>
      </c>
      <c r="C65" s="158">
        <v>6</v>
      </c>
      <c r="D65" s="158">
        <v>0</v>
      </c>
      <c r="E65" s="158">
        <v>0</v>
      </c>
      <c r="F65" s="158">
        <v>0</v>
      </c>
      <c r="G65" s="159">
        <v>1</v>
      </c>
    </row>
    <row r="66" spans="1:7" ht="15">
      <c r="A66" s="16" t="s">
        <v>35</v>
      </c>
      <c r="B66" s="17">
        <f t="shared" si="2"/>
        <v>13</v>
      </c>
      <c r="C66" s="158">
        <v>4</v>
      </c>
      <c r="D66" s="158">
        <v>1</v>
      </c>
      <c r="E66" s="158">
        <v>0</v>
      </c>
      <c r="F66" s="158">
        <v>5</v>
      </c>
      <c r="G66" s="159">
        <v>3</v>
      </c>
    </row>
    <row r="67" spans="1:7" ht="15">
      <c r="A67" s="22"/>
      <c r="B67" s="17"/>
      <c r="C67" s="17"/>
      <c r="D67" s="17"/>
      <c r="E67" s="17"/>
      <c r="F67" s="17"/>
      <c r="G67" s="23"/>
    </row>
    <row r="68" spans="1:7" s="30" customFormat="1" ht="15">
      <c r="A68" s="15" t="s">
        <v>103</v>
      </c>
      <c r="B68" s="12">
        <f aca="true" t="shared" si="15" ref="B68:G68">SUM(B69:B70)</f>
        <v>53</v>
      </c>
      <c r="C68" s="12">
        <f t="shared" si="15"/>
        <v>35</v>
      </c>
      <c r="D68" s="12">
        <f t="shared" si="15"/>
        <v>3</v>
      </c>
      <c r="E68" s="12">
        <f t="shared" si="15"/>
        <v>1</v>
      </c>
      <c r="F68" s="12">
        <f t="shared" si="15"/>
        <v>1</v>
      </c>
      <c r="G68" s="13">
        <f t="shared" si="15"/>
        <v>13</v>
      </c>
    </row>
    <row r="69" spans="1:7" ht="15">
      <c r="A69" s="16" t="s">
        <v>36</v>
      </c>
      <c r="B69" s="17">
        <f t="shared" si="2"/>
        <v>52</v>
      </c>
      <c r="C69" s="158">
        <v>35</v>
      </c>
      <c r="D69" s="158">
        <v>3</v>
      </c>
      <c r="E69" s="158">
        <v>1</v>
      </c>
      <c r="F69" s="158">
        <v>1</v>
      </c>
      <c r="G69" s="159">
        <v>12</v>
      </c>
    </row>
    <row r="70" spans="1:7" ht="15">
      <c r="A70" s="21" t="s">
        <v>133</v>
      </c>
      <c r="B70" s="17">
        <f t="shared" si="2"/>
        <v>1</v>
      </c>
      <c r="C70" s="158">
        <v>0</v>
      </c>
      <c r="D70" s="158">
        <v>0</v>
      </c>
      <c r="E70" s="158">
        <v>0</v>
      </c>
      <c r="F70" s="158">
        <v>0</v>
      </c>
      <c r="G70" s="159">
        <v>1</v>
      </c>
    </row>
    <row r="71" spans="1:7" ht="15">
      <c r="A71" s="21"/>
      <c r="B71" s="17"/>
      <c r="C71" s="17"/>
      <c r="D71" s="17"/>
      <c r="E71" s="17"/>
      <c r="F71" s="17"/>
      <c r="G71" s="23"/>
    </row>
    <row r="72" spans="1:7" s="30" customFormat="1" ht="15">
      <c r="A72" s="15" t="s">
        <v>104</v>
      </c>
      <c r="B72" s="12">
        <f aca="true" t="shared" si="16" ref="B72:G72">SUM(B73:B74)</f>
        <v>33</v>
      </c>
      <c r="C72" s="12">
        <f t="shared" si="16"/>
        <v>17</v>
      </c>
      <c r="D72" s="12">
        <f t="shared" si="16"/>
        <v>0</v>
      </c>
      <c r="E72" s="12">
        <f t="shared" si="16"/>
        <v>0</v>
      </c>
      <c r="F72" s="12">
        <f t="shared" si="16"/>
        <v>3</v>
      </c>
      <c r="G72" s="13">
        <f t="shared" si="16"/>
        <v>13</v>
      </c>
    </row>
    <row r="73" spans="1:7" ht="15">
      <c r="A73" s="16" t="s">
        <v>37</v>
      </c>
      <c r="B73" s="17">
        <f t="shared" si="2"/>
        <v>26</v>
      </c>
      <c r="C73" s="158">
        <v>12</v>
      </c>
      <c r="D73" s="158">
        <v>0</v>
      </c>
      <c r="E73" s="158">
        <v>0</v>
      </c>
      <c r="F73" s="158">
        <v>1</v>
      </c>
      <c r="G73" s="159">
        <v>13</v>
      </c>
    </row>
    <row r="74" spans="1:7" ht="15">
      <c r="A74" s="25" t="s">
        <v>38</v>
      </c>
      <c r="B74" s="17">
        <f t="shared" si="2"/>
        <v>7</v>
      </c>
      <c r="C74" s="158">
        <v>5</v>
      </c>
      <c r="D74" s="158">
        <v>0</v>
      </c>
      <c r="E74" s="158">
        <v>0</v>
      </c>
      <c r="F74" s="158">
        <v>2</v>
      </c>
      <c r="G74" s="159">
        <v>0</v>
      </c>
    </row>
    <row r="75" spans="1:7" s="76" customFormat="1" ht="15">
      <c r="A75" s="26"/>
      <c r="B75" s="94"/>
      <c r="C75" s="169"/>
      <c r="D75" s="169"/>
      <c r="E75" s="169"/>
      <c r="F75" s="169"/>
      <c r="G75" s="169"/>
    </row>
    <row r="76" spans="1:7" ht="15">
      <c r="A76" s="30" t="s">
        <v>85</v>
      </c>
      <c r="B76" s="29"/>
      <c r="C76" s="29"/>
      <c r="D76" s="29"/>
      <c r="E76" s="29"/>
      <c r="F76" s="29"/>
      <c r="G76" s="29"/>
    </row>
  </sheetData>
  <sheetProtection/>
  <printOptions horizontalCentered="1" verticalCentered="1"/>
  <pageMargins left="0" right="0" top="0" bottom="0" header="0" footer="0"/>
  <pageSetup horizontalDpi="300" verticalDpi="300" orientation="portrait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61"/>
  <sheetViews>
    <sheetView zoomScale="125" zoomScaleNormal="125" zoomScaleSheetLayoutView="100" zoomScalePageLayoutView="0" workbookViewId="0" topLeftCell="A1">
      <pane ySplit="7" topLeftCell="BM8" activePane="bottomLeft" state="frozen"/>
      <selection pane="topLeft" activeCell="A1" sqref="A1:IV1"/>
      <selection pane="bottomLeft" activeCell="L25" sqref="L25"/>
    </sheetView>
  </sheetViews>
  <sheetFormatPr defaultColWidth="11.57421875" defaultRowHeight="12.75"/>
  <cols>
    <col min="1" max="1" width="23.421875" style="3" customWidth="1"/>
    <col min="2" max="2" width="11.8515625" style="3" customWidth="1"/>
    <col min="3" max="3" width="11.00390625" style="3" customWidth="1"/>
    <col min="4" max="4" width="11.421875" style="3" bestFit="1" customWidth="1"/>
    <col min="5" max="5" width="11.00390625" style="3" customWidth="1"/>
    <col min="6" max="6" width="12.28125" style="3" customWidth="1"/>
    <col min="7" max="7" width="10.421875" style="3" customWidth="1"/>
    <col min="8" max="8" width="10.140625" style="3" customWidth="1"/>
    <col min="9" max="9" width="12.00390625" style="3" customWidth="1"/>
    <col min="10" max="16384" width="11.421875" style="3" customWidth="1"/>
  </cols>
  <sheetData>
    <row r="1" ht="15">
      <c r="A1" s="1" t="s">
        <v>16</v>
      </c>
    </row>
    <row r="2" spans="1:9" ht="15">
      <c r="A2" s="2"/>
      <c r="B2" s="19"/>
      <c r="C2" s="19"/>
      <c r="D2" s="19"/>
      <c r="E2" s="19"/>
      <c r="F2" s="19"/>
      <c r="G2" s="19"/>
      <c r="H2" s="19"/>
      <c r="I2" s="19"/>
    </row>
    <row r="3" spans="1:9" ht="15">
      <c r="A3" s="31" t="s">
        <v>4</v>
      </c>
      <c r="B3" s="31"/>
      <c r="C3" s="31"/>
      <c r="D3" s="32"/>
      <c r="E3" s="32"/>
      <c r="F3" s="32"/>
      <c r="G3" s="32"/>
      <c r="H3" s="32"/>
      <c r="I3" s="32"/>
    </row>
    <row r="4" spans="1:9" ht="15">
      <c r="A4" s="33"/>
      <c r="B4" s="33"/>
      <c r="C4" s="33"/>
      <c r="D4" s="33"/>
      <c r="E4" s="33"/>
      <c r="F4" s="33"/>
      <c r="G4" s="33"/>
      <c r="H4" s="33"/>
      <c r="I4" s="33"/>
    </row>
    <row r="5" spans="1:9" ht="15">
      <c r="A5" s="59"/>
      <c r="B5" s="60" t="s">
        <v>154</v>
      </c>
      <c r="C5" s="61" t="s">
        <v>155</v>
      </c>
      <c r="D5" s="59" t="s">
        <v>155</v>
      </c>
      <c r="E5" s="61" t="s">
        <v>156</v>
      </c>
      <c r="F5" s="59" t="s">
        <v>155</v>
      </c>
      <c r="G5" s="62" t="s">
        <v>39</v>
      </c>
      <c r="H5" s="63"/>
      <c r="I5" s="63"/>
    </row>
    <row r="6" spans="1:9" ht="15">
      <c r="A6" s="39" t="s">
        <v>165</v>
      </c>
      <c r="B6" s="40" t="s">
        <v>166</v>
      </c>
      <c r="C6" s="41" t="s">
        <v>167</v>
      </c>
      <c r="D6" s="39" t="s">
        <v>168</v>
      </c>
      <c r="E6" s="41" t="s">
        <v>169</v>
      </c>
      <c r="F6" s="39" t="s">
        <v>170</v>
      </c>
      <c r="G6" s="42"/>
      <c r="H6" s="40" t="s">
        <v>179</v>
      </c>
      <c r="I6" s="40" t="s">
        <v>180</v>
      </c>
    </row>
    <row r="7" spans="1:9" ht="15">
      <c r="A7" s="39"/>
      <c r="B7" s="64">
        <v>40909</v>
      </c>
      <c r="C7" s="41" t="s">
        <v>181</v>
      </c>
      <c r="D7" s="39" t="s">
        <v>181</v>
      </c>
      <c r="E7" s="41" t="s">
        <v>182</v>
      </c>
      <c r="F7" s="39" t="s">
        <v>183</v>
      </c>
      <c r="G7" s="42" t="s">
        <v>192</v>
      </c>
      <c r="H7" s="64" t="s">
        <v>193</v>
      </c>
      <c r="I7" s="64" t="s">
        <v>194</v>
      </c>
    </row>
    <row r="8" spans="1:9" ht="15">
      <c r="A8" s="8"/>
      <c r="B8" s="50"/>
      <c r="C8" s="50"/>
      <c r="D8" s="50"/>
      <c r="E8" s="50"/>
      <c r="F8" s="50"/>
      <c r="G8" s="50"/>
      <c r="H8" s="50"/>
      <c r="I8" s="51"/>
    </row>
    <row r="9" spans="1:9" ht="15">
      <c r="A9" s="11" t="s">
        <v>226</v>
      </c>
      <c r="B9" s="12">
        <f aca="true" t="shared" si="0" ref="B9:I9">B11+B20+B29+B34+B39+B45+B54</f>
        <v>46908</v>
      </c>
      <c r="C9" s="12">
        <f t="shared" si="0"/>
        <v>133018</v>
      </c>
      <c r="D9" s="12">
        <f t="shared" si="0"/>
        <v>10236</v>
      </c>
      <c r="E9" s="12">
        <f t="shared" si="0"/>
        <v>231</v>
      </c>
      <c r="F9" s="12">
        <f t="shared" si="0"/>
        <v>146632</v>
      </c>
      <c r="G9" s="12">
        <f t="shared" si="0"/>
        <v>43761</v>
      </c>
      <c r="H9" s="12">
        <f t="shared" si="0"/>
        <v>27919</v>
      </c>
      <c r="I9" s="13">
        <f t="shared" si="0"/>
        <v>15842</v>
      </c>
    </row>
    <row r="10" spans="1:9" ht="15">
      <c r="A10" s="14"/>
      <c r="B10" s="12"/>
      <c r="C10" s="12"/>
      <c r="D10" s="12"/>
      <c r="E10" s="12"/>
      <c r="F10" s="12"/>
      <c r="G10" s="12"/>
      <c r="H10" s="12"/>
      <c r="I10" s="13"/>
    </row>
    <row r="11" spans="1:10" s="2" customFormat="1" ht="15">
      <c r="A11" s="15" t="s">
        <v>125</v>
      </c>
      <c r="B11" s="12">
        <f>SUM(B12:B18)</f>
        <v>15537</v>
      </c>
      <c r="C11" s="12">
        <f aca="true" t="shared" si="1" ref="C11:I11">SUM(C12:C18)</f>
        <v>47624</v>
      </c>
      <c r="D11" s="12">
        <f t="shared" si="1"/>
        <v>3049</v>
      </c>
      <c r="E11" s="12">
        <f t="shared" si="1"/>
        <v>90</v>
      </c>
      <c r="F11" s="12">
        <f t="shared" si="1"/>
        <v>52212</v>
      </c>
      <c r="G11" s="12">
        <f t="shared" si="1"/>
        <v>14088</v>
      </c>
      <c r="H11" s="12">
        <f t="shared" si="1"/>
        <v>9492</v>
      </c>
      <c r="I11" s="13">
        <f t="shared" si="1"/>
        <v>4596</v>
      </c>
      <c r="J11" s="4"/>
    </row>
    <row r="12" spans="1:9" ht="15">
      <c r="A12" s="21" t="s">
        <v>94</v>
      </c>
      <c r="B12" s="52">
        <v>8432</v>
      </c>
      <c r="C12" s="52">
        <v>15312</v>
      </c>
      <c r="D12" s="52">
        <v>1074</v>
      </c>
      <c r="E12" s="52">
        <v>0</v>
      </c>
      <c r="F12" s="52">
        <v>16579</v>
      </c>
      <c r="G12" s="17">
        <v>8239</v>
      </c>
      <c r="H12" s="52">
        <v>6703</v>
      </c>
      <c r="I12" s="53">
        <v>1536</v>
      </c>
    </row>
    <row r="13" spans="1:9" ht="15">
      <c r="A13" s="21" t="s">
        <v>199</v>
      </c>
      <c r="B13" s="52">
        <v>161</v>
      </c>
      <c r="C13" s="52">
        <v>970</v>
      </c>
      <c r="D13" s="52">
        <v>158</v>
      </c>
      <c r="E13" s="52">
        <v>10</v>
      </c>
      <c r="F13" s="52">
        <v>1034</v>
      </c>
      <c r="G13" s="17">
        <v>265</v>
      </c>
      <c r="H13" s="52">
        <v>111</v>
      </c>
      <c r="I13" s="53">
        <v>154</v>
      </c>
    </row>
    <row r="14" spans="1:9" ht="15">
      <c r="A14" s="21" t="s">
        <v>200</v>
      </c>
      <c r="B14" s="52">
        <v>1589</v>
      </c>
      <c r="C14" s="52">
        <v>10812</v>
      </c>
      <c r="D14" s="52">
        <v>528</v>
      </c>
      <c r="E14" s="52">
        <v>0</v>
      </c>
      <c r="F14" s="52">
        <v>11536</v>
      </c>
      <c r="G14" s="17">
        <v>1393</v>
      </c>
      <c r="H14" s="52">
        <v>580</v>
      </c>
      <c r="I14" s="53">
        <v>813</v>
      </c>
    </row>
    <row r="15" spans="1:9" ht="15">
      <c r="A15" s="21" t="s">
        <v>196</v>
      </c>
      <c r="B15" s="52">
        <v>989</v>
      </c>
      <c r="C15" s="52">
        <v>6018</v>
      </c>
      <c r="D15" s="52">
        <v>195</v>
      </c>
      <c r="E15" s="52">
        <v>33</v>
      </c>
      <c r="F15" s="52">
        <v>6255</v>
      </c>
      <c r="G15" s="17">
        <v>980</v>
      </c>
      <c r="H15" s="52">
        <v>564</v>
      </c>
      <c r="I15" s="53">
        <v>416</v>
      </c>
    </row>
    <row r="16" spans="1:9" ht="15">
      <c r="A16" s="21" t="s">
        <v>197</v>
      </c>
      <c r="B16" s="52">
        <v>1223</v>
      </c>
      <c r="C16" s="52">
        <v>6276</v>
      </c>
      <c r="D16" s="52">
        <v>419</v>
      </c>
      <c r="E16" s="52">
        <v>20</v>
      </c>
      <c r="F16" s="52">
        <v>6491</v>
      </c>
      <c r="G16" s="17">
        <v>1447</v>
      </c>
      <c r="H16" s="52">
        <v>749</v>
      </c>
      <c r="I16" s="53">
        <v>698</v>
      </c>
    </row>
    <row r="17" spans="1:9" ht="15">
      <c r="A17" s="21" t="s">
        <v>198</v>
      </c>
      <c r="B17" s="52">
        <v>1316</v>
      </c>
      <c r="C17" s="52">
        <v>4174</v>
      </c>
      <c r="D17" s="52">
        <v>310</v>
      </c>
      <c r="E17" s="52">
        <v>27</v>
      </c>
      <c r="F17" s="52">
        <v>4558</v>
      </c>
      <c r="G17" s="17">
        <v>1269</v>
      </c>
      <c r="H17" s="52">
        <v>582</v>
      </c>
      <c r="I17" s="53">
        <v>687</v>
      </c>
    </row>
    <row r="18" spans="1:9" ht="15">
      <c r="A18" s="21" t="s">
        <v>201</v>
      </c>
      <c r="B18" s="52">
        <v>1827</v>
      </c>
      <c r="C18" s="52">
        <v>4062</v>
      </c>
      <c r="D18" s="52">
        <v>365</v>
      </c>
      <c r="E18" s="52">
        <v>0</v>
      </c>
      <c r="F18" s="52">
        <v>5759</v>
      </c>
      <c r="G18" s="17">
        <v>495</v>
      </c>
      <c r="H18" s="52">
        <v>203</v>
      </c>
      <c r="I18" s="53">
        <v>292</v>
      </c>
    </row>
    <row r="19" spans="1:9" ht="15">
      <c r="A19" s="22"/>
      <c r="B19" s="17"/>
      <c r="C19" s="17"/>
      <c r="D19" s="17"/>
      <c r="E19" s="17"/>
      <c r="F19" s="17"/>
      <c r="G19" s="17"/>
      <c r="H19" s="17"/>
      <c r="I19" s="23"/>
    </row>
    <row r="20" spans="1:10" s="2" customFormat="1" ht="15">
      <c r="A20" s="15" t="s">
        <v>126</v>
      </c>
      <c r="B20" s="12">
        <f aca="true" t="shared" si="2" ref="B20:I20">SUM(B21:B27)</f>
        <v>7447</v>
      </c>
      <c r="C20" s="12">
        <f t="shared" si="2"/>
        <v>20908</v>
      </c>
      <c r="D20" s="12">
        <f t="shared" si="2"/>
        <v>1602</v>
      </c>
      <c r="E20" s="12">
        <f t="shared" si="2"/>
        <v>22</v>
      </c>
      <c r="F20" s="12">
        <f t="shared" si="2"/>
        <v>22562</v>
      </c>
      <c r="G20" s="12">
        <f t="shared" si="2"/>
        <v>7417</v>
      </c>
      <c r="H20" s="12">
        <f t="shared" si="2"/>
        <v>4413</v>
      </c>
      <c r="I20" s="13">
        <f t="shared" si="2"/>
        <v>3004</v>
      </c>
      <c r="J20" s="4"/>
    </row>
    <row r="21" spans="1:9" ht="15">
      <c r="A21" s="21" t="s">
        <v>202</v>
      </c>
      <c r="B21" s="52">
        <v>3660</v>
      </c>
      <c r="C21" s="52">
        <v>8095</v>
      </c>
      <c r="D21" s="52">
        <v>905</v>
      </c>
      <c r="E21" s="52">
        <v>0</v>
      </c>
      <c r="F21" s="52">
        <v>8546</v>
      </c>
      <c r="G21" s="17">
        <v>4114</v>
      </c>
      <c r="H21" s="52">
        <v>3077</v>
      </c>
      <c r="I21" s="53">
        <v>1037</v>
      </c>
    </row>
    <row r="22" spans="1:9" ht="15">
      <c r="A22" s="21" t="s">
        <v>43</v>
      </c>
      <c r="B22" s="52">
        <v>512</v>
      </c>
      <c r="C22" s="52">
        <v>1629</v>
      </c>
      <c r="D22" s="52">
        <v>70</v>
      </c>
      <c r="E22" s="52">
        <v>0</v>
      </c>
      <c r="F22" s="52">
        <v>1805</v>
      </c>
      <c r="G22" s="17">
        <v>406</v>
      </c>
      <c r="H22" s="52">
        <v>191</v>
      </c>
      <c r="I22" s="53">
        <v>215</v>
      </c>
    </row>
    <row r="23" spans="1:9" ht="15">
      <c r="A23" s="21" t="s">
        <v>205</v>
      </c>
      <c r="B23" s="52">
        <v>1557</v>
      </c>
      <c r="C23" s="52">
        <v>5521</v>
      </c>
      <c r="D23" s="52">
        <v>302</v>
      </c>
      <c r="E23" s="52">
        <v>17</v>
      </c>
      <c r="F23" s="52">
        <v>6158</v>
      </c>
      <c r="G23" s="17">
        <v>1239</v>
      </c>
      <c r="H23" s="52">
        <v>594</v>
      </c>
      <c r="I23" s="53">
        <v>645</v>
      </c>
    </row>
    <row r="24" spans="1:9" ht="15">
      <c r="A24" s="21" t="s">
        <v>241</v>
      </c>
      <c r="B24" s="52">
        <v>581</v>
      </c>
      <c r="C24" s="52">
        <v>1729</v>
      </c>
      <c r="D24" s="52">
        <v>60</v>
      </c>
      <c r="E24" s="52">
        <v>3</v>
      </c>
      <c r="F24" s="52">
        <v>1808</v>
      </c>
      <c r="G24" s="17">
        <v>565</v>
      </c>
      <c r="H24" s="52">
        <v>216</v>
      </c>
      <c r="I24" s="53">
        <v>349</v>
      </c>
    </row>
    <row r="25" spans="1:9" ht="15">
      <c r="A25" s="21" t="s">
        <v>41</v>
      </c>
      <c r="B25" s="52">
        <v>0</v>
      </c>
      <c r="C25" s="52">
        <v>398</v>
      </c>
      <c r="D25" s="52">
        <v>0</v>
      </c>
      <c r="E25" s="52">
        <v>2</v>
      </c>
      <c r="F25" s="52">
        <v>366</v>
      </c>
      <c r="G25" s="17">
        <v>34</v>
      </c>
      <c r="H25" s="52">
        <v>16</v>
      </c>
      <c r="I25" s="53">
        <v>18</v>
      </c>
    </row>
    <row r="26" spans="1:9" ht="15">
      <c r="A26" s="21" t="s">
        <v>203</v>
      </c>
      <c r="B26" s="52">
        <v>502</v>
      </c>
      <c r="C26" s="52">
        <v>1598</v>
      </c>
      <c r="D26" s="52">
        <v>177</v>
      </c>
      <c r="E26" s="52">
        <v>0</v>
      </c>
      <c r="F26" s="52">
        <v>1813</v>
      </c>
      <c r="G26" s="17">
        <v>464</v>
      </c>
      <c r="H26" s="52">
        <v>90</v>
      </c>
      <c r="I26" s="53">
        <v>374</v>
      </c>
    </row>
    <row r="27" spans="1:9" ht="15">
      <c r="A27" s="21" t="s">
        <v>204</v>
      </c>
      <c r="B27" s="52">
        <v>635</v>
      </c>
      <c r="C27" s="52">
        <v>1938</v>
      </c>
      <c r="D27" s="52">
        <v>88</v>
      </c>
      <c r="E27" s="52">
        <v>0</v>
      </c>
      <c r="F27" s="52">
        <v>2066</v>
      </c>
      <c r="G27" s="17">
        <v>595</v>
      </c>
      <c r="H27" s="52">
        <v>229</v>
      </c>
      <c r="I27" s="53">
        <v>366</v>
      </c>
    </row>
    <row r="28" spans="1:9" ht="15">
      <c r="A28" s="21"/>
      <c r="B28" s="52"/>
      <c r="C28" s="18"/>
      <c r="D28" s="18"/>
      <c r="E28" s="18"/>
      <c r="F28" s="18"/>
      <c r="G28" s="17"/>
      <c r="H28" s="18"/>
      <c r="I28" s="20"/>
    </row>
    <row r="29" spans="1:10" s="2" customFormat="1" ht="15">
      <c r="A29" s="15" t="s">
        <v>95</v>
      </c>
      <c r="B29" s="12">
        <f>SUM(B30:B32)</f>
        <v>3234</v>
      </c>
      <c r="C29" s="12">
        <f aca="true" t="shared" si="3" ref="C29:I29">SUM(C30:C32)</f>
        <v>14224</v>
      </c>
      <c r="D29" s="12">
        <f t="shared" si="3"/>
        <v>1007</v>
      </c>
      <c r="E29" s="12">
        <f t="shared" si="3"/>
        <v>16</v>
      </c>
      <c r="F29" s="12">
        <f t="shared" si="3"/>
        <v>15625</v>
      </c>
      <c r="G29" s="12">
        <f t="shared" si="3"/>
        <v>2856</v>
      </c>
      <c r="H29" s="12">
        <f t="shared" si="3"/>
        <v>1421</v>
      </c>
      <c r="I29" s="13">
        <f t="shared" si="3"/>
        <v>1435</v>
      </c>
      <c r="J29" s="4"/>
    </row>
    <row r="30" spans="1:9" ht="15">
      <c r="A30" s="21" t="s">
        <v>95</v>
      </c>
      <c r="B30" s="52">
        <v>2343</v>
      </c>
      <c r="C30" s="52">
        <v>9361</v>
      </c>
      <c r="D30" s="52">
        <v>788</v>
      </c>
      <c r="E30" s="52">
        <v>0</v>
      </c>
      <c r="F30" s="52">
        <v>10610</v>
      </c>
      <c r="G30" s="17">
        <v>1882</v>
      </c>
      <c r="H30" s="52">
        <v>825</v>
      </c>
      <c r="I30" s="53">
        <v>1057</v>
      </c>
    </row>
    <row r="31" spans="1:9" ht="15">
      <c r="A31" s="21" t="s">
        <v>206</v>
      </c>
      <c r="B31" s="52">
        <v>589</v>
      </c>
      <c r="C31" s="52">
        <v>2501</v>
      </c>
      <c r="D31" s="52">
        <v>83</v>
      </c>
      <c r="E31" s="52">
        <v>9</v>
      </c>
      <c r="F31" s="52">
        <v>2479</v>
      </c>
      <c r="G31" s="17">
        <v>703</v>
      </c>
      <c r="H31" s="52">
        <v>512</v>
      </c>
      <c r="I31" s="53">
        <v>191</v>
      </c>
    </row>
    <row r="32" spans="1:9" ht="15">
      <c r="A32" s="21" t="s">
        <v>207</v>
      </c>
      <c r="B32" s="52">
        <v>302</v>
      </c>
      <c r="C32" s="52">
        <v>2362</v>
      </c>
      <c r="D32" s="52">
        <v>136</v>
      </c>
      <c r="E32" s="52">
        <v>7</v>
      </c>
      <c r="F32" s="52">
        <v>2536</v>
      </c>
      <c r="G32" s="17">
        <v>271</v>
      </c>
      <c r="H32" s="52">
        <v>84</v>
      </c>
      <c r="I32" s="53">
        <v>187</v>
      </c>
    </row>
    <row r="33" spans="1:9" ht="15">
      <c r="A33" s="21"/>
      <c r="B33" s="17"/>
      <c r="C33" s="17"/>
      <c r="D33" s="17"/>
      <c r="E33" s="17"/>
      <c r="F33" s="17"/>
      <c r="G33" s="17"/>
      <c r="H33" s="17"/>
      <c r="I33" s="23"/>
    </row>
    <row r="34" spans="1:10" s="2" customFormat="1" ht="15">
      <c r="A34" s="15" t="s">
        <v>127</v>
      </c>
      <c r="B34" s="12">
        <f>SUM(B35:B37)</f>
        <v>4885</v>
      </c>
      <c r="C34" s="12">
        <f aca="true" t="shared" si="4" ref="C34:I34">SUM(C35:C37)</f>
        <v>10608</v>
      </c>
      <c r="D34" s="12">
        <f t="shared" si="4"/>
        <v>611</v>
      </c>
      <c r="E34" s="12">
        <f t="shared" si="4"/>
        <v>19</v>
      </c>
      <c r="F34" s="12">
        <f t="shared" si="4"/>
        <v>11388</v>
      </c>
      <c r="G34" s="12">
        <f t="shared" si="4"/>
        <v>4735</v>
      </c>
      <c r="H34" s="12">
        <f t="shared" si="4"/>
        <v>3104</v>
      </c>
      <c r="I34" s="13">
        <f t="shared" si="4"/>
        <v>1631</v>
      </c>
      <c r="J34" s="4"/>
    </row>
    <row r="35" spans="1:9" ht="15">
      <c r="A35" s="21" t="s">
        <v>208</v>
      </c>
      <c r="B35" s="52">
        <v>3898</v>
      </c>
      <c r="C35" s="52">
        <v>7154</v>
      </c>
      <c r="D35" s="52">
        <v>310</v>
      </c>
      <c r="E35" s="52">
        <v>0</v>
      </c>
      <c r="F35" s="52">
        <v>7525</v>
      </c>
      <c r="G35" s="17">
        <v>3837</v>
      </c>
      <c r="H35" s="52">
        <v>2700</v>
      </c>
      <c r="I35" s="53">
        <v>1137</v>
      </c>
    </row>
    <row r="36" spans="1:9" ht="15">
      <c r="A36" s="21" t="s">
        <v>209</v>
      </c>
      <c r="B36" s="52">
        <v>613</v>
      </c>
      <c r="C36" s="52">
        <v>1394</v>
      </c>
      <c r="D36" s="52">
        <v>152</v>
      </c>
      <c r="E36" s="52">
        <v>19</v>
      </c>
      <c r="F36" s="52">
        <v>1588</v>
      </c>
      <c r="G36" s="17">
        <v>590</v>
      </c>
      <c r="H36" s="52">
        <v>308</v>
      </c>
      <c r="I36" s="53">
        <v>282</v>
      </c>
    </row>
    <row r="37" spans="1:9" ht="15">
      <c r="A37" s="21" t="s">
        <v>210</v>
      </c>
      <c r="B37" s="52">
        <v>374</v>
      </c>
      <c r="C37" s="52">
        <v>2060</v>
      </c>
      <c r="D37" s="52">
        <v>149</v>
      </c>
      <c r="E37" s="52">
        <v>0</v>
      </c>
      <c r="F37" s="52">
        <v>2275</v>
      </c>
      <c r="G37" s="17">
        <v>308</v>
      </c>
      <c r="H37" s="52">
        <v>96</v>
      </c>
      <c r="I37" s="53">
        <v>212</v>
      </c>
    </row>
    <row r="38" spans="1:9" ht="15">
      <c r="A38" s="21"/>
      <c r="B38" s="18"/>
      <c r="C38" s="18"/>
      <c r="D38" s="18"/>
      <c r="E38" s="18"/>
      <c r="F38" s="18"/>
      <c r="G38" s="17"/>
      <c r="H38" s="18"/>
      <c r="I38" s="20"/>
    </row>
    <row r="39" spans="1:10" s="2" customFormat="1" ht="15">
      <c r="A39" s="15" t="s">
        <v>128</v>
      </c>
      <c r="B39" s="12">
        <f>SUM(B40:B43)</f>
        <v>3277</v>
      </c>
      <c r="C39" s="12">
        <f aca="true" t="shared" si="5" ref="C39:I39">SUM(C40:C43)</f>
        <v>11951</v>
      </c>
      <c r="D39" s="12">
        <f t="shared" si="5"/>
        <v>850</v>
      </c>
      <c r="E39" s="12">
        <f t="shared" si="5"/>
        <v>7</v>
      </c>
      <c r="F39" s="12">
        <f t="shared" si="5"/>
        <v>12483</v>
      </c>
      <c r="G39" s="12">
        <f t="shared" si="5"/>
        <v>3602</v>
      </c>
      <c r="H39" s="12">
        <f t="shared" si="5"/>
        <v>1996</v>
      </c>
      <c r="I39" s="13">
        <f t="shared" si="5"/>
        <v>1606</v>
      </c>
      <c r="J39" s="4"/>
    </row>
    <row r="40" spans="1:9" ht="15">
      <c r="A40" s="21" t="s">
        <v>211</v>
      </c>
      <c r="B40" s="52">
        <v>1150</v>
      </c>
      <c r="C40" s="52">
        <v>3900</v>
      </c>
      <c r="D40" s="52">
        <v>314</v>
      </c>
      <c r="E40" s="52">
        <v>0</v>
      </c>
      <c r="F40" s="52">
        <v>4147</v>
      </c>
      <c r="G40" s="17">
        <v>1217</v>
      </c>
      <c r="H40" s="52">
        <v>449</v>
      </c>
      <c r="I40" s="53">
        <v>768</v>
      </c>
    </row>
    <row r="41" spans="1:9" ht="15">
      <c r="A41" s="21" t="s">
        <v>212</v>
      </c>
      <c r="B41" s="52">
        <v>275</v>
      </c>
      <c r="C41" s="52">
        <v>1880</v>
      </c>
      <c r="D41" s="52">
        <v>171</v>
      </c>
      <c r="E41" s="52">
        <v>7</v>
      </c>
      <c r="F41" s="52">
        <v>2097</v>
      </c>
      <c r="G41" s="17">
        <v>236</v>
      </c>
      <c r="H41" s="52">
        <v>65</v>
      </c>
      <c r="I41" s="53">
        <v>171</v>
      </c>
    </row>
    <row r="42" spans="1:9" ht="15">
      <c r="A42" s="21" t="s">
        <v>213</v>
      </c>
      <c r="B42" s="52">
        <v>451</v>
      </c>
      <c r="C42" s="52">
        <v>2667</v>
      </c>
      <c r="D42" s="52">
        <v>251</v>
      </c>
      <c r="E42" s="52">
        <v>0</v>
      </c>
      <c r="F42" s="52">
        <v>2773</v>
      </c>
      <c r="G42" s="17">
        <v>596</v>
      </c>
      <c r="H42" s="52">
        <v>379</v>
      </c>
      <c r="I42" s="53">
        <v>217</v>
      </c>
    </row>
    <row r="43" spans="1:9" ht="15">
      <c r="A43" s="21" t="s">
        <v>214</v>
      </c>
      <c r="B43" s="52">
        <v>1401</v>
      </c>
      <c r="C43" s="52">
        <v>3504</v>
      </c>
      <c r="D43" s="52">
        <v>114</v>
      </c>
      <c r="E43" s="52">
        <v>0</v>
      </c>
      <c r="F43" s="52">
        <v>3466</v>
      </c>
      <c r="G43" s="17">
        <v>1553</v>
      </c>
      <c r="H43" s="52">
        <v>1103</v>
      </c>
      <c r="I43" s="53">
        <v>450</v>
      </c>
    </row>
    <row r="44" spans="1:9" ht="15">
      <c r="A44" s="21"/>
      <c r="B44" s="18"/>
      <c r="C44" s="18"/>
      <c r="D44" s="18"/>
      <c r="E44" s="18"/>
      <c r="F44" s="18"/>
      <c r="G44" s="17"/>
      <c r="H44" s="18"/>
      <c r="I44" s="20"/>
    </row>
    <row r="45" spans="1:10" s="2" customFormat="1" ht="15">
      <c r="A45" s="15" t="s">
        <v>129</v>
      </c>
      <c r="B45" s="12">
        <f>SUM(B46:B52)</f>
        <v>4620</v>
      </c>
      <c r="C45" s="12">
        <f aca="true" t="shared" si="6" ref="C45:I45">SUM(C46:C52)</f>
        <v>16219</v>
      </c>
      <c r="D45" s="12">
        <f t="shared" si="6"/>
        <v>1630</v>
      </c>
      <c r="E45" s="12">
        <f t="shared" si="6"/>
        <v>50</v>
      </c>
      <c r="F45" s="12">
        <f t="shared" si="6"/>
        <v>18043</v>
      </c>
      <c r="G45" s="12">
        <f t="shared" si="6"/>
        <v>4476</v>
      </c>
      <c r="H45" s="12">
        <f t="shared" si="6"/>
        <v>2829</v>
      </c>
      <c r="I45" s="13">
        <f t="shared" si="6"/>
        <v>1647</v>
      </c>
      <c r="J45" s="4"/>
    </row>
    <row r="46" spans="1:9" ht="15">
      <c r="A46" s="21" t="s">
        <v>215</v>
      </c>
      <c r="B46" s="52">
        <v>1494</v>
      </c>
      <c r="C46" s="52">
        <v>4870</v>
      </c>
      <c r="D46" s="52">
        <v>370</v>
      </c>
      <c r="E46" s="52">
        <v>14</v>
      </c>
      <c r="F46" s="52">
        <v>5599</v>
      </c>
      <c r="G46" s="17">
        <v>1149</v>
      </c>
      <c r="H46" s="52">
        <v>560</v>
      </c>
      <c r="I46" s="53">
        <v>589</v>
      </c>
    </row>
    <row r="47" spans="1:9" ht="15">
      <c r="A47" s="21" t="s">
        <v>216</v>
      </c>
      <c r="B47" s="52">
        <v>783</v>
      </c>
      <c r="C47" s="52">
        <v>2078</v>
      </c>
      <c r="D47" s="52">
        <v>139</v>
      </c>
      <c r="E47" s="52">
        <v>5</v>
      </c>
      <c r="F47" s="52">
        <v>2314</v>
      </c>
      <c r="G47" s="17">
        <v>691</v>
      </c>
      <c r="H47" s="52">
        <v>535</v>
      </c>
      <c r="I47" s="53">
        <v>156</v>
      </c>
    </row>
    <row r="48" spans="1:9" ht="15">
      <c r="A48" s="21" t="s">
        <v>217</v>
      </c>
      <c r="B48" s="52">
        <v>668</v>
      </c>
      <c r="C48" s="52">
        <v>1217</v>
      </c>
      <c r="D48" s="52">
        <v>87</v>
      </c>
      <c r="E48" s="52">
        <v>4</v>
      </c>
      <c r="F48" s="52">
        <v>1082</v>
      </c>
      <c r="G48" s="17">
        <v>894</v>
      </c>
      <c r="H48" s="52">
        <v>815</v>
      </c>
      <c r="I48" s="53">
        <v>79</v>
      </c>
    </row>
    <row r="49" spans="1:9" ht="15">
      <c r="A49" s="21" t="s">
        <v>242</v>
      </c>
      <c r="B49" s="52">
        <v>225</v>
      </c>
      <c r="C49" s="52">
        <v>1154</v>
      </c>
      <c r="D49" s="52">
        <v>194</v>
      </c>
      <c r="E49" s="52">
        <v>2</v>
      </c>
      <c r="F49" s="52">
        <v>1378</v>
      </c>
      <c r="G49" s="17">
        <v>197</v>
      </c>
      <c r="H49" s="52">
        <v>70</v>
      </c>
      <c r="I49" s="53">
        <v>127</v>
      </c>
    </row>
    <row r="50" spans="1:9" ht="15">
      <c r="A50" s="21" t="s">
        <v>218</v>
      </c>
      <c r="B50" s="52">
        <v>560</v>
      </c>
      <c r="C50" s="52">
        <v>2025</v>
      </c>
      <c r="D50" s="52">
        <v>147</v>
      </c>
      <c r="E50" s="52">
        <v>0</v>
      </c>
      <c r="F50" s="52">
        <v>2034</v>
      </c>
      <c r="G50" s="17">
        <v>698</v>
      </c>
      <c r="H50" s="52">
        <v>543</v>
      </c>
      <c r="I50" s="53">
        <v>155</v>
      </c>
    </row>
    <row r="51" spans="1:9" ht="15">
      <c r="A51" s="21" t="s">
        <v>219</v>
      </c>
      <c r="B51" s="52">
        <v>402</v>
      </c>
      <c r="C51" s="52">
        <v>1851</v>
      </c>
      <c r="D51" s="52">
        <v>504</v>
      </c>
      <c r="E51" s="52">
        <v>21</v>
      </c>
      <c r="F51" s="52">
        <v>2326</v>
      </c>
      <c r="G51" s="17">
        <v>452</v>
      </c>
      <c r="H51" s="52">
        <v>239</v>
      </c>
      <c r="I51" s="53">
        <v>213</v>
      </c>
    </row>
    <row r="52" spans="1:9" ht="15">
      <c r="A52" s="21" t="s">
        <v>220</v>
      </c>
      <c r="B52" s="52">
        <v>488</v>
      </c>
      <c r="C52" s="52">
        <v>3024</v>
      </c>
      <c r="D52" s="52">
        <v>189</v>
      </c>
      <c r="E52" s="52">
        <v>4</v>
      </c>
      <c r="F52" s="52">
        <v>3310</v>
      </c>
      <c r="G52" s="17">
        <v>395</v>
      </c>
      <c r="H52" s="52">
        <v>67</v>
      </c>
      <c r="I52" s="53">
        <v>328</v>
      </c>
    </row>
    <row r="53" spans="1:9" ht="15">
      <c r="A53" s="22"/>
      <c r="B53" s="17"/>
      <c r="C53" s="17"/>
      <c r="D53" s="17"/>
      <c r="E53" s="17"/>
      <c r="F53" s="17"/>
      <c r="G53" s="17"/>
      <c r="H53" s="17"/>
      <c r="I53" s="23"/>
    </row>
    <row r="54" spans="1:10" s="2" customFormat="1" ht="15">
      <c r="A54" s="15" t="s">
        <v>130</v>
      </c>
      <c r="B54" s="12">
        <f>SUM(B55:B58)</f>
        <v>7908</v>
      </c>
      <c r="C54" s="12">
        <f aca="true" t="shared" si="7" ref="C54:I54">SUM(C55:C58)</f>
        <v>11484</v>
      </c>
      <c r="D54" s="12">
        <f t="shared" si="7"/>
        <v>1487</v>
      </c>
      <c r="E54" s="12">
        <f t="shared" si="7"/>
        <v>27</v>
      </c>
      <c r="F54" s="12">
        <f t="shared" si="7"/>
        <v>14319</v>
      </c>
      <c r="G54" s="12">
        <f t="shared" si="7"/>
        <v>6587</v>
      </c>
      <c r="H54" s="12">
        <f t="shared" si="7"/>
        <v>4664</v>
      </c>
      <c r="I54" s="13">
        <f t="shared" si="7"/>
        <v>1923</v>
      </c>
      <c r="J54" s="4"/>
    </row>
    <row r="55" spans="1:9" ht="15">
      <c r="A55" s="21" t="s">
        <v>221</v>
      </c>
      <c r="B55" s="52">
        <v>2902</v>
      </c>
      <c r="C55" s="52">
        <v>4184</v>
      </c>
      <c r="D55" s="52">
        <v>624</v>
      </c>
      <c r="E55" s="52">
        <v>0</v>
      </c>
      <c r="F55" s="52">
        <v>6156</v>
      </c>
      <c r="G55" s="17">
        <v>1554</v>
      </c>
      <c r="H55" s="52">
        <v>758</v>
      </c>
      <c r="I55" s="53">
        <v>796</v>
      </c>
    </row>
    <row r="56" spans="1:9" ht="15">
      <c r="A56" s="21" t="s">
        <v>223</v>
      </c>
      <c r="B56" s="52">
        <v>327</v>
      </c>
      <c r="C56" s="52">
        <v>790</v>
      </c>
      <c r="D56" s="52">
        <v>415</v>
      </c>
      <c r="E56" s="52">
        <v>13</v>
      </c>
      <c r="F56" s="52">
        <v>1085</v>
      </c>
      <c r="G56" s="17">
        <v>460</v>
      </c>
      <c r="H56" s="52">
        <v>275</v>
      </c>
      <c r="I56" s="53">
        <v>185</v>
      </c>
    </row>
    <row r="57" spans="1:9" ht="15">
      <c r="A57" s="21" t="s">
        <v>222</v>
      </c>
      <c r="B57" s="52">
        <v>4226</v>
      </c>
      <c r="C57" s="52">
        <v>4902</v>
      </c>
      <c r="D57" s="52">
        <v>315</v>
      </c>
      <c r="E57" s="52">
        <v>0</v>
      </c>
      <c r="F57" s="52">
        <v>5433</v>
      </c>
      <c r="G57" s="17">
        <v>4010</v>
      </c>
      <c r="H57" s="52">
        <v>3377</v>
      </c>
      <c r="I57" s="53">
        <v>633</v>
      </c>
    </row>
    <row r="58" spans="1:9" ht="15">
      <c r="A58" s="21" t="s">
        <v>224</v>
      </c>
      <c r="B58" s="52">
        <v>453</v>
      </c>
      <c r="C58" s="52">
        <v>1608</v>
      </c>
      <c r="D58" s="52">
        <v>133</v>
      </c>
      <c r="E58" s="52">
        <v>14</v>
      </c>
      <c r="F58" s="52">
        <v>1645</v>
      </c>
      <c r="G58" s="17">
        <v>563</v>
      </c>
      <c r="H58" s="52">
        <v>254</v>
      </c>
      <c r="I58" s="53">
        <v>309</v>
      </c>
    </row>
    <row r="59" spans="1:9" s="29" customFormat="1" ht="15">
      <c r="A59" s="54"/>
      <c r="B59" s="55"/>
      <c r="C59" s="55"/>
      <c r="D59" s="55"/>
      <c r="E59" s="55"/>
      <c r="F59" s="55"/>
      <c r="G59" s="27"/>
      <c r="H59" s="55"/>
      <c r="I59" s="55"/>
    </row>
    <row r="60" spans="1:9" ht="12.75" customHeight="1">
      <c r="A60" s="30" t="s">
        <v>85</v>
      </c>
      <c r="B60" s="56"/>
      <c r="C60" s="57"/>
      <c r="D60" s="57"/>
      <c r="E60" s="57"/>
      <c r="F60" s="57"/>
      <c r="G60" s="29"/>
      <c r="H60" s="56"/>
      <c r="I60" s="56"/>
    </row>
    <row r="61" spans="1:9" ht="15">
      <c r="A61" s="58"/>
      <c r="B61" s="56"/>
      <c r="C61" s="57"/>
      <c r="D61" s="57"/>
      <c r="E61" s="57"/>
      <c r="F61" s="57"/>
      <c r="G61" s="29"/>
      <c r="H61" s="56"/>
      <c r="I61" s="56"/>
    </row>
  </sheetData>
  <sheetProtection/>
  <printOptions horizontalCentered="1" verticalCentered="1"/>
  <pageMargins left="0" right="0" top="0" bottom="0" header="0" footer="0"/>
  <pageSetup horizontalDpi="300" verticalDpi="300" orientation="portrait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7"/>
  <sheetViews>
    <sheetView zoomScale="85" zoomScaleNormal="85" zoomScaleSheetLayoutView="100" zoomScalePageLayoutView="0" workbookViewId="0" topLeftCell="A1">
      <pane ySplit="8" topLeftCell="BM9" activePane="bottomLeft" state="frozen"/>
      <selection pane="topLeft" activeCell="A1" sqref="A1:IV1"/>
      <selection pane="bottomLeft" activeCell="L36" sqref="L36"/>
    </sheetView>
  </sheetViews>
  <sheetFormatPr defaultColWidth="11.57421875" defaultRowHeight="12.75"/>
  <cols>
    <col min="1" max="1" width="54.140625" style="65" customWidth="1"/>
    <col min="2" max="2" width="10.421875" style="65" customWidth="1"/>
    <col min="3" max="3" width="10.7109375" style="65" customWidth="1"/>
    <col min="4" max="4" width="11.00390625" style="65" customWidth="1"/>
    <col min="5" max="5" width="11.421875" style="65" customWidth="1"/>
    <col min="6" max="6" width="11.00390625" style="65" customWidth="1"/>
    <col min="7" max="7" width="10.8515625" style="65" bestFit="1" customWidth="1"/>
    <col min="8" max="8" width="10.28125" style="65" customWidth="1"/>
    <col min="9" max="9" width="11.28125" style="65" customWidth="1"/>
    <col min="10" max="10" width="11.140625" style="65" customWidth="1"/>
    <col min="11" max="11" width="12.421875" style="65" customWidth="1"/>
    <col min="12" max="12" width="11.28125" style="65" customWidth="1"/>
    <col min="13" max="13" width="11.28125" style="65" bestFit="1" customWidth="1"/>
    <col min="14" max="14" width="11.00390625" style="65" bestFit="1" customWidth="1"/>
    <col min="15" max="15" width="12.421875" style="65" bestFit="1" customWidth="1"/>
    <col min="16" max="16" width="13.421875" style="65" bestFit="1" customWidth="1"/>
    <col min="17" max="17" width="10.28125" style="65" customWidth="1"/>
    <col min="18" max="16384" width="11.421875" style="65" customWidth="1"/>
  </cols>
  <sheetData>
    <row r="1" spans="1:17" ht="15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31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15">
      <c r="A5" s="59"/>
      <c r="B5" s="77" t="s">
        <v>155</v>
      </c>
      <c r="C5" s="78" t="s">
        <v>157</v>
      </c>
      <c r="D5" s="59" t="s">
        <v>158</v>
      </c>
      <c r="E5" s="61" t="s">
        <v>159</v>
      </c>
      <c r="F5" s="59" t="s">
        <v>160</v>
      </c>
      <c r="G5" s="77" t="s">
        <v>88</v>
      </c>
      <c r="H5" s="79" t="s">
        <v>161</v>
      </c>
      <c r="I5" s="59" t="s">
        <v>162</v>
      </c>
      <c r="J5" s="60" t="s">
        <v>163</v>
      </c>
      <c r="K5" s="77" t="s">
        <v>163</v>
      </c>
      <c r="L5" s="79"/>
      <c r="M5" s="35" t="s">
        <v>164</v>
      </c>
      <c r="N5" s="80" t="s">
        <v>131</v>
      </c>
      <c r="O5" s="77" t="s">
        <v>113</v>
      </c>
      <c r="P5" s="34" t="s">
        <v>117</v>
      </c>
      <c r="Q5" s="80"/>
    </row>
    <row r="6" spans="1:17" ht="15">
      <c r="A6" s="39" t="s">
        <v>165</v>
      </c>
      <c r="B6" s="81" t="s">
        <v>170</v>
      </c>
      <c r="C6" s="82" t="s">
        <v>171</v>
      </c>
      <c r="D6" s="39" t="s">
        <v>172</v>
      </c>
      <c r="E6" s="41" t="s">
        <v>173</v>
      </c>
      <c r="F6" s="39" t="s">
        <v>174</v>
      </c>
      <c r="G6" s="81" t="s">
        <v>186</v>
      </c>
      <c r="H6" s="83" t="s">
        <v>175</v>
      </c>
      <c r="I6" s="39" t="s">
        <v>176</v>
      </c>
      <c r="J6" s="40" t="s">
        <v>166</v>
      </c>
      <c r="K6" s="81" t="s">
        <v>89</v>
      </c>
      <c r="L6" s="83" t="s">
        <v>177</v>
      </c>
      <c r="M6" s="40" t="s">
        <v>178</v>
      </c>
      <c r="N6" s="42" t="s">
        <v>194</v>
      </c>
      <c r="O6" s="81" t="s">
        <v>114</v>
      </c>
      <c r="P6" s="39" t="s">
        <v>118</v>
      </c>
      <c r="Q6" s="42" t="s">
        <v>238</v>
      </c>
    </row>
    <row r="7" spans="1:17" ht="15">
      <c r="A7" s="39"/>
      <c r="B7" s="81" t="s">
        <v>183</v>
      </c>
      <c r="C7" s="82" t="s">
        <v>156</v>
      </c>
      <c r="D7" s="39" t="s">
        <v>184</v>
      </c>
      <c r="E7" s="41" t="s">
        <v>185</v>
      </c>
      <c r="F7" s="39" t="s">
        <v>186</v>
      </c>
      <c r="G7" s="81" t="s">
        <v>132</v>
      </c>
      <c r="H7" s="83" t="s">
        <v>187</v>
      </c>
      <c r="I7" s="39" t="s">
        <v>188</v>
      </c>
      <c r="J7" s="40" t="s">
        <v>189</v>
      </c>
      <c r="K7" s="81" t="s">
        <v>86</v>
      </c>
      <c r="L7" s="83" t="s">
        <v>190</v>
      </c>
      <c r="M7" s="40" t="s">
        <v>191</v>
      </c>
      <c r="N7" s="42" t="s">
        <v>244</v>
      </c>
      <c r="O7" s="81" t="s">
        <v>115</v>
      </c>
      <c r="P7" s="39" t="s">
        <v>115</v>
      </c>
      <c r="Q7" s="42"/>
    </row>
    <row r="8" spans="1:17" ht="15">
      <c r="A8" s="39"/>
      <c r="B8" s="84" t="s">
        <v>161</v>
      </c>
      <c r="C8" s="85" t="s">
        <v>161</v>
      </c>
      <c r="D8" s="43" t="s">
        <v>161</v>
      </c>
      <c r="E8" s="45" t="s">
        <v>195</v>
      </c>
      <c r="F8" s="43" t="s">
        <v>161</v>
      </c>
      <c r="G8" s="84"/>
      <c r="H8" s="86"/>
      <c r="I8" s="43" t="s">
        <v>161</v>
      </c>
      <c r="J8" s="87"/>
      <c r="K8" s="84" t="s">
        <v>87</v>
      </c>
      <c r="L8" s="86"/>
      <c r="M8" s="87"/>
      <c r="N8" s="46"/>
      <c r="O8" s="84" t="s">
        <v>116</v>
      </c>
      <c r="P8" s="43" t="s">
        <v>116</v>
      </c>
      <c r="Q8" s="46"/>
    </row>
    <row r="9" spans="1:17" ht="15">
      <c r="A9" s="67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1:17" ht="15">
      <c r="A10" s="71" t="s">
        <v>226</v>
      </c>
      <c r="B10" s="72">
        <f>B12+B16+B19+B24+B28+B33+B37+B42+B47+B51+B55+B60+B64+B69+B73</f>
        <v>146632</v>
      </c>
      <c r="C10" s="72">
        <f aca="true" t="shared" si="0" ref="C10:Q10">C12+C16+C19+C24+C28+C33+C37+C42+C47+C51+C55+C60+C64+C69+C73</f>
        <v>10026</v>
      </c>
      <c r="D10" s="72">
        <f t="shared" si="0"/>
        <v>1752</v>
      </c>
      <c r="E10" s="72">
        <f t="shared" si="0"/>
        <v>33198</v>
      </c>
      <c r="F10" s="72">
        <f t="shared" si="0"/>
        <v>40294</v>
      </c>
      <c r="G10" s="72">
        <f t="shared" si="0"/>
        <v>48296</v>
      </c>
      <c r="H10" s="72">
        <f t="shared" si="0"/>
        <v>279</v>
      </c>
      <c r="I10" s="72">
        <f t="shared" si="0"/>
        <v>3583</v>
      </c>
      <c r="J10" s="72">
        <f t="shared" si="0"/>
        <v>6504</v>
      </c>
      <c r="K10" s="72">
        <f t="shared" si="0"/>
        <v>359</v>
      </c>
      <c r="L10" s="72">
        <f t="shared" si="0"/>
        <v>909</v>
      </c>
      <c r="M10" s="72">
        <f t="shared" si="0"/>
        <v>23</v>
      </c>
      <c r="N10" s="72">
        <f t="shared" si="0"/>
        <v>137</v>
      </c>
      <c r="O10" s="72">
        <f t="shared" si="0"/>
        <v>42</v>
      </c>
      <c r="P10" s="72">
        <f t="shared" si="0"/>
        <v>523</v>
      </c>
      <c r="Q10" s="73">
        <f t="shared" si="0"/>
        <v>707</v>
      </c>
    </row>
    <row r="11" spans="1:17" ht="15">
      <c r="A11" s="1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8"/>
      <c r="M11" s="18"/>
      <c r="N11" s="18"/>
      <c r="O11" s="18"/>
      <c r="P11" s="18"/>
      <c r="Q11" s="20"/>
    </row>
    <row r="12" spans="1:17" s="30" customFormat="1" ht="15">
      <c r="A12" s="15" t="s">
        <v>96</v>
      </c>
      <c r="B12" s="12">
        <f>SUM(B13:B14)</f>
        <v>17613</v>
      </c>
      <c r="C12" s="12">
        <f aca="true" t="shared" si="1" ref="C12:Q12">SUM(C13:C14)</f>
        <v>1049</v>
      </c>
      <c r="D12" s="12">
        <f t="shared" si="1"/>
        <v>129</v>
      </c>
      <c r="E12" s="12">
        <f t="shared" si="1"/>
        <v>5607</v>
      </c>
      <c r="F12" s="12">
        <f t="shared" si="1"/>
        <v>3954</v>
      </c>
      <c r="G12" s="12">
        <f t="shared" si="1"/>
        <v>4929</v>
      </c>
      <c r="H12" s="12">
        <f t="shared" si="1"/>
        <v>36</v>
      </c>
      <c r="I12" s="12">
        <f t="shared" si="1"/>
        <v>423</v>
      </c>
      <c r="J12" s="12">
        <f t="shared" si="1"/>
        <v>981</v>
      </c>
      <c r="K12" s="12">
        <f t="shared" si="1"/>
        <v>11</v>
      </c>
      <c r="L12" s="12">
        <f t="shared" si="1"/>
        <v>82</v>
      </c>
      <c r="M12" s="12">
        <f t="shared" si="1"/>
        <v>0</v>
      </c>
      <c r="N12" s="12">
        <f t="shared" si="1"/>
        <v>2</v>
      </c>
      <c r="O12" s="12">
        <f t="shared" si="1"/>
        <v>2</v>
      </c>
      <c r="P12" s="12">
        <f t="shared" si="1"/>
        <v>381</v>
      </c>
      <c r="Q12" s="13">
        <f t="shared" si="1"/>
        <v>27</v>
      </c>
    </row>
    <row r="13" spans="1:17" ht="15">
      <c r="A13" s="16" t="s">
        <v>134</v>
      </c>
      <c r="B13" s="18">
        <f>SUM(C13:Q13)</f>
        <v>16579</v>
      </c>
      <c r="C13" s="18">
        <v>1001</v>
      </c>
      <c r="D13" s="18">
        <v>104</v>
      </c>
      <c r="E13" s="18">
        <v>5396</v>
      </c>
      <c r="F13" s="18">
        <v>3418</v>
      </c>
      <c r="G13" s="18">
        <v>4929</v>
      </c>
      <c r="H13" s="18">
        <v>34</v>
      </c>
      <c r="I13" s="18">
        <v>404</v>
      </c>
      <c r="J13" s="18">
        <v>804</v>
      </c>
      <c r="K13" s="18">
        <v>11</v>
      </c>
      <c r="L13" s="18">
        <v>75</v>
      </c>
      <c r="M13" s="18">
        <v>0</v>
      </c>
      <c r="N13" s="18">
        <v>1</v>
      </c>
      <c r="O13" s="18">
        <v>2</v>
      </c>
      <c r="P13" s="18">
        <v>381</v>
      </c>
      <c r="Q13" s="20">
        <v>19</v>
      </c>
    </row>
    <row r="14" spans="1:17" ht="15">
      <c r="A14" s="16" t="s">
        <v>135</v>
      </c>
      <c r="B14" s="18">
        <f aca="true" t="shared" si="2" ref="B14:B75">SUM(C14:Q14)</f>
        <v>1034</v>
      </c>
      <c r="C14" s="18">
        <v>48</v>
      </c>
      <c r="D14" s="18">
        <v>25</v>
      </c>
      <c r="E14" s="18">
        <v>211</v>
      </c>
      <c r="F14" s="18">
        <v>536</v>
      </c>
      <c r="G14" s="18">
        <v>0</v>
      </c>
      <c r="H14" s="18">
        <v>2</v>
      </c>
      <c r="I14" s="18">
        <v>19</v>
      </c>
      <c r="J14" s="18">
        <v>177</v>
      </c>
      <c r="K14" s="18">
        <v>0</v>
      </c>
      <c r="L14" s="18">
        <v>7</v>
      </c>
      <c r="M14" s="18">
        <v>0</v>
      </c>
      <c r="N14" s="18">
        <v>1</v>
      </c>
      <c r="O14" s="18">
        <v>0</v>
      </c>
      <c r="P14" s="18">
        <v>0</v>
      </c>
      <c r="Q14" s="20">
        <v>8</v>
      </c>
    </row>
    <row r="15" spans="1:17" ht="15">
      <c r="A15" s="21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20"/>
    </row>
    <row r="16" spans="1:17" s="30" customFormat="1" ht="15">
      <c r="A16" s="15" t="s">
        <v>97</v>
      </c>
      <c r="B16" s="74">
        <f>SUM(B17)</f>
        <v>11536</v>
      </c>
      <c r="C16" s="74">
        <f aca="true" t="shared" si="3" ref="C16:Q16">SUM(C17)</f>
        <v>464</v>
      </c>
      <c r="D16" s="74">
        <f t="shared" si="3"/>
        <v>57</v>
      </c>
      <c r="E16" s="74">
        <f t="shared" si="3"/>
        <v>2464</v>
      </c>
      <c r="F16" s="74">
        <f t="shared" si="3"/>
        <v>5516</v>
      </c>
      <c r="G16" s="74">
        <f t="shared" si="3"/>
        <v>1749</v>
      </c>
      <c r="H16" s="74">
        <f t="shared" si="3"/>
        <v>13</v>
      </c>
      <c r="I16" s="74">
        <f t="shared" si="3"/>
        <v>268</v>
      </c>
      <c r="J16" s="74">
        <f t="shared" si="3"/>
        <v>369</v>
      </c>
      <c r="K16" s="74">
        <f t="shared" si="3"/>
        <v>172</v>
      </c>
      <c r="L16" s="74">
        <f t="shared" si="3"/>
        <v>132</v>
      </c>
      <c r="M16" s="74">
        <f t="shared" si="3"/>
        <v>0</v>
      </c>
      <c r="N16" s="74">
        <f t="shared" si="3"/>
        <v>3</v>
      </c>
      <c r="O16" s="74">
        <f t="shared" si="3"/>
        <v>0</v>
      </c>
      <c r="P16" s="74">
        <f t="shared" si="3"/>
        <v>0</v>
      </c>
      <c r="Q16" s="75">
        <f t="shared" si="3"/>
        <v>329</v>
      </c>
    </row>
    <row r="17" spans="1:17" ht="15">
      <c r="A17" s="16" t="s">
        <v>136</v>
      </c>
      <c r="B17" s="18">
        <f t="shared" si="2"/>
        <v>11536</v>
      </c>
      <c r="C17" s="18">
        <v>464</v>
      </c>
      <c r="D17" s="18">
        <v>57</v>
      </c>
      <c r="E17" s="18">
        <v>2464</v>
      </c>
      <c r="F17" s="18">
        <v>5516</v>
      </c>
      <c r="G17" s="18">
        <v>1749</v>
      </c>
      <c r="H17" s="18">
        <v>13</v>
      </c>
      <c r="I17" s="18">
        <v>268</v>
      </c>
      <c r="J17" s="18">
        <v>369</v>
      </c>
      <c r="K17" s="18">
        <v>172</v>
      </c>
      <c r="L17" s="18">
        <v>132</v>
      </c>
      <c r="M17" s="18">
        <v>0</v>
      </c>
      <c r="N17" s="18">
        <v>3</v>
      </c>
      <c r="O17" s="18">
        <v>0</v>
      </c>
      <c r="P17" s="18">
        <v>0</v>
      </c>
      <c r="Q17" s="20">
        <v>329</v>
      </c>
    </row>
    <row r="18" spans="1:17" ht="15">
      <c r="A18" s="21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0"/>
    </row>
    <row r="19" spans="1:17" s="30" customFormat="1" ht="15">
      <c r="A19" s="15" t="s">
        <v>98</v>
      </c>
      <c r="B19" s="74">
        <f>SUM(B20:B22)</f>
        <v>17304</v>
      </c>
      <c r="C19" s="74">
        <f aca="true" t="shared" si="4" ref="C19:Q19">SUM(C20:C22)</f>
        <v>976</v>
      </c>
      <c r="D19" s="74">
        <f t="shared" si="4"/>
        <v>257</v>
      </c>
      <c r="E19" s="74">
        <f t="shared" si="4"/>
        <v>3142</v>
      </c>
      <c r="F19" s="74">
        <f t="shared" si="4"/>
        <v>11752</v>
      </c>
      <c r="G19" s="74">
        <f t="shared" si="4"/>
        <v>0</v>
      </c>
      <c r="H19" s="74">
        <f t="shared" si="4"/>
        <v>24</v>
      </c>
      <c r="I19" s="74">
        <f t="shared" si="4"/>
        <v>458</v>
      </c>
      <c r="J19" s="74">
        <f t="shared" si="4"/>
        <v>512</v>
      </c>
      <c r="K19" s="74">
        <f t="shared" si="4"/>
        <v>0</v>
      </c>
      <c r="L19" s="74">
        <f t="shared" si="4"/>
        <v>98</v>
      </c>
      <c r="M19" s="74">
        <f t="shared" si="4"/>
        <v>0</v>
      </c>
      <c r="N19" s="74">
        <f t="shared" si="4"/>
        <v>70</v>
      </c>
      <c r="O19" s="74">
        <f t="shared" si="4"/>
        <v>0</v>
      </c>
      <c r="P19" s="74">
        <f t="shared" si="4"/>
        <v>0</v>
      </c>
      <c r="Q19" s="75">
        <f t="shared" si="4"/>
        <v>15</v>
      </c>
    </row>
    <row r="20" spans="1:17" ht="15">
      <c r="A20" s="16" t="s">
        <v>137</v>
      </c>
      <c r="B20" s="18">
        <f t="shared" si="2"/>
        <v>6255</v>
      </c>
      <c r="C20" s="18">
        <v>284</v>
      </c>
      <c r="D20" s="18">
        <v>75</v>
      </c>
      <c r="E20" s="18">
        <v>862</v>
      </c>
      <c r="F20" s="18">
        <v>4782</v>
      </c>
      <c r="G20" s="18">
        <v>0</v>
      </c>
      <c r="H20" s="18">
        <v>4</v>
      </c>
      <c r="I20" s="18">
        <v>99</v>
      </c>
      <c r="J20" s="18">
        <v>106</v>
      </c>
      <c r="K20" s="18">
        <v>0</v>
      </c>
      <c r="L20" s="18">
        <v>22</v>
      </c>
      <c r="M20" s="18">
        <v>0</v>
      </c>
      <c r="N20" s="18">
        <v>8</v>
      </c>
      <c r="O20" s="18">
        <v>0</v>
      </c>
      <c r="P20" s="18">
        <v>0</v>
      </c>
      <c r="Q20" s="20">
        <v>13</v>
      </c>
    </row>
    <row r="21" spans="1:17" ht="15">
      <c r="A21" s="16" t="s">
        <v>138</v>
      </c>
      <c r="B21" s="18">
        <f t="shared" si="2"/>
        <v>6491</v>
      </c>
      <c r="C21" s="18">
        <v>411</v>
      </c>
      <c r="D21" s="18">
        <v>100</v>
      </c>
      <c r="E21" s="18">
        <v>1212</v>
      </c>
      <c r="F21" s="18">
        <v>4236</v>
      </c>
      <c r="G21" s="18">
        <v>0</v>
      </c>
      <c r="H21" s="18">
        <v>6</v>
      </c>
      <c r="I21" s="18">
        <v>205</v>
      </c>
      <c r="J21" s="18">
        <v>249</v>
      </c>
      <c r="K21" s="18">
        <v>0</v>
      </c>
      <c r="L21" s="18">
        <v>48</v>
      </c>
      <c r="M21" s="18">
        <v>0</v>
      </c>
      <c r="N21" s="18">
        <v>22</v>
      </c>
      <c r="O21" s="18">
        <v>0</v>
      </c>
      <c r="P21" s="18">
        <v>0</v>
      </c>
      <c r="Q21" s="20">
        <v>2</v>
      </c>
    </row>
    <row r="22" spans="1:17" ht="15">
      <c r="A22" s="16" t="s">
        <v>139</v>
      </c>
      <c r="B22" s="18">
        <f t="shared" si="2"/>
        <v>4558</v>
      </c>
      <c r="C22" s="18">
        <v>281</v>
      </c>
      <c r="D22" s="18">
        <v>82</v>
      </c>
      <c r="E22" s="18">
        <v>1068</v>
      </c>
      <c r="F22" s="18">
        <v>2734</v>
      </c>
      <c r="G22" s="18">
        <v>0</v>
      </c>
      <c r="H22" s="18">
        <v>14</v>
      </c>
      <c r="I22" s="18">
        <v>154</v>
      </c>
      <c r="J22" s="18">
        <v>157</v>
      </c>
      <c r="K22" s="18">
        <v>0</v>
      </c>
      <c r="L22" s="18">
        <v>28</v>
      </c>
      <c r="M22" s="18">
        <v>0</v>
      </c>
      <c r="N22" s="18">
        <v>40</v>
      </c>
      <c r="O22" s="18">
        <v>0</v>
      </c>
      <c r="P22" s="18">
        <v>0</v>
      </c>
      <c r="Q22" s="20">
        <v>0</v>
      </c>
    </row>
    <row r="23" spans="1:17" ht="15">
      <c r="A23" s="22"/>
      <c r="B23" s="18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3"/>
    </row>
    <row r="24" spans="1:17" s="30" customFormat="1" ht="15">
      <c r="A24" s="15" t="s">
        <v>99</v>
      </c>
      <c r="B24" s="74">
        <f>SUM(B25:B26)</f>
        <v>10351</v>
      </c>
      <c r="C24" s="74">
        <f aca="true" t="shared" si="5" ref="C24:Q24">SUM(C25:C26)</f>
        <v>684</v>
      </c>
      <c r="D24" s="74">
        <f t="shared" si="5"/>
        <v>184</v>
      </c>
      <c r="E24" s="74">
        <f t="shared" si="5"/>
        <v>2050</v>
      </c>
      <c r="F24" s="74">
        <f t="shared" si="5"/>
        <v>1506</v>
      </c>
      <c r="G24" s="74">
        <f t="shared" si="5"/>
        <v>4833</v>
      </c>
      <c r="H24" s="74">
        <f t="shared" si="5"/>
        <v>19</v>
      </c>
      <c r="I24" s="74">
        <f t="shared" si="5"/>
        <v>317</v>
      </c>
      <c r="J24" s="74">
        <f t="shared" si="5"/>
        <v>624</v>
      </c>
      <c r="K24" s="74">
        <f t="shared" si="5"/>
        <v>43</v>
      </c>
      <c r="L24" s="74">
        <f t="shared" si="5"/>
        <v>68</v>
      </c>
      <c r="M24" s="74">
        <f t="shared" si="5"/>
        <v>0</v>
      </c>
      <c r="N24" s="74">
        <f t="shared" si="5"/>
        <v>2</v>
      </c>
      <c r="O24" s="74">
        <f t="shared" si="5"/>
        <v>0</v>
      </c>
      <c r="P24" s="74">
        <f t="shared" si="5"/>
        <v>0</v>
      </c>
      <c r="Q24" s="75">
        <f t="shared" si="5"/>
        <v>21</v>
      </c>
    </row>
    <row r="25" spans="1:17" ht="15">
      <c r="A25" s="16" t="s">
        <v>140</v>
      </c>
      <c r="B25" s="18">
        <f t="shared" si="2"/>
        <v>8546</v>
      </c>
      <c r="C25" s="18">
        <v>519</v>
      </c>
      <c r="D25" s="18">
        <v>169</v>
      </c>
      <c r="E25" s="18">
        <v>1668</v>
      </c>
      <c r="F25" s="18">
        <v>949</v>
      </c>
      <c r="G25" s="18">
        <v>4273</v>
      </c>
      <c r="H25" s="18">
        <v>15</v>
      </c>
      <c r="I25" s="18">
        <v>287</v>
      </c>
      <c r="J25" s="18">
        <v>580</v>
      </c>
      <c r="K25" s="18">
        <v>14</v>
      </c>
      <c r="L25" s="18">
        <v>59</v>
      </c>
      <c r="M25" s="18">
        <v>0</v>
      </c>
      <c r="N25" s="18">
        <v>2</v>
      </c>
      <c r="O25" s="18">
        <v>0</v>
      </c>
      <c r="P25" s="18">
        <v>0</v>
      </c>
      <c r="Q25" s="20">
        <v>11</v>
      </c>
    </row>
    <row r="26" spans="1:17" ht="15">
      <c r="A26" s="16" t="s">
        <v>42</v>
      </c>
      <c r="B26" s="18">
        <f t="shared" si="2"/>
        <v>1805</v>
      </c>
      <c r="C26" s="18">
        <v>165</v>
      </c>
      <c r="D26" s="18">
        <v>15</v>
      </c>
      <c r="E26" s="18">
        <v>382</v>
      </c>
      <c r="F26" s="18">
        <v>557</v>
      </c>
      <c r="G26" s="18">
        <v>560</v>
      </c>
      <c r="H26" s="18">
        <v>4</v>
      </c>
      <c r="I26" s="18">
        <v>30</v>
      </c>
      <c r="J26" s="18">
        <v>44</v>
      </c>
      <c r="K26" s="18">
        <v>29</v>
      </c>
      <c r="L26" s="18">
        <v>9</v>
      </c>
      <c r="M26" s="18">
        <v>0</v>
      </c>
      <c r="N26" s="18">
        <v>0</v>
      </c>
      <c r="O26" s="18">
        <v>0</v>
      </c>
      <c r="P26" s="18">
        <v>0</v>
      </c>
      <c r="Q26" s="20">
        <v>10</v>
      </c>
    </row>
    <row r="27" spans="1:17" ht="15">
      <c r="A27" s="2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20"/>
    </row>
    <row r="28" spans="1:17" s="30" customFormat="1" ht="15">
      <c r="A28" s="15" t="s">
        <v>100</v>
      </c>
      <c r="B28" s="74">
        <f>SUM(B29:B31)</f>
        <v>8332</v>
      </c>
      <c r="C28" s="74">
        <f aca="true" t="shared" si="6" ref="C28:Q28">SUM(C29:C31)</f>
        <v>340</v>
      </c>
      <c r="D28" s="74">
        <f t="shared" si="6"/>
        <v>112</v>
      </c>
      <c r="E28" s="74">
        <f t="shared" si="6"/>
        <v>1678</v>
      </c>
      <c r="F28" s="74">
        <f t="shared" si="6"/>
        <v>1336</v>
      </c>
      <c r="G28" s="74">
        <f t="shared" si="6"/>
        <v>4255</v>
      </c>
      <c r="H28" s="74">
        <f t="shared" si="6"/>
        <v>20</v>
      </c>
      <c r="I28" s="74">
        <f t="shared" si="6"/>
        <v>353</v>
      </c>
      <c r="J28" s="74">
        <f t="shared" si="6"/>
        <v>155</v>
      </c>
      <c r="K28" s="74">
        <f t="shared" si="6"/>
        <v>0</v>
      </c>
      <c r="L28" s="74">
        <f t="shared" si="6"/>
        <v>61</v>
      </c>
      <c r="M28" s="74">
        <f t="shared" si="6"/>
        <v>1</v>
      </c>
      <c r="N28" s="74">
        <f t="shared" si="6"/>
        <v>15</v>
      </c>
      <c r="O28" s="74">
        <f t="shared" si="6"/>
        <v>0</v>
      </c>
      <c r="P28" s="74">
        <f t="shared" si="6"/>
        <v>0</v>
      </c>
      <c r="Q28" s="75">
        <f t="shared" si="6"/>
        <v>6</v>
      </c>
    </row>
    <row r="29" spans="1:17" ht="15">
      <c r="A29" s="16" t="s">
        <v>141</v>
      </c>
      <c r="B29" s="18">
        <f t="shared" si="2"/>
        <v>6158</v>
      </c>
      <c r="C29" s="18">
        <v>269</v>
      </c>
      <c r="D29" s="18">
        <v>93</v>
      </c>
      <c r="E29" s="18">
        <v>1195</v>
      </c>
      <c r="F29" s="18">
        <v>108</v>
      </c>
      <c r="G29" s="18">
        <v>4033</v>
      </c>
      <c r="H29" s="18">
        <v>17</v>
      </c>
      <c r="I29" s="18">
        <v>248</v>
      </c>
      <c r="J29" s="18">
        <v>126</v>
      </c>
      <c r="K29" s="18">
        <v>0</v>
      </c>
      <c r="L29" s="18">
        <v>52</v>
      </c>
      <c r="M29" s="18">
        <v>0</v>
      </c>
      <c r="N29" s="18">
        <v>13</v>
      </c>
      <c r="O29" s="18">
        <v>0</v>
      </c>
      <c r="P29" s="18">
        <v>0</v>
      </c>
      <c r="Q29" s="20">
        <v>4</v>
      </c>
    </row>
    <row r="30" spans="1:17" ht="15">
      <c r="A30" s="16" t="s">
        <v>142</v>
      </c>
      <c r="B30" s="18">
        <f t="shared" si="2"/>
        <v>1808</v>
      </c>
      <c r="C30" s="18">
        <v>59</v>
      </c>
      <c r="D30" s="18">
        <v>13</v>
      </c>
      <c r="E30" s="18">
        <v>457</v>
      </c>
      <c r="F30" s="18">
        <v>1226</v>
      </c>
      <c r="G30" s="18">
        <v>0</v>
      </c>
      <c r="H30" s="18">
        <v>0</v>
      </c>
      <c r="I30" s="18">
        <v>13</v>
      </c>
      <c r="J30" s="18">
        <v>28</v>
      </c>
      <c r="K30" s="18">
        <v>0</v>
      </c>
      <c r="L30" s="18">
        <v>7</v>
      </c>
      <c r="M30" s="18">
        <v>1</v>
      </c>
      <c r="N30" s="18">
        <v>2</v>
      </c>
      <c r="O30" s="18">
        <v>0</v>
      </c>
      <c r="P30" s="18">
        <v>0</v>
      </c>
      <c r="Q30" s="20">
        <v>2</v>
      </c>
    </row>
    <row r="31" spans="1:17" ht="15">
      <c r="A31" s="16" t="s">
        <v>44</v>
      </c>
      <c r="B31" s="18">
        <f t="shared" si="2"/>
        <v>366</v>
      </c>
      <c r="C31" s="18">
        <v>12</v>
      </c>
      <c r="D31" s="18">
        <v>6</v>
      </c>
      <c r="E31" s="18">
        <v>26</v>
      </c>
      <c r="F31" s="18">
        <v>2</v>
      </c>
      <c r="G31" s="18">
        <v>222</v>
      </c>
      <c r="H31" s="18">
        <v>3</v>
      </c>
      <c r="I31" s="18">
        <v>92</v>
      </c>
      <c r="J31" s="18">
        <v>1</v>
      </c>
      <c r="K31" s="18">
        <v>0</v>
      </c>
      <c r="L31" s="18">
        <v>2</v>
      </c>
      <c r="M31" s="18">
        <v>0</v>
      </c>
      <c r="N31" s="18">
        <v>0</v>
      </c>
      <c r="O31" s="18">
        <v>0</v>
      </c>
      <c r="P31" s="18">
        <v>0</v>
      </c>
      <c r="Q31" s="20">
        <v>0</v>
      </c>
    </row>
    <row r="32" spans="1:17" ht="15">
      <c r="A32" s="21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0"/>
    </row>
    <row r="33" spans="1:17" s="30" customFormat="1" ht="15">
      <c r="A33" s="15" t="s">
        <v>101</v>
      </c>
      <c r="B33" s="74">
        <f>SUM(B34:B35)</f>
        <v>3879</v>
      </c>
      <c r="C33" s="74">
        <f aca="true" t="shared" si="7" ref="C33:Q33">SUM(C34:C35)</f>
        <v>267</v>
      </c>
      <c r="D33" s="74">
        <f t="shared" si="7"/>
        <v>112</v>
      </c>
      <c r="E33" s="74">
        <f t="shared" si="7"/>
        <v>1146</v>
      </c>
      <c r="F33" s="74">
        <f t="shared" si="7"/>
        <v>198</v>
      </c>
      <c r="G33" s="74">
        <f t="shared" si="7"/>
        <v>1785</v>
      </c>
      <c r="H33" s="74">
        <f t="shared" si="7"/>
        <v>8</v>
      </c>
      <c r="I33" s="74">
        <f t="shared" si="7"/>
        <v>81</v>
      </c>
      <c r="J33" s="74">
        <f t="shared" si="7"/>
        <v>172</v>
      </c>
      <c r="K33" s="74">
        <f t="shared" si="7"/>
        <v>0</v>
      </c>
      <c r="L33" s="74">
        <f t="shared" si="7"/>
        <v>36</v>
      </c>
      <c r="M33" s="74">
        <f t="shared" si="7"/>
        <v>1</v>
      </c>
      <c r="N33" s="74">
        <f t="shared" si="7"/>
        <v>0</v>
      </c>
      <c r="O33" s="74">
        <f t="shared" si="7"/>
        <v>8</v>
      </c>
      <c r="P33" s="74">
        <f t="shared" si="7"/>
        <v>25</v>
      </c>
      <c r="Q33" s="75">
        <f t="shared" si="7"/>
        <v>40</v>
      </c>
    </row>
    <row r="34" spans="1:17" ht="15">
      <c r="A34" s="16" t="s">
        <v>143</v>
      </c>
      <c r="B34" s="18">
        <f t="shared" si="2"/>
        <v>1813</v>
      </c>
      <c r="C34" s="18">
        <v>152</v>
      </c>
      <c r="D34" s="18">
        <v>42</v>
      </c>
      <c r="E34" s="18">
        <v>492</v>
      </c>
      <c r="F34" s="18">
        <v>9</v>
      </c>
      <c r="G34" s="18">
        <v>891</v>
      </c>
      <c r="H34" s="18">
        <v>2</v>
      </c>
      <c r="I34" s="18">
        <v>42</v>
      </c>
      <c r="J34" s="18">
        <v>133</v>
      </c>
      <c r="K34" s="18">
        <v>0</v>
      </c>
      <c r="L34" s="18">
        <v>10</v>
      </c>
      <c r="M34" s="18">
        <v>0</v>
      </c>
      <c r="N34" s="18">
        <v>0</v>
      </c>
      <c r="O34" s="18">
        <v>8</v>
      </c>
      <c r="P34" s="18">
        <v>0</v>
      </c>
      <c r="Q34" s="20">
        <v>32</v>
      </c>
    </row>
    <row r="35" spans="1:17" ht="15">
      <c r="A35" s="16" t="s">
        <v>144</v>
      </c>
      <c r="B35" s="18">
        <f t="shared" si="2"/>
        <v>2066</v>
      </c>
      <c r="C35" s="18">
        <v>115</v>
      </c>
      <c r="D35" s="18">
        <v>70</v>
      </c>
      <c r="E35" s="18">
        <v>654</v>
      </c>
      <c r="F35" s="18">
        <v>189</v>
      </c>
      <c r="G35" s="18">
        <v>894</v>
      </c>
      <c r="H35" s="18">
        <v>6</v>
      </c>
      <c r="I35" s="18">
        <v>39</v>
      </c>
      <c r="J35" s="18">
        <v>39</v>
      </c>
      <c r="K35" s="18">
        <v>0</v>
      </c>
      <c r="L35" s="18">
        <v>26</v>
      </c>
      <c r="M35" s="18">
        <v>1</v>
      </c>
      <c r="N35" s="18">
        <v>0</v>
      </c>
      <c r="O35" s="18">
        <v>0</v>
      </c>
      <c r="P35" s="18">
        <v>25</v>
      </c>
      <c r="Q35" s="20">
        <v>8</v>
      </c>
    </row>
    <row r="36" spans="1:17" ht="15">
      <c r="A36" s="21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20"/>
    </row>
    <row r="37" spans="1:17" s="30" customFormat="1" ht="15">
      <c r="A37" s="15" t="s">
        <v>123</v>
      </c>
      <c r="B37" s="74">
        <f>SUM(B38:B40)</f>
        <v>15625</v>
      </c>
      <c r="C37" s="74">
        <f aca="true" t="shared" si="8" ref="C37:Q37">SUM(C38:C40)</f>
        <v>1101</v>
      </c>
      <c r="D37" s="74">
        <f t="shared" si="8"/>
        <v>166</v>
      </c>
      <c r="E37" s="74">
        <f t="shared" si="8"/>
        <v>2539</v>
      </c>
      <c r="F37" s="74">
        <f t="shared" si="8"/>
        <v>3671</v>
      </c>
      <c r="G37" s="74">
        <f t="shared" si="8"/>
        <v>7074</v>
      </c>
      <c r="H37" s="74">
        <f t="shared" si="8"/>
        <v>30</v>
      </c>
      <c r="I37" s="74">
        <f t="shared" si="8"/>
        <v>313</v>
      </c>
      <c r="J37" s="74">
        <f t="shared" si="8"/>
        <v>592</v>
      </c>
      <c r="K37" s="74">
        <f t="shared" si="8"/>
        <v>19</v>
      </c>
      <c r="L37" s="74">
        <f t="shared" si="8"/>
        <v>64</v>
      </c>
      <c r="M37" s="74">
        <f t="shared" si="8"/>
        <v>17</v>
      </c>
      <c r="N37" s="74">
        <f t="shared" si="8"/>
        <v>15</v>
      </c>
      <c r="O37" s="74">
        <f t="shared" si="8"/>
        <v>1</v>
      </c>
      <c r="P37" s="74">
        <f t="shared" si="8"/>
        <v>9</v>
      </c>
      <c r="Q37" s="75">
        <f t="shared" si="8"/>
        <v>14</v>
      </c>
    </row>
    <row r="38" spans="1:17" ht="15">
      <c r="A38" s="16" t="s">
        <v>145</v>
      </c>
      <c r="B38" s="18">
        <f t="shared" si="2"/>
        <v>10610</v>
      </c>
      <c r="C38" s="18">
        <v>794</v>
      </c>
      <c r="D38" s="18">
        <v>98</v>
      </c>
      <c r="E38" s="18">
        <v>1735</v>
      </c>
      <c r="F38" s="18">
        <v>1718</v>
      </c>
      <c r="G38" s="18">
        <v>5517</v>
      </c>
      <c r="H38" s="18">
        <v>22</v>
      </c>
      <c r="I38" s="18">
        <v>177</v>
      </c>
      <c r="J38" s="18">
        <v>449</v>
      </c>
      <c r="K38" s="18">
        <v>19</v>
      </c>
      <c r="L38" s="18">
        <v>48</v>
      </c>
      <c r="M38" s="18">
        <v>16</v>
      </c>
      <c r="N38" s="18">
        <v>3</v>
      </c>
      <c r="O38" s="18">
        <v>0</v>
      </c>
      <c r="P38" s="18">
        <v>0</v>
      </c>
      <c r="Q38" s="20">
        <v>14</v>
      </c>
    </row>
    <row r="39" spans="1:17" ht="15">
      <c r="A39" s="16" t="s">
        <v>146</v>
      </c>
      <c r="B39" s="18">
        <f t="shared" si="2"/>
        <v>2479</v>
      </c>
      <c r="C39" s="18">
        <v>131</v>
      </c>
      <c r="D39" s="18">
        <v>34</v>
      </c>
      <c r="E39" s="18">
        <v>363</v>
      </c>
      <c r="F39" s="18">
        <v>215</v>
      </c>
      <c r="G39" s="18">
        <v>1557</v>
      </c>
      <c r="H39" s="18">
        <v>1</v>
      </c>
      <c r="I39" s="18">
        <v>102</v>
      </c>
      <c r="J39" s="18">
        <v>55</v>
      </c>
      <c r="K39" s="18">
        <v>0</v>
      </c>
      <c r="L39" s="18">
        <v>11</v>
      </c>
      <c r="M39" s="18">
        <v>0</v>
      </c>
      <c r="N39" s="18">
        <v>0</v>
      </c>
      <c r="O39" s="18">
        <v>1</v>
      </c>
      <c r="P39" s="18">
        <v>9</v>
      </c>
      <c r="Q39" s="20">
        <v>0</v>
      </c>
    </row>
    <row r="40" spans="1:17" ht="15">
      <c r="A40" s="16" t="s">
        <v>147</v>
      </c>
      <c r="B40" s="18">
        <f t="shared" si="2"/>
        <v>2536</v>
      </c>
      <c r="C40" s="18">
        <v>176</v>
      </c>
      <c r="D40" s="18">
        <v>34</v>
      </c>
      <c r="E40" s="18">
        <v>441</v>
      </c>
      <c r="F40" s="18">
        <v>1738</v>
      </c>
      <c r="G40" s="18">
        <v>0</v>
      </c>
      <c r="H40" s="18">
        <v>7</v>
      </c>
      <c r="I40" s="18">
        <v>34</v>
      </c>
      <c r="J40" s="18">
        <v>88</v>
      </c>
      <c r="K40" s="18">
        <v>0</v>
      </c>
      <c r="L40" s="18">
        <v>5</v>
      </c>
      <c r="M40" s="18">
        <v>1</v>
      </c>
      <c r="N40" s="18">
        <v>12</v>
      </c>
      <c r="O40" s="18">
        <v>0</v>
      </c>
      <c r="P40" s="18">
        <v>0</v>
      </c>
      <c r="Q40" s="20">
        <v>0</v>
      </c>
    </row>
    <row r="41" spans="1:17" ht="15">
      <c r="A41" s="21"/>
      <c r="B41" s="18"/>
      <c r="C41" s="17"/>
      <c r="D41" s="17"/>
      <c r="E41" s="17"/>
      <c r="F41" s="17"/>
      <c r="G41" s="17"/>
      <c r="H41" s="17"/>
      <c r="I41" s="17"/>
      <c r="J41" s="17"/>
      <c r="K41" s="17"/>
      <c r="L41" s="18"/>
      <c r="M41" s="18"/>
      <c r="N41" s="18"/>
      <c r="O41" s="18"/>
      <c r="P41" s="18"/>
      <c r="Q41" s="20"/>
    </row>
    <row r="42" spans="1:17" s="30" customFormat="1" ht="15">
      <c r="A42" s="15" t="s">
        <v>124</v>
      </c>
      <c r="B42" s="74">
        <f>SUM(B43:B45)</f>
        <v>11388</v>
      </c>
      <c r="C42" s="74">
        <f aca="true" t="shared" si="9" ref="C42:Q42">SUM(C43:C45)</f>
        <v>504</v>
      </c>
      <c r="D42" s="74">
        <f t="shared" si="9"/>
        <v>101</v>
      </c>
      <c r="E42" s="74">
        <f t="shared" si="9"/>
        <v>2626</v>
      </c>
      <c r="F42" s="74">
        <f t="shared" si="9"/>
        <v>2891</v>
      </c>
      <c r="G42" s="74">
        <f t="shared" si="9"/>
        <v>4591</v>
      </c>
      <c r="H42" s="74">
        <f t="shared" si="9"/>
        <v>20</v>
      </c>
      <c r="I42" s="74">
        <f t="shared" si="9"/>
        <v>164</v>
      </c>
      <c r="J42" s="74">
        <f t="shared" si="9"/>
        <v>358</v>
      </c>
      <c r="K42" s="74">
        <f t="shared" si="9"/>
        <v>14</v>
      </c>
      <c r="L42" s="74">
        <f t="shared" si="9"/>
        <v>36</v>
      </c>
      <c r="M42" s="74">
        <f t="shared" si="9"/>
        <v>0</v>
      </c>
      <c r="N42" s="74">
        <f t="shared" si="9"/>
        <v>5</v>
      </c>
      <c r="O42" s="74">
        <f t="shared" si="9"/>
        <v>0</v>
      </c>
      <c r="P42" s="74">
        <f t="shared" si="9"/>
        <v>0</v>
      </c>
      <c r="Q42" s="75">
        <f t="shared" si="9"/>
        <v>78</v>
      </c>
    </row>
    <row r="43" spans="1:17" ht="15">
      <c r="A43" s="16" t="s">
        <v>150</v>
      </c>
      <c r="B43" s="18">
        <f t="shared" si="2"/>
        <v>7525</v>
      </c>
      <c r="C43" s="18">
        <v>344</v>
      </c>
      <c r="D43" s="18">
        <v>78</v>
      </c>
      <c r="E43" s="18">
        <v>1564</v>
      </c>
      <c r="F43" s="18">
        <v>823</v>
      </c>
      <c r="G43" s="18">
        <v>4343</v>
      </c>
      <c r="H43" s="18">
        <v>16</v>
      </c>
      <c r="I43" s="18">
        <v>116</v>
      </c>
      <c r="J43" s="18">
        <v>125</v>
      </c>
      <c r="K43" s="18">
        <v>14</v>
      </c>
      <c r="L43" s="18">
        <v>25</v>
      </c>
      <c r="M43" s="18">
        <v>0</v>
      </c>
      <c r="N43" s="18">
        <v>2</v>
      </c>
      <c r="O43" s="18">
        <v>0</v>
      </c>
      <c r="P43" s="18">
        <v>0</v>
      </c>
      <c r="Q43" s="20">
        <v>75</v>
      </c>
    </row>
    <row r="44" spans="1:17" ht="15">
      <c r="A44" s="16" t="s">
        <v>148</v>
      </c>
      <c r="B44" s="18">
        <f t="shared" si="2"/>
        <v>1588</v>
      </c>
      <c r="C44" s="18">
        <v>80</v>
      </c>
      <c r="D44" s="18">
        <v>9</v>
      </c>
      <c r="E44" s="18">
        <v>489</v>
      </c>
      <c r="F44" s="18">
        <v>618</v>
      </c>
      <c r="G44" s="18">
        <v>248</v>
      </c>
      <c r="H44" s="18">
        <v>4</v>
      </c>
      <c r="I44" s="18">
        <v>24</v>
      </c>
      <c r="J44" s="18">
        <v>100</v>
      </c>
      <c r="K44" s="18">
        <v>0</v>
      </c>
      <c r="L44" s="18">
        <v>10</v>
      </c>
      <c r="M44" s="18">
        <v>0</v>
      </c>
      <c r="N44" s="18">
        <v>3</v>
      </c>
      <c r="O44" s="18">
        <v>0</v>
      </c>
      <c r="P44" s="18">
        <v>0</v>
      </c>
      <c r="Q44" s="20">
        <v>3</v>
      </c>
    </row>
    <row r="45" spans="1:17" ht="15">
      <c r="A45" s="16" t="s">
        <v>149</v>
      </c>
      <c r="B45" s="18">
        <f t="shared" si="2"/>
        <v>2275</v>
      </c>
      <c r="C45" s="18">
        <v>80</v>
      </c>
      <c r="D45" s="18">
        <v>14</v>
      </c>
      <c r="E45" s="18">
        <v>573</v>
      </c>
      <c r="F45" s="18">
        <v>1450</v>
      </c>
      <c r="G45" s="18">
        <v>0</v>
      </c>
      <c r="H45" s="18">
        <v>0</v>
      </c>
      <c r="I45" s="18">
        <v>24</v>
      </c>
      <c r="J45" s="18">
        <v>133</v>
      </c>
      <c r="K45" s="18">
        <v>0</v>
      </c>
      <c r="L45" s="18">
        <v>1</v>
      </c>
      <c r="M45" s="18">
        <v>0</v>
      </c>
      <c r="N45" s="18">
        <v>0</v>
      </c>
      <c r="O45" s="18">
        <v>0</v>
      </c>
      <c r="P45" s="18">
        <v>0</v>
      </c>
      <c r="Q45" s="20">
        <v>0</v>
      </c>
    </row>
    <row r="46" spans="1:17" ht="15">
      <c r="A46" s="21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20"/>
    </row>
    <row r="47" spans="1:17" s="30" customFormat="1" ht="15">
      <c r="A47" s="15" t="s">
        <v>102</v>
      </c>
      <c r="B47" s="74">
        <f>SUM(B48:B49)</f>
        <v>6244</v>
      </c>
      <c r="C47" s="74">
        <f aca="true" t="shared" si="10" ref="C47:Q47">SUM(C48:C49)</f>
        <v>616</v>
      </c>
      <c r="D47" s="74">
        <f t="shared" si="10"/>
        <v>132</v>
      </c>
      <c r="E47" s="74">
        <f t="shared" si="10"/>
        <v>1830</v>
      </c>
      <c r="F47" s="74">
        <f t="shared" si="10"/>
        <v>1252</v>
      </c>
      <c r="G47" s="74">
        <f t="shared" si="10"/>
        <v>1612</v>
      </c>
      <c r="H47" s="74">
        <f t="shared" si="10"/>
        <v>32</v>
      </c>
      <c r="I47" s="74">
        <f t="shared" si="10"/>
        <v>233</v>
      </c>
      <c r="J47" s="74">
        <f t="shared" si="10"/>
        <v>458</v>
      </c>
      <c r="K47" s="74">
        <f t="shared" si="10"/>
        <v>0</v>
      </c>
      <c r="L47" s="74">
        <f t="shared" si="10"/>
        <v>45</v>
      </c>
      <c r="M47" s="74">
        <f t="shared" si="10"/>
        <v>1</v>
      </c>
      <c r="N47" s="74">
        <f t="shared" si="10"/>
        <v>0</v>
      </c>
      <c r="O47" s="74">
        <f t="shared" si="10"/>
        <v>0</v>
      </c>
      <c r="P47" s="74">
        <f t="shared" si="10"/>
        <v>26</v>
      </c>
      <c r="Q47" s="75">
        <f t="shared" si="10"/>
        <v>7</v>
      </c>
    </row>
    <row r="48" spans="1:17" ht="15">
      <c r="A48" s="16" t="s">
        <v>151</v>
      </c>
      <c r="B48" s="18">
        <f t="shared" si="2"/>
        <v>4147</v>
      </c>
      <c r="C48" s="18">
        <v>495</v>
      </c>
      <c r="D48" s="18">
        <v>94</v>
      </c>
      <c r="E48" s="18">
        <v>1367</v>
      </c>
      <c r="F48" s="18">
        <v>78</v>
      </c>
      <c r="G48" s="18">
        <v>1612</v>
      </c>
      <c r="H48" s="18">
        <v>28</v>
      </c>
      <c r="I48" s="18">
        <v>182</v>
      </c>
      <c r="J48" s="18">
        <v>239</v>
      </c>
      <c r="K48" s="18">
        <v>0</v>
      </c>
      <c r="L48" s="18">
        <v>25</v>
      </c>
      <c r="M48" s="18">
        <v>1</v>
      </c>
      <c r="N48" s="18">
        <v>0</v>
      </c>
      <c r="O48" s="18">
        <v>0</v>
      </c>
      <c r="P48" s="18">
        <v>26</v>
      </c>
      <c r="Q48" s="20">
        <v>0</v>
      </c>
    </row>
    <row r="49" spans="1:17" ht="15">
      <c r="A49" s="16" t="s">
        <v>152</v>
      </c>
      <c r="B49" s="18">
        <f t="shared" si="2"/>
        <v>2097</v>
      </c>
      <c r="C49" s="18">
        <v>121</v>
      </c>
      <c r="D49" s="18">
        <v>38</v>
      </c>
      <c r="E49" s="18">
        <v>463</v>
      </c>
      <c r="F49" s="18">
        <v>1174</v>
      </c>
      <c r="G49" s="18">
        <v>0</v>
      </c>
      <c r="H49" s="18">
        <v>4</v>
      </c>
      <c r="I49" s="18">
        <v>51</v>
      </c>
      <c r="J49" s="18">
        <v>219</v>
      </c>
      <c r="K49" s="18">
        <v>0</v>
      </c>
      <c r="L49" s="18">
        <v>20</v>
      </c>
      <c r="M49" s="18">
        <v>0</v>
      </c>
      <c r="N49" s="18">
        <v>0</v>
      </c>
      <c r="O49" s="18">
        <v>0</v>
      </c>
      <c r="P49" s="18">
        <v>0</v>
      </c>
      <c r="Q49" s="20">
        <v>7</v>
      </c>
    </row>
    <row r="50" spans="1:17" ht="15">
      <c r="A50" s="21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20"/>
    </row>
    <row r="51" spans="1:17" s="30" customFormat="1" ht="15">
      <c r="A51" s="15" t="s">
        <v>119</v>
      </c>
      <c r="B51" s="74">
        <f>SUM(B52:B53)</f>
        <v>6239</v>
      </c>
      <c r="C51" s="74">
        <f aca="true" t="shared" si="11" ref="C51:Q51">SUM(C52:C53)</f>
        <v>462</v>
      </c>
      <c r="D51" s="74">
        <f t="shared" si="11"/>
        <v>76</v>
      </c>
      <c r="E51" s="74">
        <f t="shared" si="11"/>
        <v>1405</v>
      </c>
      <c r="F51" s="74">
        <f t="shared" si="11"/>
        <v>238</v>
      </c>
      <c r="G51" s="74">
        <f t="shared" si="11"/>
        <v>3659</v>
      </c>
      <c r="H51" s="74">
        <f t="shared" si="11"/>
        <v>13</v>
      </c>
      <c r="I51" s="74">
        <f t="shared" si="11"/>
        <v>119</v>
      </c>
      <c r="J51" s="74">
        <f t="shared" si="11"/>
        <v>113</v>
      </c>
      <c r="K51" s="74">
        <f t="shared" si="11"/>
        <v>45</v>
      </c>
      <c r="L51" s="74">
        <f t="shared" si="11"/>
        <v>27</v>
      </c>
      <c r="M51" s="74">
        <f t="shared" si="11"/>
        <v>3</v>
      </c>
      <c r="N51" s="74">
        <f t="shared" si="11"/>
        <v>0</v>
      </c>
      <c r="O51" s="74">
        <f t="shared" si="11"/>
        <v>0</v>
      </c>
      <c r="P51" s="74">
        <f t="shared" si="11"/>
        <v>38</v>
      </c>
      <c r="Q51" s="75">
        <f t="shared" si="11"/>
        <v>41</v>
      </c>
    </row>
    <row r="52" spans="1:17" ht="15">
      <c r="A52" s="16" t="s">
        <v>153</v>
      </c>
      <c r="B52" s="18">
        <f t="shared" si="2"/>
        <v>2773</v>
      </c>
      <c r="C52" s="18">
        <v>144</v>
      </c>
      <c r="D52" s="18">
        <v>30</v>
      </c>
      <c r="E52" s="18">
        <v>779</v>
      </c>
      <c r="F52" s="18">
        <v>50</v>
      </c>
      <c r="G52" s="18">
        <v>1498</v>
      </c>
      <c r="H52" s="18">
        <v>11</v>
      </c>
      <c r="I52" s="18">
        <v>58</v>
      </c>
      <c r="J52" s="18">
        <v>96</v>
      </c>
      <c r="K52" s="18">
        <v>36</v>
      </c>
      <c r="L52" s="18">
        <v>10</v>
      </c>
      <c r="M52" s="18">
        <v>3</v>
      </c>
      <c r="N52" s="18">
        <v>0</v>
      </c>
      <c r="O52" s="18">
        <v>0</v>
      </c>
      <c r="P52" s="18">
        <v>38</v>
      </c>
      <c r="Q52" s="20">
        <v>20</v>
      </c>
    </row>
    <row r="53" spans="1:17" ht="15">
      <c r="A53" s="16" t="s">
        <v>27</v>
      </c>
      <c r="B53" s="18">
        <f t="shared" si="2"/>
        <v>3466</v>
      </c>
      <c r="C53" s="18">
        <v>318</v>
      </c>
      <c r="D53" s="18">
        <v>46</v>
      </c>
      <c r="E53" s="18">
        <v>626</v>
      </c>
      <c r="F53" s="18">
        <v>188</v>
      </c>
      <c r="G53" s="18">
        <v>2161</v>
      </c>
      <c r="H53" s="18">
        <v>2</v>
      </c>
      <c r="I53" s="18">
        <v>61</v>
      </c>
      <c r="J53" s="18">
        <v>17</v>
      </c>
      <c r="K53" s="18">
        <v>9</v>
      </c>
      <c r="L53" s="18">
        <v>17</v>
      </c>
      <c r="M53" s="18">
        <v>0</v>
      </c>
      <c r="N53" s="18">
        <v>0</v>
      </c>
      <c r="O53" s="18">
        <v>0</v>
      </c>
      <c r="P53" s="18">
        <v>0</v>
      </c>
      <c r="Q53" s="20">
        <v>21</v>
      </c>
    </row>
    <row r="54" spans="1:17" ht="15">
      <c r="A54" s="21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20"/>
    </row>
    <row r="55" spans="1:17" s="30" customFormat="1" ht="15">
      <c r="A55" s="15" t="s">
        <v>120</v>
      </c>
      <c r="B55" s="74">
        <f>SUM(B56:B58)</f>
        <v>8995</v>
      </c>
      <c r="C55" s="74">
        <f aca="true" t="shared" si="12" ref="C55:Q55">SUM(C56:C58)</f>
        <v>618</v>
      </c>
      <c r="D55" s="74">
        <f t="shared" si="12"/>
        <v>93</v>
      </c>
      <c r="E55" s="74">
        <f t="shared" si="12"/>
        <v>1946</v>
      </c>
      <c r="F55" s="74">
        <f t="shared" si="12"/>
        <v>1565</v>
      </c>
      <c r="G55" s="74">
        <f t="shared" si="12"/>
        <v>4155</v>
      </c>
      <c r="H55" s="74">
        <f t="shared" si="12"/>
        <v>10</v>
      </c>
      <c r="I55" s="74">
        <f t="shared" si="12"/>
        <v>141</v>
      </c>
      <c r="J55" s="74">
        <f t="shared" si="12"/>
        <v>410</v>
      </c>
      <c r="K55" s="74">
        <f t="shared" si="12"/>
        <v>0</v>
      </c>
      <c r="L55" s="74">
        <f t="shared" si="12"/>
        <v>53</v>
      </c>
      <c r="M55" s="74">
        <f t="shared" si="12"/>
        <v>0</v>
      </c>
      <c r="N55" s="74">
        <f t="shared" si="12"/>
        <v>2</v>
      </c>
      <c r="O55" s="74">
        <f t="shared" si="12"/>
        <v>0</v>
      </c>
      <c r="P55" s="74">
        <f t="shared" si="12"/>
        <v>0</v>
      </c>
      <c r="Q55" s="75">
        <f t="shared" si="12"/>
        <v>2</v>
      </c>
    </row>
    <row r="56" spans="1:17" ht="15">
      <c r="A56" s="16" t="s">
        <v>28</v>
      </c>
      <c r="B56" s="18">
        <f t="shared" si="2"/>
        <v>5599</v>
      </c>
      <c r="C56" s="18">
        <v>450</v>
      </c>
      <c r="D56" s="18">
        <v>48</v>
      </c>
      <c r="E56" s="18">
        <v>1256</v>
      </c>
      <c r="F56" s="18">
        <v>96</v>
      </c>
      <c r="G56" s="18">
        <v>3368</v>
      </c>
      <c r="H56" s="18">
        <v>7</v>
      </c>
      <c r="I56" s="18">
        <v>95</v>
      </c>
      <c r="J56" s="18">
        <v>255</v>
      </c>
      <c r="K56" s="18">
        <v>0</v>
      </c>
      <c r="L56" s="18">
        <v>23</v>
      </c>
      <c r="M56" s="18">
        <v>0</v>
      </c>
      <c r="N56" s="18">
        <v>1</v>
      </c>
      <c r="O56" s="18">
        <v>0</v>
      </c>
      <c r="P56" s="18">
        <v>0</v>
      </c>
      <c r="Q56" s="20">
        <v>0</v>
      </c>
    </row>
    <row r="57" spans="1:17" ht="15">
      <c r="A57" s="16" t="s">
        <v>29</v>
      </c>
      <c r="B57" s="18">
        <f t="shared" si="2"/>
        <v>2314</v>
      </c>
      <c r="C57" s="18">
        <v>128</v>
      </c>
      <c r="D57" s="18">
        <v>31</v>
      </c>
      <c r="E57" s="18">
        <v>514</v>
      </c>
      <c r="F57" s="18">
        <v>1463</v>
      </c>
      <c r="G57" s="18">
        <v>0</v>
      </c>
      <c r="H57" s="18">
        <v>0</v>
      </c>
      <c r="I57" s="18">
        <v>41</v>
      </c>
      <c r="J57" s="18">
        <v>105</v>
      </c>
      <c r="K57" s="18">
        <v>0</v>
      </c>
      <c r="L57" s="18">
        <v>30</v>
      </c>
      <c r="M57" s="18">
        <v>0</v>
      </c>
      <c r="N57" s="18">
        <v>1</v>
      </c>
      <c r="O57" s="18">
        <v>0</v>
      </c>
      <c r="P57" s="18">
        <v>0</v>
      </c>
      <c r="Q57" s="20">
        <v>1</v>
      </c>
    </row>
    <row r="58" spans="1:17" ht="15">
      <c r="A58" s="16" t="s">
        <v>30</v>
      </c>
      <c r="B58" s="18">
        <f t="shared" si="2"/>
        <v>1082</v>
      </c>
      <c r="C58" s="18">
        <v>40</v>
      </c>
      <c r="D58" s="18">
        <v>14</v>
      </c>
      <c r="E58" s="18">
        <v>176</v>
      </c>
      <c r="F58" s="18">
        <v>6</v>
      </c>
      <c r="G58" s="18">
        <v>787</v>
      </c>
      <c r="H58" s="18">
        <v>3</v>
      </c>
      <c r="I58" s="18">
        <v>5</v>
      </c>
      <c r="J58" s="18">
        <v>50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20">
        <v>1</v>
      </c>
    </row>
    <row r="59" spans="1:17" ht="15">
      <c r="A59" s="21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20"/>
    </row>
    <row r="60" spans="1:17" s="30" customFormat="1" ht="15">
      <c r="A60" s="15" t="s">
        <v>121</v>
      </c>
      <c r="B60" s="74">
        <f>SUM(B61:B62)</f>
        <v>7137</v>
      </c>
      <c r="C60" s="74">
        <f aca="true" t="shared" si="13" ref="C60:Q60">SUM(C61:C62)</f>
        <v>504</v>
      </c>
      <c r="D60" s="74">
        <f t="shared" si="13"/>
        <v>69</v>
      </c>
      <c r="E60" s="74">
        <f t="shared" si="13"/>
        <v>1841</v>
      </c>
      <c r="F60" s="74">
        <f t="shared" si="13"/>
        <v>2813</v>
      </c>
      <c r="G60" s="74">
        <f t="shared" si="13"/>
        <v>1216</v>
      </c>
      <c r="H60" s="74">
        <f t="shared" si="13"/>
        <v>13</v>
      </c>
      <c r="I60" s="74">
        <f t="shared" si="13"/>
        <v>93</v>
      </c>
      <c r="J60" s="74">
        <f t="shared" si="13"/>
        <v>382</v>
      </c>
      <c r="K60" s="74">
        <f t="shared" si="13"/>
        <v>38</v>
      </c>
      <c r="L60" s="74">
        <f t="shared" si="13"/>
        <v>88</v>
      </c>
      <c r="M60" s="74">
        <f t="shared" si="13"/>
        <v>0</v>
      </c>
      <c r="N60" s="74">
        <f t="shared" si="13"/>
        <v>4</v>
      </c>
      <c r="O60" s="74">
        <f t="shared" si="13"/>
        <v>8</v>
      </c>
      <c r="P60" s="74">
        <f t="shared" si="13"/>
        <v>44</v>
      </c>
      <c r="Q60" s="75">
        <f t="shared" si="13"/>
        <v>24</v>
      </c>
    </row>
    <row r="61" spans="1:17" ht="15">
      <c r="A61" s="16" t="s">
        <v>31</v>
      </c>
      <c r="B61" s="18">
        <f t="shared" si="2"/>
        <v>5759</v>
      </c>
      <c r="C61" s="18">
        <v>389</v>
      </c>
      <c r="D61" s="18">
        <v>51</v>
      </c>
      <c r="E61" s="18">
        <v>1614</v>
      </c>
      <c r="F61" s="18">
        <v>2033</v>
      </c>
      <c r="G61" s="18">
        <v>1216</v>
      </c>
      <c r="H61" s="18">
        <v>12</v>
      </c>
      <c r="I61" s="18">
        <v>76</v>
      </c>
      <c r="J61" s="18">
        <v>216</v>
      </c>
      <c r="K61" s="18">
        <v>38</v>
      </c>
      <c r="L61" s="18">
        <v>78</v>
      </c>
      <c r="M61" s="18">
        <v>0</v>
      </c>
      <c r="N61" s="18">
        <v>3</v>
      </c>
      <c r="O61" s="18">
        <v>2</v>
      </c>
      <c r="P61" s="18">
        <v>8</v>
      </c>
      <c r="Q61" s="20">
        <v>23</v>
      </c>
    </row>
    <row r="62" spans="1:17" ht="15">
      <c r="A62" s="16" t="s">
        <v>32</v>
      </c>
      <c r="B62" s="18">
        <f t="shared" si="2"/>
        <v>1378</v>
      </c>
      <c r="C62" s="18">
        <v>115</v>
      </c>
      <c r="D62" s="18">
        <v>18</v>
      </c>
      <c r="E62" s="18">
        <v>227</v>
      </c>
      <c r="F62" s="18">
        <v>780</v>
      </c>
      <c r="G62" s="18">
        <v>0</v>
      </c>
      <c r="H62" s="18">
        <v>1</v>
      </c>
      <c r="I62" s="18">
        <v>17</v>
      </c>
      <c r="J62" s="18">
        <v>166</v>
      </c>
      <c r="K62" s="18">
        <v>0</v>
      </c>
      <c r="L62" s="18">
        <v>10</v>
      </c>
      <c r="M62" s="18">
        <v>0</v>
      </c>
      <c r="N62" s="18">
        <v>1</v>
      </c>
      <c r="O62" s="18">
        <v>6</v>
      </c>
      <c r="P62" s="18">
        <v>36</v>
      </c>
      <c r="Q62" s="20">
        <v>1</v>
      </c>
    </row>
    <row r="63" spans="1:17" ht="15">
      <c r="A63" s="21"/>
      <c r="B63" s="18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23"/>
    </row>
    <row r="64" spans="1:17" s="30" customFormat="1" ht="15">
      <c r="A64" s="15" t="s">
        <v>122</v>
      </c>
      <c r="B64" s="74">
        <f>SUM(B65:B67)</f>
        <v>7670</v>
      </c>
      <c r="C64" s="74">
        <f aca="true" t="shared" si="14" ref="C64:Q64">SUM(C65:C67)</f>
        <v>685</v>
      </c>
      <c r="D64" s="74">
        <f t="shared" si="14"/>
        <v>123</v>
      </c>
      <c r="E64" s="74">
        <f t="shared" si="14"/>
        <v>1350</v>
      </c>
      <c r="F64" s="74">
        <f t="shared" si="14"/>
        <v>3121</v>
      </c>
      <c r="G64" s="74">
        <f t="shared" si="14"/>
        <v>1430</v>
      </c>
      <c r="H64" s="74">
        <f t="shared" si="14"/>
        <v>8</v>
      </c>
      <c r="I64" s="74">
        <f t="shared" si="14"/>
        <v>176</v>
      </c>
      <c r="J64" s="74">
        <f t="shared" si="14"/>
        <v>697</v>
      </c>
      <c r="K64" s="74">
        <f t="shared" si="14"/>
        <v>0</v>
      </c>
      <c r="L64" s="74">
        <f t="shared" si="14"/>
        <v>72</v>
      </c>
      <c r="M64" s="74">
        <f t="shared" si="14"/>
        <v>0</v>
      </c>
      <c r="N64" s="74">
        <f t="shared" si="14"/>
        <v>7</v>
      </c>
      <c r="O64" s="74">
        <f t="shared" si="14"/>
        <v>0</v>
      </c>
      <c r="P64" s="74">
        <f t="shared" si="14"/>
        <v>0</v>
      </c>
      <c r="Q64" s="75">
        <f t="shared" si="14"/>
        <v>1</v>
      </c>
    </row>
    <row r="65" spans="1:17" ht="15">
      <c r="A65" s="16" t="s">
        <v>33</v>
      </c>
      <c r="B65" s="18">
        <f t="shared" si="2"/>
        <v>2034</v>
      </c>
      <c r="C65" s="18">
        <v>147</v>
      </c>
      <c r="D65" s="18">
        <v>29</v>
      </c>
      <c r="E65" s="18">
        <v>246</v>
      </c>
      <c r="F65" s="18">
        <v>0</v>
      </c>
      <c r="G65" s="18">
        <v>1430</v>
      </c>
      <c r="H65" s="18">
        <v>1</v>
      </c>
      <c r="I65" s="18">
        <v>49</v>
      </c>
      <c r="J65" s="18">
        <v>128</v>
      </c>
      <c r="K65" s="18">
        <v>0</v>
      </c>
      <c r="L65" s="18">
        <v>4</v>
      </c>
      <c r="M65" s="18">
        <v>0</v>
      </c>
      <c r="N65" s="18">
        <v>0</v>
      </c>
      <c r="O65" s="18">
        <v>0</v>
      </c>
      <c r="P65" s="18">
        <v>0</v>
      </c>
      <c r="Q65" s="20">
        <v>0</v>
      </c>
    </row>
    <row r="66" spans="1:17" ht="15">
      <c r="A66" s="16" t="s">
        <v>34</v>
      </c>
      <c r="B66" s="18">
        <f t="shared" si="2"/>
        <v>2326</v>
      </c>
      <c r="C66" s="18">
        <v>214</v>
      </c>
      <c r="D66" s="18">
        <v>33</v>
      </c>
      <c r="E66" s="18">
        <v>429</v>
      </c>
      <c r="F66" s="18">
        <v>1128</v>
      </c>
      <c r="G66" s="18">
        <v>0</v>
      </c>
      <c r="H66" s="18">
        <v>6</v>
      </c>
      <c r="I66" s="18">
        <v>54</v>
      </c>
      <c r="J66" s="18">
        <v>420</v>
      </c>
      <c r="K66" s="18">
        <v>0</v>
      </c>
      <c r="L66" s="18">
        <v>38</v>
      </c>
      <c r="M66" s="18">
        <v>0</v>
      </c>
      <c r="N66" s="18">
        <v>4</v>
      </c>
      <c r="O66" s="18">
        <v>0</v>
      </c>
      <c r="P66" s="18">
        <v>0</v>
      </c>
      <c r="Q66" s="20">
        <v>0</v>
      </c>
    </row>
    <row r="67" spans="1:17" ht="15">
      <c r="A67" s="16" t="s">
        <v>35</v>
      </c>
      <c r="B67" s="18">
        <f t="shared" si="2"/>
        <v>3310</v>
      </c>
      <c r="C67" s="18">
        <v>324</v>
      </c>
      <c r="D67" s="18">
        <v>61</v>
      </c>
      <c r="E67" s="18">
        <v>675</v>
      </c>
      <c r="F67" s="18">
        <v>1993</v>
      </c>
      <c r="G67" s="18">
        <v>0</v>
      </c>
      <c r="H67" s="18">
        <v>1</v>
      </c>
      <c r="I67" s="18">
        <v>73</v>
      </c>
      <c r="J67" s="18">
        <v>149</v>
      </c>
      <c r="K67" s="18">
        <v>0</v>
      </c>
      <c r="L67" s="18">
        <v>30</v>
      </c>
      <c r="M67" s="18">
        <v>0</v>
      </c>
      <c r="N67" s="18">
        <v>3</v>
      </c>
      <c r="O67" s="18">
        <v>0</v>
      </c>
      <c r="P67" s="18">
        <v>0</v>
      </c>
      <c r="Q67" s="20">
        <v>1</v>
      </c>
    </row>
    <row r="68" spans="1:17" ht="15">
      <c r="A68" s="22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7"/>
      <c r="M68" s="17"/>
      <c r="N68" s="17"/>
      <c r="O68" s="17"/>
      <c r="P68" s="17"/>
      <c r="Q68" s="23"/>
    </row>
    <row r="69" spans="1:17" s="30" customFormat="1" ht="15">
      <c r="A69" s="15" t="s">
        <v>103</v>
      </c>
      <c r="B69" s="74">
        <f>SUM(B70:B71)</f>
        <v>7241</v>
      </c>
      <c r="C69" s="74">
        <f aca="true" t="shared" si="15" ref="C69:Q69">SUM(C70:C71)</f>
        <v>1195</v>
      </c>
      <c r="D69" s="74">
        <f t="shared" si="15"/>
        <v>69</v>
      </c>
      <c r="E69" s="74">
        <f t="shared" si="15"/>
        <v>1784</v>
      </c>
      <c r="F69" s="74">
        <f t="shared" si="15"/>
        <v>337</v>
      </c>
      <c r="G69" s="74">
        <f t="shared" si="15"/>
        <v>3227</v>
      </c>
      <c r="H69" s="74">
        <f t="shared" si="15"/>
        <v>19</v>
      </c>
      <c r="I69" s="74">
        <f t="shared" si="15"/>
        <v>87</v>
      </c>
      <c r="J69" s="74">
        <f t="shared" si="15"/>
        <v>399</v>
      </c>
      <c r="K69" s="74">
        <f t="shared" si="15"/>
        <v>12</v>
      </c>
      <c r="L69" s="74">
        <f t="shared" si="15"/>
        <v>14</v>
      </c>
      <c r="M69" s="74">
        <f t="shared" si="15"/>
        <v>0</v>
      </c>
      <c r="N69" s="74">
        <f t="shared" si="15"/>
        <v>12</v>
      </c>
      <c r="O69" s="74">
        <f t="shared" si="15"/>
        <v>1</v>
      </c>
      <c r="P69" s="74">
        <f t="shared" si="15"/>
        <v>0</v>
      </c>
      <c r="Q69" s="75">
        <f t="shared" si="15"/>
        <v>85</v>
      </c>
    </row>
    <row r="70" spans="1:17" ht="15">
      <c r="A70" s="16" t="s">
        <v>36</v>
      </c>
      <c r="B70" s="18">
        <f t="shared" si="2"/>
        <v>6156</v>
      </c>
      <c r="C70" s="18">
        <v>999</v>
      </c>
      <c r="D70" s="18">
        <v>49</v>
      </c>
      <c r="E70" s="18">
        <v>1479</v>
      </c>
      <c r="F70" s="18">
        <v>24</v>
      </c>
      <c r="G70" s="18">
        <v>3046</v>
      </c>
      <c r="H70" s="18">
        <v>17</v>
      </c>
      <c r="I70" s="18">
        <v>77</v>
      </c>
      <c r="J70" s="18">
        <v>351</v>
      </c>
      <c r="K70" s="18">
        <v>12</v>
      </c>
      <c r="L70" s="18">
        <v>14</v>
      </c>
      <c r="M70" s="18">
        <v>0</v>
      </c>
      <c r="N70" s="18">
        <v>5</v>
      </c>
      <c r="O70" s="18">
        <v>1</v>
      </c>
      <c r="P70" s="18">
        <v>0</v>
      </c>
      <c r="Q70" s="20">
        <v>82</v>
      </c>
    </row>
    <row r="71" spans="1:17" ht="15">
      <c r="A71" s="21" t="s">
        <v>133</v>
      </c>
      <c r="B71" s="18">
        <f t="shared" si="2"/>
        <v>1085</v>
      </c>
      <c r="C71" s="18">
        <v>196</v>
      </c>
      <c r="D71" s="18">
        <v>20</v>
      </c>
      <c r="E71" s="18">
        <v>305</v>
      </c>
      <c r="F71" s="18">
        <v>313</v>
      </c>
      <c r="G71" s="18">
        <v>181</v>
      </c>
      <c r="H71" s="18">
        <v>2</v>
      </c>
      <c r="I71" s="18">
        <v>10</v>
      </c>
      <c r="J71" s="18">
        <v>48</v>
      </c>
      <c r="K71" s="18">
        <v>0</v>
      </c>
      <c r="L71" s="18">
        <v>0</v>
      </c>
      <c r="M71" s="18">
        <v>0</v>
      </c>
      <c r="N71" s="18">
        <v>7</v>
      </c>
      <c r="O71" s="18">
        <v>0</v>
      </c>
      <c r="P71" s="18">
        <v>0</v>
      </c>
      <c r="Q71" s="20">
        <v>3</v>
      </c>
    </row>
    <row r="72" spans="1:17" ht="15">
      <c r="A72" s="21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20"/>
    </row>
    <row r="73" spans="1:17" s="30" customFormat="1" ht="15">
      <c r="A73" s="15" t="s">
        <v>104</v>
      </c>
      <c r="B73" s="74">
        <f>SUM(B74:B75)</f>
        <v>7078</v>
      </c>
      <c r="C73" s="74">
        <f aca="true" t="shared" si="16" ref="C73:Q73">SUM(C74:C75)</f>
        <v>561</v>
      </c>
      <c r="D73" s="74">
        <f t="shared" si="16"/>
        <v>72</v>
      </c>
      <c r="E73" s="74">
        <f t="shared" si="16"/>
        <v>1790</v>
      </c>
      <c r="F73" s="74">
        <f t="shared" si="16"/>
        <v>144</v>
      </c>
      <c r="G73" s="74">
        <f t="shared" si="16"/>
        <v>3781</v>
      </c>
      <c r="H73" s="74">
        <f t="shared" si="16"/>
        <v>14</v>
      </c>
      <c r="I73" s="74">
        <f t="shared" si="16"/>
        <v>357</v>
      </c>
      <c r="J73" s="74">
        <f t="shared" si="16"/>
        <v>282</v>
      </c>
      <c r="K73" s="74">
        <f t="shared" si="16"/>
        <v>5</v>
      </c>
      <c r="L73" s="74">
        <f t="shared" si="16"/>
        <v>33</v>
      </c>
      <c r="M73" s="74">
        <f t="shared" si="16"/>
        <v>0</v>
      </c>
      <c r="N73" s="74">
        <f t="shared" si="16"/>
        <v>0</v>
      </c>
      <c r="O73" s="74">
        <f t="shared" si="16"/>
        <v>22</v>
      </c>
      <c r="P73" s="74">
        <f t="shared" si="16"/>
        <v>0</v>
      </c>
      <c r="Q73" s="75">
        <f t="shared" si="16"/>
        <v>17</v>
      </c>
    </row>
    <row r="74" spans="1:17" ht="15">
      <c r="A74" s="16" t="s">
        <v>37</v>
      </c>
      <c r="B74" s="18">
        <f t="shared" si="2"/>
        <v>5433</v>
      </c>
      <c r="C74" s="18">
        <v>344</v>
      </c>
      <c r="D74" s="18">
        <v>63</v>
      </c>
      <c r="E74" s="18">
        <v>1370</v>
      </c>
      <c r="F74" s="18">
        <v>105</v>
      </c>
      <c r="G74" s="18">
        <v>2993</v>
      </c>
      <c r="H74" s="18">
        <v>14</v>
      </c>
      <c r="I74" s="18">
        <v>324</v>
      </c>
      <c r="J74" s="18">
        <v>167</v>
      </c>
      <c r="K74" s="18">
        <v>5</v>
      </c>
      <c r="L74" s="18">
        <v>31</v>
      </c>
      <c r="M74" s="18">
        <v>0</v>
      </c>
      <c r="N74" s="18">
        <v>0</v>
      </c>
      <c r="O74" s="18">
        <v>0</v>
      </c>
      <c r="P74" s="18">
        <v>0</v>
      </c>
      <c r="Q74" s="20">
        <v>17</v>
      </c>
    </row>
    <row r="75" spans="1:17" ht="15">
      <c r="A75" s="25" t="s">
        <v>38</v>
      </c>
      <c r="B75" s="18">
        <f t="shared" si="2"/>
        <v>1645</v>
      </c>
      <c r="C75" s="18">
        <v>217</v>
      </c>
      <c r="D75" s="18">
        <v>9</v>
      </c>
      <c r="E75" s="18">
        <v>420</v>
      </c>
      <c r="F75" s="18">
        <v>39</v>
      </c>
      <c r="G75" s="18">
        <v>788</v>
      </c>
      <c r="H75" s="18">
        <v>0</v>
      </c>
      <c r="I75" s="18">
        <v>33</v>
      </c>
      <c r="J75" s="18">
        <v>115</v>
      </c>
      <c r="K75" s="18">
        <v>0</v>
      </c>
      <c r="L75" s="18">
        <v>2</v>
      </c>
      <c r="M75" s="18">
        <v>0</v>
      </c>
      <c r="N75" s="18">
        <v>0</v>
      </c>
      <c r="O75" s="18">
        <v>22</v>
      </c>
      <c r="P75" s="18">
        <v>0</v>
      </c>
      <c r="Q75" s="20">
        <v>0</v>
      </c>
    </row>
    <row r="76" spans="1:17" s="76" customFormat="1" ht="15">
      <c r="A76" s="26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5">
      <c r="A77" s="30" t="s">
        <v>85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</sheetData>
  <sheetProtection/>
  <printOptions horizontalCentered="1" verticalCentered="1"/>
  <pageMargins left="0.2" right="0" top="0" bottom="0" header="0" footer="0"/>
  <pageSetup horizontalDpi="600" verticalDpi="600" orientation="landscape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5"/>
  <sheetViews>
    <sheetView zoomScale="85" zoomScaleNormal="85" zoomScaleSheetLayoutView="85" zoomScalePageLayoutView="0" workbookViewId="0" topLeftCell="A1">
      <pane ySplit="6" topLeftCell="BM7" activePane="bottomLeft" state="frozen"/>
      <selection pane="topLeft" activeCell="A1" sqref="A1:IV1"/>
      <selection pane="bottomLeft" activeCell="K30" sqref="K30"/>
    </sheetView>
  </sheetViews>
  <sheetFormatPr defaultColWidth="11.57421875" defaultRowHeight="12.75"/>
  <cols>
    <col min="1" max="1" width="54.28125" style="65" customWidth="1"/>
    <col min="2" max="2" width="12.00390625" style="65" customWidth="1"/>
    <col min="3" max="3" width="11.421875" style="65" customWidth="1"/>
    <col min="4" max="4" width="12.421875" style="65" customWidth="1"/>
    <col min="5" max="5" width="11.7109375" style="65" customWidth="1"/>
    <col min="6" max="6" width="13.140625" style="65" customWidth="1"/>
    <col min="7" max="7" width="12.140625" style="65" bestFit="1" customWidth="1"/>
    <col min="8" max="8" width="14.28125" style="65" bestFit="1" customWidth="1"/>
    <col min="9" max="11" width="14.00390625" style="65" customWidth="1"/>
    <col min="12" max="12" width="15.421875" style="65" bestFit="1" customWidth="1"/>
    <col min="13" max="13" width="13.00390625" style="65" customWidth="1"/>
    <col min="14" max="14" width="13.140625" style="65" customWidth="1"/>
    <col min="15" max="15" width="11.140625" style="65" customWidth="1"/>
    <col min="16" max="16384" width="11.421875" style="65" customWidth="1"/>
  </cols>
  <sheetData>
    <row r="1" spans="1:15" ht="15">
      <c r="A1" s="88" t="s">
        <v>18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3" spans="1:15" ht="15">
      <c r="A3" s="95" t="s">
        <v>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1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1:15" ht="12.75" customHeight="1">
      <c r="A5" s="97" t="s">
        <v>265</v>
      </c>
      <c r="B5" s="98" t="s">
        <v>192</v>
      </c>
      <c r="C5" s="98" t="s">
        <v>106</v>
      </c>
      <c r="D5" s="97" t="s">
        <v>40</v>
      </c>
      <c r="E5" s="99" t="s">
        <v>91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1:15" s="30" customFormat="1" ht="75.75" customHeight="1">
      <c r="A6" s="101"/>
      <c r="B6" s="102"/>
      <c r="C6" s="102"/>
      <c r="D6" s="103"/>
      <c r="E6" s="104" t="s">
        <v>90</v>
      </c>
      <c r="F6" s="105" t="s">
        <v>107</v>
      </c>
      <c r="G6" s="106" t="s">
        <v>108</v>
      </c>
      <c r="H6" s="107" t="s">
        <v>266</v>
      </c>
      <c r="I6" s="105" t="s">
        <v>267</v>
      </c>
      <c r="J6" s="106" t="s">
        <v>109</v>
      </c>
      <c r="K6" s="105" t="s">
        <v>110</v>
      </c>
      <c r="L6" s="106" t="s">
        <v>270</v>
      </c>
      <c r="M6" s="108" t="s">
        <v>111</v>
      </c>
      <c r="N6" s="105" t="s">
        <v>268</v>
      </c>
      <c r="O6" s="106" t="s">
        <v>269</v>
      </c>
    </row>
    <row r="7" spans="1:15" ht="15">
      <c r="A7" s="76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</row>
    <row r="8" spans="1:15" ht="15">
      <c r="A8" s="90" t="s">
        <v>226</v>
      </c>
      <c r="B8" s="12">
        <f>B10+B14+B17+B22+B26+B31+B35+B40+B45+B49+B53+B58+B62+B67+B71</f>
        <v>33198</v>
      </c>
      <c r="C8" s="12">
        <f aca="true" t="shared" si="0" ref="C8:O8">C10+C14+C17+C22+C26+C31+C35+C40+C45+C49+C53+C58+C62+C67+C71</f>
        <v>18510</v>
      </c>
      <c r="D8" s="12">
        <f t="shared" si="0"/>
        <v>1651</v>
      </c>
      <c r="E8" s="12">
        <f t="shared" si="0"/>
        <v>13037</v>
      </c>
      <c r="F8" s="12">
        <f t="shared" si="0"/>
        <v>78</v>
      </c>
      <c r="G8" s="12">
        <f t="shared" si="0"/>
        <v>4949</v>
      </c>
      <c r="H8" s="12">
        <f t="shared" si="0"/>
        <v>2178</v>
      </c>
      <c r="I8" s="12">
        <f t="shared" si="0"/>
        <v>186</v>
      </c>
      <c r="J8" s="12">
        <f t="shared" si="0"/>
        <v>3588</v>
      </c>
      <c r="K8" s="12">
        <f t="shared" si="0"/>
        <v>46</v>
      </c>
      <c r="L8" s="12">
        <f t="shared" si="0"/>
        <v>10</v>
      </c>
      <c r="M8" s="12">
        <f t="shared" si="0"/>
        <v>110</v>
      </c>
      <c r="N8" s="12">
        <f t="shared" si="0"/>
        <v>659</v>
      </c>
      <c r="O8" s="13">
        <f t="shared" si="0"/>
        <v>1233</v>
      </c>
    </row>
    <row r="9" spans="1:15" ht="15">
      <c r="A9" s="91"/>
      <c r="B9" s="12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24"/>
    </row>
    <row r="10" spans="1:15" s="30" customFormat="1" ht="15">
      <c r="A10" s="15" t="s">
        <v>96</v>
      </c>
      <c r="B10" s="12">
        <f>SUM(B11:B12)</f>
        <v>5607</v>
      </c>
      <c r="C10" s="12">
        <f aca="true" t="shared" si="1" ref="C10:O10">SUM(C11:C12)</f>
        <v>2783</v>
      </c>
      <c r="D10" s="12">
        <f t="shared" si="1"/>
        <v>0</v>
      </c>
      <c r="E10" s="12">
        <f t="shared" si="1"/>
        <v>2824</v>
      </c>
      <c r="F10" s="12">
        <f t="shared" si="1"/>
        <v>14</v>
      </c>
      <c r="G10" s="12">
        <f t="shared" si="1"/>
        <v>2047</v>
      </c>
      <c r="H10" s="12">
        <f t="shared" si="1"/>
        <v>288</v>
      </c>
      <c r="I10" s="12">
        <f t="shared" si="1"/>
        <v>12</v>
      </c>
      <c r="J10" s="12">
        <f t="shared" si="1"/>
        <v>258</v>
      </c>
      <c r="K10" s="12">
        <f t="shared" si="1"/>
        <v>1</v>
      </c>
      <c r="L10" s="12">
        <f t="shared" si="1"/>
        <v>0</v>
      </c>
      <c r="M10" s="12">
        <f t="shared" si="1"/>
        <v>13</v>
      </c>
      <c r="N10" s="12">
        <f t="shared" si="1"/>
        <v>59</v>
      </c>
      <c r="O10" s="13">
        <f t="shared" si="1"/>
        <v>132</v>
      </c>
    </row>
    <row r="11" spans="1:15" ht="15">
      <c r="A11" s="16" t="s">
        <v>134</v>
      </c>
      <c r="B11" s="17">
        <f>SUM(C11:E11)</f>
        <v>5396</v>
      </c>
      <c r="C11" s="17">
        <v>2676</v>
      </c>
      <c r="D11" s="17">
        <v>0</v>
      </c>
      <c r="E11" s="17">
        <f>SUM(F11:O11)</f>
        <v>2720</v>
      </c>
      <c r="F11" s="17">
        <v>9</v>
      </c>
      <c r="G11" s="17">
        <v>2034</v>
      </c>
      <c r="H11" s="17">
        <v>245</v>
      </c>
      <c r="I11" s="17">
        <v>12</v>
      </c>
      <c r="J11" s="17">
        <v>219</v>
      </c>
      <c r="K11" s="17">
        <v>0</v>
      </c>
      <c r="L11" s="17">
        <v>0</v>
      </c>
      <c r="M11" s="17">
        <v>13</v>
      </c>
      <c r="N11" s="17">
        <v>56</v>
      </c>
      <c r="O11" s="23">
        <v>132</v>
      </c>
    </row>
    <row r="12" spans="1:15" ht="15">
      <c r="A12" s="16" t="s">
        <v>135</v>
      </c>
      <c r="B12" s="17">
        <f aca="true" t="shared" si="2" ref="B12:B73">SUM(C12:E12)</f>
        <v>211</v>
      </c>
      <c r="C12" s="17">
        <v>107</v>
      </c>
      <c r="D12" s="17">
        <v>0</v>
      </c>
      <c r="E12" s="17">
        <f aca="true" t="shared" si="3" ref="E12:E73">SUM(F12:O12)</f>
        <v>104</v>
      </c>
      <c r="F12" s="17">
        <v>5</v>
      </c>
      <c r="G12" s="17">
        <v>13</v>
      </c>
      <c r="H12" s="17">
        <v>43</v>
      </c>
      <c r="I12" s="17">
        <v>0</v>
      </c>
      <c r="J12" s="17">
        <v>39</v>
      </c>
      <c r="K12" s="17">
        <v>1</v>
      </c>
      <c r="L12" s="17">
        <v>0</v>
      </c>
      <c r="M12" s="17">
        <v>0</v>
      </c>
      <c r="N12" s="17">
        <v>3</v>
      </c>
      <c r="O12" s="23">
        <v>0</v>
      </c>
    </row>
    <row r="13" spans="1:15" ht="15">
      <c r="A13" s="21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24"/>
    </row>
    <row r="14" spans="1:15" s="30" customFormat="1" ht="15">
      <c r="A14" s="15" t="s">
        <v>97</v>
      </c>
      <c r="B14" s="12">
        <f>SUM(B15)</f>
        <v>2464</v>
      </c>
      <c r="C14" s="12">
        <f aca="true" t="shared" si="4" ref="C14:O14">SUM(C15)</f>
        <v>2136</v>
      </c>
      <c r="D14" s="12">
        <f t="shared" si="4"/>
        <v>6</v>
      </c>
      <c r="E14" s="12">
        <f t="shared" si="4"/>
        <v>322</v>
      </c>
      <c r="F14" s="12">
        <f t="shared" si="4"/>
        <v>0</v>
      </c>
      <c r="G14" s="12">
        <f t="shared" si="4"/>
        <v>46</v>
      </c>
      <c r="H14" s="12">
        <f t="shared" si="4"/>
        <v>27</v>
      </c>
      <c r="I14" s="12">
        <f t="shared" si="4"/>
        <v>8</v>
      </c>
      <c r="J14" s="12">
        <f t="shared" si="4"/>
        <v>113</v>
      </c>
      <c r="K14" s="12">
        <f t="shared" si="4"/>
        <v>11</v>
      </c>
      <c r="L14" s="12">
        <f t="shared" si="4"/>
        <v>1</v>
      </c>
      <c r="M14" s="12">
        <f t="shared" si="4"/>
        <v>6</v>
      </c>
      <c r="N14" s="12">
        <f t="shared" si="4"/>
        <v>1</v>
      </c>
      <c r="O14" s="13">
        <f t="shared" si="4"/>
        <v>109</v>
      </c>
    </row>
    <row r="15" spans="1:15" ht="15">
      <c r="A15" s="16" t="s">
        <v>136</v>
      </c>
      <c r="B15" s="17">
        <f t="shared" si="2"/>
        <v>2464</v>
      </c>
      <c r="C15" s="17">
        <v>2136</v>
      </c>
      <c r="D15" s="17">
        <v>6</v>
      </c>
      <c r="E15" s="17">
        <f t="shared" si="3"/>
        <v>322</v>
      </c>
      <c r="F15" s="17">
        <v>0</v>
      </c>
      <c r="G15" s="17">
        <v>46</v>
      </c>
      <c r="H15" s="17">
        <v>27</v>
      </c>
      <c r="I15" s="17">
        <v>8</v>
      </c>
      <c r="J15" s="17">
        <v>113</v>
      </c>
      <c r="K15" s="17">
        <v>11</v>
      </c>
      <c r="L15" s="17">
        <v>1</v>
      </c>
      <c r="M15" s="17">
        <v>6</v>
      </c>
      <c r="N15" s="17">
        <v>1</v>
      </c>
      <c r="O15" s="23">
        <v>109</v>
      </c>
    </row>
    <row r="16" spans="1:15" ht="15">
      <c r="A16" s="21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24"/>
    </row>
    <row r="17" spans="1:15" s="30" customFormat="1" ht="15">
      <c r="A17" s="15" t="s">
        <v>98</v>
      </c>
      <c r="B17" s="12">
        <f>SUM(B18:B20)</f>
        <v>3142</v>
      </c>
      <c r="C17" s="12">
        <f aca="true" t="shared" si="5" ref="C17:O17">SUM(C18:C20)</f>
        <v>2142</v>
      </c>
      <c r="D17" s="12">
        <f t="shared" si="5"/>
        <v>0</v>
      </c>
      <c r="E17" s="12">
        <f t="shared" si="5"/>
        <v>1000</v>
      </c>
      <c r="F17" s="12">
        <f t="shared" si="5"/>
        <v>1</v>
      </c>
      <c r="G17" s="12">
        <f t="shared" si="5"/>
        <v>289</v>
      </c>
      <c r="H17" s="12">
        <f t="shared" si="5"/>
        <v>273</v>
      </c>
      <c r="I17" s="12">
        <f t="shared" si="5"/>
        <v>5</v>
      </c>
      <c r="J17" s="12">
        <f t="shared" si="5"/>
        <v>333</v>
      </c>
      <c r="K17" s="12">
        <f t="shared" si="5"/>
        <v>2</v>
      </c>
      <c r="L17" s="12">
        <f t="shared" si="5"/>
        <v>0</v>
      </c>
      <c r="M17" s="12">
        <f t="shared" si="5"/>
        <v>9</v>
      </c>
      <c r="N17" s="12">
        <f t="shared" si="5"/>
        <v>82</v>
      </c>
      <c r="O17" s="13">
        <f t="shared" si="5"/>
        <v>6</v>
      </c>
    </row>
    <row r="18" spans="1:15" ht="15">
      <c r="A18" s="16" t="s">
        <v>137</v>
      </c>
      <c r="B18" s="17">
        <f t="shared" si="2"/>
        <v>862</v>
      </c>
      <c r="C18" s="17">
        <v>718</v>
      </c>
      <c r="D18" s="17">
        <v>0</v>
      </c>
      <c r="E18" s="17">
        <f t="shared" si="3"/>
        <v>144</v>
      </c>
      <c r="F18" s="17">
        <v>0</v>
      </c>
      <c r="G18" s="17">
        <v>8</v>
      </c>
      <c r="H18" s="17">
        <v>50</v>
      </c>
      <c r="I18" s="17">
        <v>1</v>
      </c>
      <c r="J18" s="17">
        <v>67</v>
      </c>
      <c r="K18" s="17">
        <v>0</v>
      </c>
      <c r="L18" s="17">
        <v>0</v>
      </c>
      <c r="M18" s="17">
        <v>2</v>
      </c>
      <c r="N18" s="17">
        <v>10</v>
      </c>
      <c r="O18" s="23">
        <v>6</v>
      </c>
    </row>
    <row r="19" spans="1:15" ht="15">
      <c r="A19" s="16" t="s">
        <v>138</v>
      </c>
      <c r="B19" s="17">
        <f t="shared" si="2"/>
        <v>1212</v>
      </c>
      <c r="C19" s="17">
        <v>818</v>
      </c>
      <c r="D19" s="17">
        <v>0</v>
      </c>
      <c r="E19" s="17">
        <f t="shared" si="3"/>
        <v>394</v>
      </c>
      <c r="F19" s="17">
        <v>0</v>
      </c>
      <c r="G19" s="17">
        <v>87</v>
      </c>
      <c r="H19" s="17">
        <v>94</v>
      </c>
      <c r="I19" s="17">
        <v>3</v>
      </c>
      <c r="J19" s="17">
        <v>148</v>
      </c>
      <c r="K19" s="17">
        <v>2</v>
      </c>
      <c r="L19" s="17">
        <v>0</v>
      </c>
      <c r="M19" s="17">
        <v>1</v>
      </c>
      <c r="N19" s="17">
        <v>59</v>
      </c>
      <c r="O19" s="23">
        <v>0</v>
      </c>
    </row>
    <row r="20" spans="1:15" ht="15">
      <c r="A20" s="16" t="s">
        <v>139</v>
      </c>
      <c r="B20" s="17">
        <f t="shared" si="2"/>
        <v>1068</v>
      </c>
      <c r="C20" s="17">
        <v>606</v>
      </c>
      <c r="D20" s="17">
        <v>0</v>
      </c>
      <c r="E20" s="17">
        <f t="shared" si="3"/>
        <v>462</v>
      </c>
      <c r="F20" s="17">
        <v>1</v>
      </c>
      <c r="G20" s="17">
        <v>194</v>
      </c>
      <c r="H20" s="17">
        <v>129</v>
      </c>
      <c r="I20" s="17">
        <v>1</v>
      </c>
      <c r="J20" s="17">
        <v>118</v>
      </c>
      <c r="K20" s="17">
        <v>0</v>
      </c>
      <c r="L20" s="17">
        <v>0</v>
      </c>
      <c r="M20" s="17">
        <v>6</v>
      </c>
      <c r="N20" s="17">
        <v>13</v>
      </c>
      <c r="O20" s="23">
        <v>0</v>
      </c>
    </row>
    <row r="21" spans="1:15" ht="13.5" customHeight="1">
      <c r="A21" s="22"/>
      <c r="B21" s="17"/>
      <c r="C21" s="92"/>
      <c r="D21" s="92"/>
      <c r="E21" s="17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s="30" customFormat="1" ht="15">
      <c r="A22" s="15" t="s">
        <v>99</v>
      </c>
      <c r="B22" s="12">
        <f>SUM(B23:B24)</f>
        <v>2050</v>
      </c>
      <c r="C22" s="12">
        <f aca="true" t="shared" si="6" ref="C22:O22">SUM(C23:C24)</f>
        <v>1272</v>
      </c>
      <c r="D22" s="12">
        <f t="shared" si="6"/>
        <v>0</v>
      </c>
      <c r="E22" s="12">
        <f t="shared" si="6"/>
        <v>778</v>
      </c>
      <c r="F22" s="12">
        <f t="shared" si="6"/>
        <v>16</v>
      </c>
      <c r="G22" s="12">
        <f t="shared" si="6"/>
        <v>341</v>
      </c>
      <c r="H22" s="12">
        <f t="shared" si="6"/>
        <v>115</v>
      </c>
      <c r="I22" s="12">
        <f t="shared" si="6"/>
        <v>8</v>
      </c>
      <c r="J22" s="12">
        <f t="shared" si="6"/>
        <v>186</v>
      </c>
      <c r="K22" s="12">
        <f t="shared" si="6"/>
        <v>0</v>
      </c>
      <c r="L22" s="12">
        <f t="shared" si="6"/>
        <v>0</v>
      </c>
      <c r="M22" s="12">
        <f t="shared" si="6"/>
        <v>0</v>
      </c>
      <c r="N22" s="12">
        <f t="shared" si="6"/>
        <v>34</v>
      </c>
      <c r="O22" s="13">
        <f t="shared" si="6"/>
        <v>78</v>
      </c>
    </row>
    <row r="23" spans="1:15" ht="15">
      <c r="A23" s="16" t="s">
        <v>140</v>
      </c>
      <c r="B23" s="17">
        <f t="shared" si="2"/>
        <v>1668</v>
      </c>
      <c r="C23" s="17">
        <v>1047</v>
      </c>
      <c r="D23" s="17">
        <v>0</v>
      </c>
      <c r="E23" s="17">
        <f t="shared" si="3"/>
        <v>621</v>
      </c>
      <c r="F23" s="17">
        <v>16</v>
      </c>
      <c r="G23" s="17">
        <v>325</v>
      </c>
      <c r="H23" s="17">
        <v>88</v>
      </c>
      <c r="I23" s="17">
        <v>5</v>
      </c>
      <c r="J23" s="17">
        <v>153</v>
      </c>
      <c r="K23" s="17">
        <v>0</v>
      </c>
      <c r="L23" s="17">
        <v>0</v>
      </c>
      <c r="M23" s="17">
        <v>0</v>
      </c>
      <c r="N23" s="17">
        <v>34</v>
      </c>
      <c r="O23" s="23">
        <v>0</v>
      </c>
    </row>
    <row r="24" spans="1:15" ht="15">
      <c r="A24" s="16" t="s">
        <v>42</v>
      </c>
      <c r="B24" s="17">
        <f t="shared" si="2"/>
        <v>382</v>
      </c>
      <c r="C24" s="17">
        <v>225</v>
      </c>
      <c r="D24" s="17">
        <v>0</v>
      </c>
      <c r="E24" s="17">
        <f t="shared" si="3"/>
        <v>157</v>
      </c>
      <c r="F24" s="17">
        <v>0</v>
      </c>
      <c r="G24" s="17">
        <v>16</v>
      </c>
      <c r="H24" s="17">
        <v>27</v>
      </c>
      <c r="I24" s="17">
        <v>3</v>
      </c>
      <c r="J24" s="17">
        <v>33</v>
      </c>
      <c r="K24" s="17">
        <v>0</v>
      </c>
      <c r="L24" s="17">
        <v>0</v>
      </c>
      <c r="M24" s="17">
        <v>0</v>
      </c>
      <c r="N24" s="17">
        <v>0</v>
      </c>
      <c r="O24" s="23">
        <v>78</v>
      </c>
    </row>
    <row r="25" spans="1:15" ht="15">
      <c r="A25" s="21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24"/>
    </row>
    <row r="26" spans="1:15" s="30" customFormat="1" ht="15">
      <c r="A26" s="15" t="s">
        <v>100</v>
      </c>
      <c r="B26" s="12">
        <f>SUM(B27:B29)</f>
        <v>1678</v>
      </c>
      <c r="C26" s="12">
        <f aca="true" t="shared" si="7" ref="C26:O26">SUM(C27:C29)</f>
        <v>353</v>
      </c>
      <c r="D26" s="12">
        <f t="shared" si="7"/>
        <v>568</v>
      </c>
      <c r="E26" s="12">
        <f t="shared" si="7"/>
        <v>757</v>
      </c>
      <c r="F26" s="12">
        <f t="shared" si="7"/>
        <v>5</v>
      </c>
      <c r="G26" s="12">
        <f t="shared" si="7"/>
        <v>24</v>
      </c>
      <c r="H26" s="12">
        <f t="shared" si="7"/>
        <v>342</v>
      </c>
      <c r="I26" s="12">
        <f t="shared" si="7"/>
        <v>43</v>
      </c>
      <c r="J26" s="12">
        <f t="shared" si="7"/>
        <v>178</v>
      </c>
      <c r="K26" s="12">
        <f t="shared" si="7"/>
        <v>1</v>
      </c>
      <c r="L26" s="12">
        <f t="shared" si="7"/>
        <v>1</v>
      </c>
      <c r="M26" s="12">
        <f t="shared" si="7"/>
        <v>2</v>
      </c>
      <c r="N26" s="12">
        <f t="shared" si="7"/>
        <v>148</v>
      </c>
      <c r="O26" s="13">
        <f t="shared" si="7"/>
        <v>13</v>
      </c>
    </row>
    <row r="27" spans="1:15" ht="15">
      <c r="A27" s="16" t="s">
        <v>141</v>
      </c>
      <c r="B27" s="17">
        <f t="shared" si="2"/>
        <v>1195</v>
      </c>
      <c r="C27" s="17">
        <v>92</v>
      </c>
      <c r="D27" s="17">
        <v>568</v>
      </c>
      <c r="E27" s="17">
        <f t="shared" si="3"/>
        <v>535</v>
      </c>
      <c r="F27" s="17">
        <v>1</v>
      </c>
      <c r="G27" s="17">
        <v>18</v>
      </c>
      <c r="H27" s="17">
        <v>211</v>
      </c>
      <c r="I27" s="17">
        <v>39</v>
      </c>
      <c r="J27" s="17">
        <v>120</v>
      </c>
      <c r="K27" s="17">
        <v>0</v>
      </c>
      <c r="L27" s="17">
        <v>1</v>
      </c>
      <c r="M27" s="17">
        <v>0</v>
      </c>
      <c r="N27" s="17">
        <v>136</v>
      </c>
      <c r="O27" s="23">
        <v>9</v>
      </c>
    </row>
    <row r="28" spans="1:15" ht="15">
      <c r="A28" s="16" t="s">
        <v>142</v>
      </c>
      <c r="B28" s="17">
        <f t="shared" si="2"/>
        <v>457</v>
      </c>
      <c r="C28" s="17">
        <v>243</v>
      </c>
      <c r="D28" s="17">
        <v>0</v>
      </c>
      <c r="E28" s="17">
        <f t="shared" si="3"/>
        <v>214</v>
      </c>
      <c r="F28" s="17">
        <v>1</v>
      </c>
      <c r="G28" s="17">
        <v>6</v>
      </c>
      <c r="H28" s="17">
        <v>130</v>
      </c>
      <c r="I28" s="17">
        <v>4</v>
      </c>
      <c r="J28" s="17">
        <v>58</v>
      </c>
      <c r="K28" s="17">
        <v>1</v>
      </c>
      <c r="L28" s="17">
        <v>0</v>
      </c>
      <c r="M28" s="17">
        <v>2</v>
      </c>
      <c r="N28" s="17">
        <v>12</v>
      </c>
      <c r="O28" s="23">
        <v>0</v>
      </c>
    </row>
    <row r="29" spans="1:15" ht="15">
      <c r="A29" s="16" t="s">
        <v>44</v>
      </c>
      <c r="B29" s="17">
        <f t="shared" si="2"/>
        <v>26</v>
      </c>
      <c r="C29" s="17">
        <v>18</v>
      </c>
      <c r="D29" s="17">
        <v>0</v>
      </c>
      <c r="E29" s="17">
        <f t="shared" si="3"/>
        <v>8</v>
      </c>
      <c r="F29" s="17">
        <v>3</v>
      </c>
      <c r="G29" s="17">
        <v>0</v>
      </c>
      <c r="H29" s="17">
        <v>1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23">
        <v>4</v>
      </c>
    </row>
    <row r="30" spans="1:15" ht="15">
      <c r="A30" s="21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4"/>
    </row>
    <row r="31" spans="1:15" s="30" customFormat="1" ht="15">
      <c r="A31" s="15" t="s">
        <v>101</v>
      </c>
      <c r="B31" s="12">
        <f>SUM(B32:B33)</f>
        <v>1146</v>
      </c>
      <c r="C31" s="12">
        <f aca="true" t="shared" si="8" ref="C31:O31">SUM(C32:C33)</f>
        <v>700</v>
      </c>
      <c r="D31" s="12">
        <f t="shared" si="8"/>
        <v>0</v>
      </c>
      <c r="E31" s="12">
        <f t="shared" si="8"/>
        <v>446</v>
      </c>
      <c r="F31" s="12">
        <f t="shared" si="8"/>
        <v>0</v>
      </c>
      <c r="G31" s="12">
        <f t="shared" si="8"/>
        <v>68</v>
      </c>
      <c r="H31" s="12">
        <f t="shared" si="8"/>
        <v>133</v>
      </c>
      <c r="I31" s="12">
        <f t="shared" si="8"/>
        <v>10</v>
      </c>
      <c r="J31" s="12">
        <f t="shared" si="8"/>
        <v>203</v>
      </c>
      <c r="K31" s="12">
        <f t="shared" si="8"/>
        <v>0</v>
      </c>
      <c r="L31" s="12">
        <f t="shared" si="8"/>
        <v>0</v>
      </c>
      <c r="M31" s="12">
        <f t="shared" si="8"/>
        <v>3</v>
      </c>
      <c r="N31" s="12">
        <f t="shared" si="8"/>
        <v>22</v>
      </c>
      <c r="O31" s="13">
        <f t="shared" si="8"/>
        <v>7</v>
      </c>
    </row>
    <row r="32" spans="1:15" ht="15">
      <c r="A32" s="16" t="s">
        <v>143</v>
      </c>
      <c r="B32" s="17">
        <f t="shared" si="2"/>
        <v>492</v>
      </c>
      <c r="C32" s="17">
        <v>306</v>
      </c>
      <c r="D32" s="17">
        <v>0</v>
      </c>
      <c r="E32" s="17">
        <f t="shared" si="3"/>
        <v>186</v>
      </c>
      <c r="F32" s="17">
        <v>0</v>
      </c>
      <c r="G32" s="17">
        <v>49</v>
      </c>
      <c r="H32" s="17">
        <v>61</v>
      </c>
      <c r="I32" s="17">
        <v>6</v>
      </c>
      <c r="J32" s="17">
        <v>62</v>
      </c>
      <c r="K32" s="17">
        <v>0</v>
      </c>
      <c r="L32" s="17">
        <v>0</v>
      </c>
      <c r="M32" s="17">
        <v>2</v>
      </c>
      <c r="N32" s="17">
        <v>0</v>
      </c>
      <c r="O32" s="23">
        <v>6</v>
      </c>
    </row>
    <row r="33" spans="1:15" ht="15">
      <c r="A33" s="16" t="s">
        <v>144</v>
      </c>
      <c r="B33" s="17">
        <f t="shared" si="2"/>
        <v>654</v>
      </c>
      <c r="C33" s="17">
        <v>394</v>
      </c>
      <c r="D33" s="17">
        <v>0</v>
      </c>
      <c r="E33" s="17">
        <f t="shared" si="3"/>
        <v>260</v>
      </c>
      <c r="F33" s="17">
        <v>0</v>
      </c>
      <c r="G33" s="17">
        <v>19</v>
      </c>
      <c r="H33" s="17">
        <v>72</v>
      </c>
      <c r="I33" s="17">
        <v>4</v>
      </c>
      <c r="J33" s="17">
        <v>141</v>
      </c>
      <c r="K33" s="17">
        <v>0</v>
      </c>
      <c r="L33" s="17">
        <v>0</v>
      </c>
      <c r="M33" s="17">
        <v>1</v>
      </c>
      <c r="N33" s="17">
        <v>22</v>
      </c>
      <c r="O33" s="23">
        <v>1</v>
      </c>
    </row>
    <row r="34" spans="1:15" ht="15">
      <c r="A34" s="21"/>
      <c r="B34" s="17"/>
      <c r="C34" s="92"/>
      <c r="D34" s="92"/>
      <c r="E34" s="17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s="30" customFormat="1" ht="15">
      <c r="A35" s="15" t="s">
        <v>123</v>
      </c>
      <c r="B35" s="12">
        <f>SUM(B36:B38)</f>
        <v>2539</v>
      </c>
      <c r="C35" s="12">
        <f aca="true" t="shared" si="9" ref="C35:O35">SUM(C36:C38)</f>
        <v>1698</v>
      </c>
      <c r="D35" s="12">
        <f t="shared" si="9"/>
        <v>0</v>
      </c>
      <c r="E35" s="12">
        <f t="shared" si="9"/>
        <v>841</v>
      </c>
      <c r="F35" s="12">
        <f t="shared" si="9"/>
        <v>15</v>
      </c>
      <c r="G35" s="12">
        <f t="shared" si="9"/>
        <v>93</v>
      </c>
      <c r="H35" s="12">
        <f t="shared" si="9"/>
        <v>271</v>
      </c>
      <c r="I35" s="12">
        <f t="shared" si="9"/>
        <v>9</v>
      </c>
      <c r="J35" s="12">
        <f t="shared" si="9"/>
        <v>333</v>
      </c>
      <c r="K35" s="12">
        <f t="shared" si="9"/>
        <v>0</v>
      </c>
      <c r="L35" s="12">
        <f t="shared" si="9"/>
        <v>0</v>
      </c>
      <c r="M35" s="12">
        <f t="shared" si="9"/>
        <v>3</v>
      </c>
      <c r="N35" s="12">
        <f t="shared" si="9"/>
        <v>94</v>
      </c>
      <c r="O35" s="13">
        <f t="shared" si="9"/>
        <v>23</v>
      </c>
    </row>
    <row r="36" spans="1:15" ht="15">
      <c r="A36" s="16" t="s">
        <v>145</v>
      </c>
      <c r="B36" s="17">
        <f t="shared" si="2"/>
        <v>1735</v>
      </c>
      <c r="C36" s="17">
        <v>1137</v>
      </c>
      <c r="D36" s="17">
        <v>0</v>
      </c>
      <c r="E36" s="17">
        <f t="shared" si="3"/>
        <v>598</v>
      </c>
      <c r="F36" s="17">
        <v>5</v>
      </c>
      <c r="G36" s="17">
        <v>67</v>
      </c>
      <c r="H36" s="17">
        <v>205</v>
      </c>
      <c r="I36" s="17">
        <v>8</v>
      </c>
      <c r="J36" s="17">
        <v>217</v>
      </c>
      <c r="K36" s="17">
        <v>0</v>
      </c>
      <c r="L36" s="17">
        <v>0</v>
      </c>
      <c r="M36" s="17">
        <v>2</v>
      </c>
      <c r="N36" s="17">
        <v>78</v>
      </c>
      <c r="O36" s="23">
        <v>16</v>
      </c>
    </row>
    <row r="37" spans="1:15" ht="15">
      <c r="A37" s="16" t="s">
        <v>146</v>
      </c>
      <c r="B37" s="17">
        <f t="shared" si="2"/>
        <v>363</v>
      </c>
      <c r="C37" s="17">
        <v>311</v>
      </c>
      <c r="D37" s="17">
        <v>0</v>
      </c>
      <c r="E37" s="17">
        <f t="shared" si="3"/>
        <v>52</v>
      </c>
      <c r="F37" s="17">
        <v>0</v>
      </c>
      <c r="G37" s="17">
        <v>2</v>
      </c>
      <c r="H37" s="17">
        <v>16</v>
      </c>
      <c r="I37" s="17">
        <v>0</v>
      </c>
      <c r="J37" s="17">
        <v>33</v>
      </c>
      <c r="K37" s="17">
        <v>0</v>
      </c>
      <c r="L37" s="17">
        <v>0</v>
      </c>
      <c r="M37" s="17">
        <v>0</v>
      </c>
      <c r="N37" s="17">
        <v>0</v>
      </c>
      <c r="O37" s="23">
        <v>1</v>
      </c>
    </row>
    <row r="38" spans="1:15" ht="15">
      <c r="A38" s="16" t="s">
        <v>147</v>
      </c>
      <c r="B38" s="17">
        <f t="shared" si="2"/>
        <v>441</v>
      </c>
      <c r="C38" s="17">
        <v>250</v>
      </c>
      <c r="D38" s="17">
        <v>0</v>
      </c>
      <c r="E38" s="17">
        <f t="shared" si="3"/>
        <v>191</v>
      </c>
      <c r="F38" s="17">
        <v>10</v>
      </c>
      <c r="G38" s="17">
        <v>24</v>
      </c>
      <c r="H38" s="17">
        <v>50</v>
      </c>
      <c r="I38" s="17">
        <v>1</v>
      </c>
      <c r="J38" s="17">
        <v>83</v>
      </c>
      <c r="K38" s="17">
        <v>0</v>
      </c>
      <c r="L38" s="17">
        <v>0</v>
      </c>
      <c r="M38" s="17">
        <v>1</v>
      </c>
      <c r="N38" s="17">
        <v>16</v>
      </c>
      <c r="O38" s="23">
        <v>6</v>
      </c>
    </row>
    <row r="39" spans="1:15" ht="15">
      <c r="A39" s="21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4"/>
    </row>
    <row r="40" spans="1:15" s="30" customFormat="1" ht="15">
      <c r="A40" s="15" t="s">
        <v>124</v>
      </c>
      <c r="B40" s="12">
        <f>SUM(B41:B43)</f>
        <v>2626</v>
      </c>
      <c r="C40" s="12">
        <f aca="true" t="shared" si="10" ref="C40:O40">SUM(C41:C43)</f>
        <v>1517</v>
      </c>
      <c r="D40" s="12">
        <f t="shared" si="10"/>
        <v>157</v>
      </c>
      <c r="E40" s="12">
        <f t="shared" si="10"/>
        <v>952</v>
      </c>
      <c r="F40" s="12">
        <f t="shared" si="10"/>
        <v>7</v>
      </c>
      <c r="G40" s="12">
        <f t="shared" si="10"/>
        <v>210</v>
      </c>
      <c r="H40" s="12">
        <f t="shared" si="10"/>
        <v>257</v>
      </c>
      <c r="I40" s="12">
        <f t="shared" si="10"/>
        <v>51</v>
      </c>
      <c r="J40" s="12">
        <f t="shared" si="10"/>
        <v>313</v>
      </c>
      <c r="K40" s="12">
        <f t="shared" si="10"/>
        <v>0</v>
      </c>
      <c r="L40" s="12">
        <f t="shared" si="10"/>
        <v>0</v>
      </c>
      <c r="M40" s="12">
        <f t="shared" si="10"/>
        <v>6</v>
      </c>
      <c r="N40" s="12">
        <f t="shared" si="10"/>
        <v>101</v>
      </c>
      <c r="O40" s="13">
        <f t="shared" si="10"/>
        <v>7</v>
      </c>
    </row>
    <row r="41" spans="1:15" ht="15">
      <c r="A41" s="16" t="s">
        <v>150</v>
      </c>
      <c r="B41" s="17">
        <f t="shared" si="2"/>
        <v>1564</v>
      </c>
      <c r="C41" s="17">
        <v>1004</v>
      </c>
      <c r="D41" s="17">
        <v>0</v>
      </c>
      <c r="E41" s="17">
        <f t="shared" si="3"/>
        <v>560</v>
      </c>
      <c r="F41" s="17">
        <v>5</v>
      </c>
      <c r="G41" s="17">
        <v>117</v>
      </c>
      <c r="H41" s="17">
        <v>166</v>
      </c>
      <c r="I41" s="17">
        <v>47</v>
      </c>
      <c r="J41" s="17">
        <v>132</v>
      </c>
      <c r="K41" s="17">
        <v>0</v>
      </c>
      <c r="L41" s="17">
        <v>0</v>
      </c>
      <c r="M41" s="17">
        <v>3</v>
      </c>
      <c r="N41" s="17">
        <v>89</v>
      </c>
      <c r="O41" s="23">
        <v>1</v>
      </c>
    </row>
    <row r="42" spans="1:15" ht="15">
      <c r="A42" s="16" t="s">
        <v>148</v>
      </c>
      <c r="B42" s="17">
        <f t="shared" si="2"/>
        <v>489</v>
      </c>
      <c r="C42" s="17">
        <v>190</v>
      </c>
      <c r="D42" s="17">
        <v>157</v>
      </c>
      <c r="E42" s="17">
        <f t="shared" si="3"/>
        <v>142</v>
      </c>
      <c r="F42" s="17">
        <v>2</v>
      </c>
      <c r="G42" s="17">
        <v>22</v>
      </c>
      <c r="H42" s="17">
        <v>44</v>
      </c>
      <c r="I42" s="17">
        <v>2</v>
      </c>
      <c r="J42" s="17">
        <v>64</v>
      </c>
      <c r="K42" s="17">
        <v>0</v>
      </c>
      <c r="L42" s="17">
        <v>0</v>
      </c>
      <c r="M42" s="17">
        <v>2</v>
      </c>
      <c r="N42" s="17">
        <v>5</v>
      </c>
      <c r="O42" s="23">
        <v>1</v>
      </c>
    </row>
    <row r="43" spans="1:15" ht="15">
      <c r="A43" s="16" t="s">
        <v>149</v>
      </c>
      <c r="B43" s="17">
        <f t="shared" si="2"/>
        <v>573</v>
      </c>
      <c r="C43" s="17">
        <v>323</v>
      </c>
      <c r="D43" s="17">
        <v>0</v>
      </c>
      <c r="E43" s="17">
        <f t="shared" si="3"/>
        <v>250</v>
      </c>
      <c r="F43" s="17">
        <v>0</v>
      </c>
      <c r="G43" s="17">
        <v>71</v>
      </c>
      <c r="H43" s="17">
        <v>47</v>
      </c>
      <c r="I43" s="17">
        <v>2</v>
      </c>
      <c r="J43" s="17">
        <v>117</v>
      </c>
      <c r="K43" s="17">
        <v>0</v>
      </c>
      <c r="L43" s="17">
        <v>0</v>
      </c>
      <c r="M43" s="17">
        <v>1</v>
      </c>
      <c r="N43" s="17">
        <v>7</v>
      </c>
      <c r="O43" s="23">
        <v>5</v>
      </c>
    </row>
    <row r="44" spans="1:15" ht="15">
      <c r="A44" s="21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4"/>
    </row>
    <row r="45" spans="1:15" s="30" customFormat="1" ht="15">
      <c r="A45" s="15" t="s">
        <v>102</v>
      </c>
      <c r="B45" s="12">
        <f>SUM(B46:B47)</f>
        <v>1830</v>
      </c>
      <c r="C45" s="12">
        <f aca="true" t="shared" si="11" ref="C45:O45">SUM(C46:C47)</f>
        <v>883</v>
      </c>
      <c r="D45" s="12">
        <f t="shared" si="11"/>
        <v>0</v>
      </c>
      <c r="E45" s="12">
        <f t="shared" si="11"/>
        <v>947</v>
      </c>
      <c r="F45" s="12">
        <f t="shared" si="11"/>
        <v>1</v>
      </c>
      <c r="G45" s="12">
        <f t="shared" si="11"/>
        <v>634</v>
      </c>
      <c r="H45" s="12">
        <f t="shared" si="11"/>
        <v>39</v>
      </c>
      <c r="I45" s="12">
        <f t="shared" si="11"/>
        <v>13</v>
      </c>
      <c r="J45" s="12">
        <f t="shared" si="11"/>
        <v>231</v>
      </c>
      <c r="K45" s="12">
        <f t="shared" si="11"/>
        <v>3</v>
      </c>
      <c r="L45" s="12">
        <f t="shared" si="11"/>
        <v>0</v>
      </c>
      <c r="M45" s="12">
        <f t="shared" si="11"/>
        <v>19</v>
      </c>
      <c r="N45" s="12">
        <f t="shared" si="11"/>
        <v>2</v>
      </c>
      <c r="O45" s="13">
        <f t="shared" si="11"/>
        <v>5</v>
      </c>
    </row>
    <row r="46" spans="1:15" ht="15">
      <c r="A46" s="16" t="s">
        <v>151</v>
      </c>
      <c r="B46" s="17">
        <f t="shared" si="2"/>
        <v>1367</v>
      </c>
      <c r="C46" s="17">
        <v>683</v>
      </c>
      <c r="D46" s="17">
        <v>0</v>
      </c>
      <c r="E46" s="17">
        <f t="shared" si="3"/>
        <v>684</v>
      </c>
      <c r="F46" s="17">
        <v>1</v>
      </c>
      <c r="G46" s="17">
        <v>451</v>
      </c>
      <c r="H46" s="17">
        <v>31</v>
      </c>
      <c r="I46" s="17">
        <v>12</v>
      </c>
      <c r="J46" s="17">
        <v>169</v>
      </c>
      <c r="K46" s="17">
        <v>3</v>
      </c>
      <c r="L46" s="17">
        <v>0</v>
      </c>
      <c r="M46" s="17">
        <v>13</v>
      </c>
      <c r="N46" s="17">
        <v>0</v>
      </c>
      <c r="O46" s="23">
        <v>4</v>
      </c>
    </row>
    <row r="47" spans="1:15" ht="15">
      <c r="A47" s="16" t="s">
        <v>152</v>
      </c>
      <c r="B47" s="17">
        <f t="shared" si="2"/>
        <v>463</v>
      </c>
      <c r="C47" s="17">
        <v>200</v>
      </c>
      <c r="D47" s="17">
        <v>0</v>
      </c>
      <c r="E47" s="17">
        <f t="shared" si="3"/>
        <v>263</v>
      </c>
      <c r="F47" s="17">
        <v>0</v>
      </c>
      <c r="G47" s="17">
        <v>183</v>
      </c>
      <c r="H47" s="17">
        <v>8</v>
      </c>
      <c r="I47" s="17">
        <v>1</v>
      </c>
      <c r="J47" s="17">
        <v>62</v>
      </c>
      <c r="K47" s="17">
        <v>0</v>
      </c>
      <c r="L47" s="17">
        <v>0</v>
      </c>
      <c r="M47" s="17">
        <v>6</v>
      </c>
      <c r="N47" s="17">
        <v>2</v>
      </c>
      <c r="O47" s="23">
        <v>1</v>
      </c>
    </row>
    <row r="48" spans="1:15" ht="15">
      <c r="A48" s="21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4"/>
    </row>
    <row r="49" spans="1:15" s="30" customFormat="1" ht="15">
      <c r="A49" s="15" t="s">
        <v>119</v>
      </c>
      <c r="B49" s="12">
        <f>SUM(B50:B51)</f>
        <v>1405</v>
      </c>
      <c r="C49" s="12">
        <f aca="true" t="shared" si="12" ref="C49:O49">SUM(C50:C51)</f>
        <v>634</v>
      </c>
      <c r="D49" s="12">
        <f t="shared" si="12"/>
        <v>0</v>
      </c>
      <c r="E49" s="12">
        <f t="shared" si="12"/>
        <v>771</v>
      </c>
      <c r="F49" s="12">
        <f t="shared" si="12"/>
        <v>11</v>
      </c>
      <c r="G49" s="12">
        <f t="shared" si="12"/>
        <v>359</v>
      </c>
      <c r="H49" s="12">
        <f t="shared" si="12"/>
        <v>160</v>
      </c>
      <c r="I49" s="12">
        <f t="shared" si="12"/>
        <v>0</v>
      </c>
      <c r="J49" s="12">
        <f t="shared" si="12"/>
        <v>192</v>
      </c>
      <c r="K49" s="12">
        <f t="shared" si="12"/>
        <v>11</v>
      </c>
      <c r="L49" s="12">
        <f t="shared" si="12"/>
        <v>0</v>
      </c>
      <c r="M49" s="12">
        <f t="shared" si="12"/>
        <v>9</v>
      </c>
      <c r="N49" s="12">
        <f t="shared" si="12"/>
        <v>2</v>
      </c>
      <c r="O49" s="13">
        <f t="shared" si="12"/>
        <v>27</v>
      </c>
    </row>
    <row r="50" spans="1:15" ht="15">
      <c r="A50" s="16" t="s">
        <v>153</v>
      </c>
      <c r="B50" s="17">
        <f t="shared" si="2"/>
        <v>779</v>
      </c>
      <c r="C50" s="17">
        <v>407</v>
      </c>
      <c r="D50" s="17">
        <v>0</v>
      </c>
      <c r="E50" s="17">
        <f t="shared" si="3"/>
        <v>372</v>
      </c>
      <c r="F50" s="17">
        <v>10</v>
      </c>
      <c r="G50" s="17">
        <v>193</v>
      </c>
      <c r="H50" s="17">
        <v>61</v>
      </c>
      <c r="I50" s="17">
        <v>0</v>
      </c>
      <c r="J50" s="17">
        <v>71</v>
      </c>
      <c r="K50" s="17">
        <v>5</v>
      </c>
      <c r="L50" s="17">
        <v>0</v>
      </c>
      <c r="M50" s="17">
        <v>7</v>
      </c>
      <c r="N50" s="17">
        <v>2</v>
      </c>
      <c r="O50" s="23">
        <v>23</v>
      </c>
    </row>
    <row r="51" spans="1:15" ht="15">
      <c r="A51" s="16" t="s">
        <v>27</v>
      </c>
      <c r="B51" s="17">
        <f t="shared" si="2"/>
        <v>626</v>
      </c>
      <c r="C51" s="17">
        <v>227</v>
      </c>
      <c r="D51" s="17">
        <v>0</v>
      </c>
      <c r="E51" s="17">
        <f t="shared" si="3"/>
        <v>399</v>
      </c>
      <c r="F51" s="17">
        <v>1</v>
      </c>
      <c r="G51" s="17">
        <v>166</v>
      </c>
      <c r="H51" s="17">
        <v>99</v>
      </c>
      <c r="I51" s="17">
        <v>0</v>
      </c>
      <c r="J51" s="17">
        <v>121</v>
      </c>
      <c r="K51" s="17">
        <v>6</v>
      </c>
      <c r="L51" s="17">
        <v>0</v>
      </c>
      <c r="M51" s="17">
        <v>2</v>
      </c>
      <c r="N51" s="17">
        <v>0</v>
      </c>
      <c r="O51" s="23">
        <v>4</v>
      </c>
    </row>
    <row r="52" spans="1:15" ht="15">
      <c r="A52" s="21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4"/>
    </row>
    <row r="53" spans="1:15" s="30" customFormat="1" ht="15">
      <c r="A53" s="15" t="s">
        <v>120</v>
      </c>
      <c r="B53" s="12">
        <f>SUM(B54:B56)</f>
        <v>1946</v>
      </c>
      <c r="C53" s="12">
        <f aca="true" t="shared" si="13" ref="C53:O53">SUM(C54:C56)</f>
        <v>857</v>
      </c>
      <c r="D53" s="12">
        <f t="shared" si="13"/>
        <v>442</v>
      </c>
      <c r="E53" s="12">
        <f t="shared" si="13"/>
        <v>647</v>
      </c>
      <c r="F53" s="12">
        <f t="shared" si="13"/>
        <v>1</v>
      </c>
      <c r="G53" s="12">
        <f t="shared" si="13"/>
        <v>129</v>
      </c>
      <c r="H53" s="12">
        <f t="shared" si="13"/>
        <v>58</v>
      </c>
      <c r="I53" s="12">
        <f t="shared" si="13"/>
        <v>2</v>
      </c>
      <c r="J53" s="12">
        <f t="shared" si="13"/>
        <v>250</v>
      </c>
      <c r="K53" s="12">
        <f t="shared" si="13"/>
        <v>5</v>
      </c>
      <c r="L53" s="12">
        <f t="shared" si="13"/>
        <v>0</v>
      </c>
      <c r="M53" s="12">
        <f t="shared" si="13"/>
        <v>6</v>
      </c>
      <c r="N53" s="12">
        <f t="shared" si="13"/>
        <v>4</v>
      </c>
      <c r="O53" s="13">
        <f t="shared" si="13"/>
        <v>192</v>
      </c>
    </row>
    <row r="54" spans="1:15" ht="15">
      <c r="A54" s="16" t="s">
        <v>28</v>
      </c>
      <c r="B54" s="17">
        <f t="shared" si="2"/>
        <v>1256</v>
      </c>
      <c r="C54" s="17">
        <v>314</v>
      </c>
      <c r="D54" s="17">
        <v>403</v>
      </c>
      <c r="E54" s="17">
        <f t="shared" si="3"/>
        <v>539</v>
      </c>
      <c r="F54" s="17">
        <v>0</v>
      </c>
      <c r="G54" s="17">
        <v>75</v>
      </c>
      <c r="H54" s="17">
        <v>46</v>
      </c>
      <c r="I54" s="17">
        <v>2</v>
      </c>
      <c r="J54" s="17">
        <v>212</v>
      </c>
      <c r="K54" s="17">
        <v>5</v>
      </c>
      <c r="L54" s="17">
        <v>0</v>
      </c>
      <c r="M54" s="17">
        <v>5</v>
      </c>
      <c r="N54" s="17">
        <v>4</v>
      </c>
      <c r="O54" s="23">
        <v>190</v>
      </c>
    </row>
    <row r="55" spans="1:15" ht="15">
      <c r="A55" s="16" t="s">
        <v>29</v>
      </c>
      <c r="B55" s="17">
        <f t="shared" si="2"/>
        <v>514</v>
      </c>
      <c r="C55" s="17">
        <v>386</v>
      </c>
      <c r="D55" s="17">
        <v>39</v>
      </c>
      <c r="E55" s="17">
        <f t="shared" si="3"/>
        <v>89</v>
      </c>
      <c r="F55" s="17">
        <v>0</v>
      </c>
      <c r="G55" s="17">
        <v>50</v>
      </c>
      <c r="H55" s="17">
        <v>9</v>
      </c>
      <c r="I55" s="17">
        <v>0</v>
      </c>
      <c r="J55" s="17">
        <v>29</v>
      </c>
      <c r="K55" s="17">
        <v>0</v>
      </c>
      <c r="L55" s="17">
        <v>0</v>
      </c>
      <c r="M55" s="17">
        <v>1</v>
      </c>
      <c r="N55" s="17">
        <v>0</v>
      </c>
      <c r="O55" s="23">
        <v>0</v>
      </c>
    </row>
    <row r="56" spans="1:15" ht="15">
      <c r="A56" s="16" t="s">
        <v>30</v>
      </c>
      <c r="B56" s="17">
        <f t="shared" si="2"/>
        <v>176</v>
      </c>
      <c r="C56" s="17">
        <v>157</v>
      </c>
      <c r="D56" s="17">
        <v>0</v>
      </c>
      <c r="E56" s="17">
        <f t="shared" si="3"/>
        <v>19</v>
      </c>
      <c r="F56" s="17">
        <v>1</v>
      </c>
      <c r="G56" s="17">
        <v>4</v>
      </c>
      <c r="H56" s="17">
        <v>3</v>
      </c>
      <c r="I56" s="17">
        <v>0</v>
      </c>
      <c r="J56" s="17">
        <v>9</v>
      </c>
      <c r="K56" s="17">
        <v>0</v>
      </c>
      <c r="L56" s="17">
        <v>0</v>
      </c>
      <c r="M56" s="17">
        <v>0</v>
      </c>
      <c r="N56" s="17">
        <v>0</v>
      </c>
      <c r="O56" s="23">
        <v>2</v>
      </c>
    </row>
    <row r="57" spans="1:15" ht="15">
      <c r="A57" s="21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4"/>
    </row>
    <row r="58" spans="1:15" s="30" customFormat="1" ht="15">
      <c r="A58" s="15" t="s">
        <v>121</v>
      </c>
      <c r="B58" s="12">
        <f>SUM(B59:B60)</f>
        <v>1841</v>
      </c>
      <c r="C58" s="12">
        <f aca="true" t="shared" si="14" ref="C58:O58">SUM(C59:C60)</f>
        <v>1079</v>
      </c>
      <c r="D58" s="12">
        <f t="shared" si="14"/>
        <v>0</v>
      </c>
      <c r="E58" s="12">
        <f t="shared" si="14"/>
        <v>762</v>
      </c>
      <c r="F58" s="12">
        <f t="shared" si="14"/>
        <v>0</v>
      </c>
      <c r="G58" s="12">
        <f t="shared" si="14"/>
        <v>202</v>
      </c>
      <c r="H58" s="12">
        <f t="shared" si="14"/>
        <v>38</v>
      </c>
      <c r="I58" s="12">
        <f t="shared" si="14"/>
        <v>2</v>
      </c>
      <c r="J58" s="12">
        <f t="shared" si="14"/>
        <v>444</v>
      </c>
      <c r="K58" s="12">
        <f t="shared" si="14"/>
        <v>9</v>
      </c>
      <c r="L58" s="12">
        <f t="shared" si="14"/>
        <v>0</v>
      </c>
      <c r="M58" s="12">
        <f t="shared" si="14"/>
        <v>2</v>
      </c>
      <c r="N58" s="12">
        <f t="shared" si="14"/>
        <v>45</v>
      </c>
      <c r="O58" s="13">
        <f t="shared" si="14"/>
        <v>20</v>
      </c>
    </row>
    <row r="59" spans="1:15" ht="15">
      <c r="A59" s="16" t="s">
        <v>31</v>
      </c>
      <c r="B59" s="17">
        <f t="shared" si="2"/>
        <v>1614</v>
      </c>
      <c r="C59" s="17">
        <v>950</v>
      </c>
      <c r="D59" s="17">
        <v>0</v>
      </c>
      <c r="E59" s="17">
        <f t="shared" si="3"/>
        <v>664</v>
      </c>
      <c r="F59" s="17">
        <v>0</v>
      </c>
      <c r="G59" s="17">
        <v>200</v>
      </c>
      <c r="H59" s="17">
        <v>24</v>
      </c>
      <c r="I59" s="17">
        <v>2</v>
      </c>
      <c r="J59" s="17">
        <v>373</v>
      </c>
      <c r="K59" s="17">
        <v>9</v>
      </c>
      <c r="L59" s="17">
        <v>0</v>
      </c>
      <c r="M59" s="17">
        <v>2</v>
      </c>
      <c r="N59" s="17">
        <v>34</v>
      </c>
      <c r="O59" s="23">
        <v>20</v>
      </c>
    </row>
    <row r="60" spans="1:15" ht="15">
      <c r="A60" s="16" t="s">
        <v>32</v>
      </c>
      <c r="B60" s="17">
        <f t="shared" si="2"/>
        <v>227</v>
      </c>
      <c r="C60" s="17">
        <v>129</v>
      </c>
      <c r="D60" s="17">
        <v>0</v>
      </c>
      <c r="E60" s="17">
        <f t="shared" si="3"/>
        <v>98</v>
      </c>
      <c r="F60" s="17">
        <v>0</v>
      </c>
      <c r="G60" s="17">
        <v>2</v>
      </c>
      <c r="H60" s="17">
        <v>14</v>
      </c>
      <c r="I60" s="17">
        <v>0</v>
      </c>
      <c r="J60" s="17">
        <v>71</v>
      </c>
      <c r="K60" s="17">
        <v>0</v>
      </c>
      <c r="L60" s="17">
        <v>0</v>
      </c>
      <c r="M60" s="17">
        <v>0</v>
      </c>
      <c r="N60" s="17">
        <v>11</v>
      </c>
      <c r="O60" s="23">
        <v>0</v>
      </c>
    </row>
    <row r="61" spans="1:15" ht="15">
      <c r="A61" s="21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24"/>
    </row>
    <row r="62" spans="1:15" s="30" customFormat="1" ht="15">
      <c r="A62" s="15" t="s">
        <v>122</v>
      </c>
      <c r="B62" s="12">
        <f>SUM(B63:B65)</f>
        <v>1350</v>
      </c>
      <c r="C62" s="12">
        <f aca="true" t="shared" si="15" ref="C62:O62">SUM(C63:C65)</f>
        <v>769</v>
      </c>
      <c r="D62" s="12">
        <f t="shared" si="15"/>
        <v>0</v>
      </c>
      <c r="E62" s="12">
        <f t="shared" si="15"/>
        <v>581</v>
      </c>
      <c r="F62" s="12">
        <f t="shared" si="15"/>
        <v>2</v>
      </c>
      <c r="G62" s="12">
        <f t="shared" si="15"/>
        <v>202</v>
      </c>
      <c r="H62" s="12">
        <f t="shared" si="15"/>
        <v>95</v>
      </c>
      <c r="I62" s="12">
        <f t="shared" si="15"/>
        <v>6</v>
      </c>
      <c r="J62" s="12">
        <f t="shared" si="15"/>
        <v>249</v>
      </c>
      <c r="K62" s="12">
        <f t="shared" si="15"/>
        <v>0</v>
      </c>
      <c r="L62" s="12">
        <f t="shared" si="15"/>
        <v>0</v>
      </c>
      <c r="M62" s="12">
        <f t="shared" si="15"/>
        <v>9</v>
      </c>
      <c r="N62" s="12">
        <f t="shared" si="15"/>
        <v>18</v>
      </c>
      <c r="O62" s="13">
        <f t="shared" si="15"/>
        <v>0</v>
      </c>
    </row>
    <row r="63" spans="1:15" ht="15">
      <c r="A63" s="16" t="s">
        <v>33</v>
      </c>
      <c r="B63" s="17">
        <f t="shared" si="2"/>
        <v>246</v>
      </c>
      <c r="C63" s="17">
        <v>201</v>
      </c>
      <c r="D63" s="17">
        <v>0</v>
      </c>
      <c r="E63" s="17">
        <f t="shared" si="3"/>
        <v>45</v>
      </c>
      <c r="F63" s="17">
        <v>0</v>
      </c>
      <c r="G63" s="17">
        <v>5</v>
      </c>
      <c r="H63" s="17">
        <v>7</v>
      </c>
      <c r="I63" s="17">
        <v>2</v>
      </c>
      <c r="J63" s="17">
        <v>31</v>
      </c>
      <c r="K63" s="17">
        <v>0</v>
      </c>
      <c r="L63" s="17">
        <v>0</v>
      </c>
      <c r="M63" s="17">
        <v>0</v>
      </c>
      <c r="N63" s="17">
        <v>0</v>
      </c>
      <c r="O63" s="23">
        <v>0</v>
      </c>
    </row>
    <row r="64" spans="1:15" ht="15">
      <c r="A64" s="16" t="s">
        <v>34</v>
      </c>
      <c r="B64" s="17">
        <f t="shared" si="2"/>
        <v>429</v>
      </c>
      <c r="C64" s="17">
        <v>162</v>
      </c>
      <c r="D64" s="17">
        <v>0</v>
      </c>
      <c r="E64" s="17">
        <f t="shared" si="3"/>
        <v>267</v>
      </c>
      <c r="F64" s="17">
        <v>2</v>
      </c>
      <c r="G64" s="17">
        <v>122</v>
      </c>
      <c r="H64" s="17">
        <v>25</v>
      </c>
      <c r="I64" s="17">
        <v>0</v>
      </c>
      <c r="J64" s="17">
        <v>113</v>
      </c>
      <c r="K64" s="17">
        <v>0</v>
      </c>
      <c r="L64" s="17">
        <v>0</v>
      </c>
      <c r="M64" s="17">
        <v>3</v>
      </c>
      <c r="N64" s="17">
        <v>2</v>
      </c>
      <c r="O64" s="23">
        <v>0</v>
      </c>
    </row>
    <row r="65" spans="1:15" ht="15">
      <c r="A65" s="16" t="s">
        <v>35</v>
      </c>
      <c r="B65" s="17">
        <f t="shared" si="2"/>
        <v>675</v>
      </c>
      <c r="C65" s="17">
        <v>406</v>
      </c>
      <c r="D65" s="17">
        <v>0</v>
      </c>
      <c r="E65" s="17">
        <f t="shared" si="3"/>
        <v>269</v>
      </c>
      <c r="F65" s="17">
        <v>0</v>
      </c>
      <c r="G65" s="17">
        <v>75</v>
      </c>
      <c r="H65" s="17">
        <v>63</v>
      </c>
      <c r="I65" s="17">
        <v>4</v>
      </c>
      <c r="J65" s="17">
        <v>105</v>
      </c>
      <c r="K65" s="17">
        <v>0</v>
      </c>
      <c r="L65" s="17">
        <v>0</v>
      </c>
      <c r="M65" s="17">
        <v>6</v>
      </c>
      <c r="N65" s="17">
        <v>16</v>
      </c>
      <c r="O65" s="23">
        <v>0</v>
      </c>
    </row>
    <row r="66" spans="1:15" ht="15">
      <c r="A66" s="22"/>
      <c r="B66" s="17"/>
      <c r="C66" s="92"/>
      <c r="D66" s="92"/>
      <c r="E66" s="17"/>
      <c r="F66" s="92"/>
      <c r="G66" s="92"/>
      <c r="H66" s="92"/>
      <c r="I66" s="92"/>
      <c r="J66" s="92"/>
      <c r="K66" s="92"/>
      <c r="L66" s="92"/>
      <c r="M66" s="92"/>
      <c r="N66" s="92"/>
      <c r="O66" s="93"/>
    </row>
    <row r="67" spans="1:15" s="30" customFormat="1" ht="15">
      <c r="A67" s="15" t="s">
        <v>103</v>
      </c>
      <c r="B67" s="12">
        <f>SUM(B68:B69)</f>
        <v>1784</v>
      </c>
      <c r="C67" s="12">
        <f aca="true" t="shared" si="16" ref="C67:O67">SUM(C68:C69)</f>
        <v>588</v>
      </c>
      <c r="D67" s="12">
        <f t="shared" si="16"/>
        <v>216</v>
      </c>
      <c r="E67" s="12">
        <f t="shared" si="16"/>
        <v>980</v>
      </c>
      <c r="F67" s="12">
        <f t="shared" si="16"/>
        <v>0</v>
      </c>
      <c r="G67" s="12">
        <f t="shared" si="16"/>
        <v>168</v>
      </c>
      <c r="H67" s="12">
        <f t="shared" si="16"/>
        <v>26</v>
      </c>
      <c r="I67" s="12">
        <f t="shared" si="16"/>
        <v>3</v>
      </c>
      <c r="J67" s="12">
        <f t="shared" si="16"/>
        <v>163</v>
      </c>
      <c r="K67" s="12">
        <f t="shared" si="16"/>
        <v>2</v>
      </c>
      <c r="L67" s="12">
        <f t="shared" si="16"/>
        <v>8</v>
      </c>
      <c r="M67" s="12">
        <f t="shared" si="16"/>
        <v>13</v>
      </c>
      <c r="N67" s="12">
        <f t="shared" si="16"/>
        <v>4</v>
      </c>
      <c r="O67" s="13">
        <f t="shared" si="16"/>
        <v>593</v>
      </c>
    </row>
    <row r="68" spans="1:15" ht="15">
      <c r="A68" s="16" t="s">
        <v>36</v>
      </c>
      <c r="B68" s="17">
        <f t="shared" si="2"/>
        <v>1479</v>
      </c>
      <c r="C68" s="17">
        <v>454</v>
      </c>
      <c r="D68" s="17">
        <v>136</v>
      </c>
      <c r="E68" s="17">
        <f t="shared" si="3"/>
        <v>889</v>
      </c>
      <c r="F68" s="17">
        <v>0</v>
      </c>
      <c r="G68" s="17">
        <v>127</v>
      </c>
      <c r="H68" s="17">
        <v>25</v>
      </c>
      <c r="I68" s="17">
        <v>0</v>
      </c>
      <c r="J68" s="17">
        <v>131</v>
      </c>
      <c r="K68" s="17">
        <v>2</v>
      </c>
      <c r="L68" s="17">
        <v>1</v>
      </c>
      <c r="M68" s="17">
        <v>13</v>
      </c>
      <c r="N68" s="17">
        <v>1</v>
      </c>
      <c r="O68" s="23">
        <v>589</v>
      </c>
    </row>
    <row r="69" spans="1:15" ht="15">
      <c r="A69" s="21" t="s">
        <v>133</v>
      </c>
      <c r="B69" s="17">
        <f t="shared" si="2"/>
        <v>305</v>
      </c>
      <c r="C69" s="17">
        <v>134</v>
      </c>
      <c r="D69" s="17">
        <v>80</v>
      </c>
      <c r="E69" s="17">
        <f t="shared" si="3"/>
        <v>91</v>
      </c>
      <c r="F69" s="17">
        <v>0</v>
      </c>
      <c r="G69" s="17">
        <v>41</v>
      </c>
      <c r="H69" s="17">
        <v>1</v>
      </c>
      <c r="I69" s="17">
        <v>3</v>
      </c>
      <c r="J69" s="17">
        <v>32</v>
      </c>
      <c r="K69" s="17">
        <v>0</v>
      </c>
      <c r="L69" s="17">
        <v>7</v>
      </c>
      <c r="M69" s="17">
        <v>0</v>
      </c>
      <c r="N69" s="17">
        <v>3</v>
      </c>
      <c r="O69" s="23">
        <v>4</v>
      </c>
    </row>
    <row r="70" spans="1:15" ht="15">
      <c r="A70" s="21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4"/>
    </row>
    <row r="71" spans="1:15" s="30" customFormat="1" ht="15">
      <c r="A71" s="15" t="s">
        <v>104</v>
      </c>
      <c r="B71" s="12">
        <f>SUM(B72:B73)</f>
        <v>1790</v>
      </c>
      <c r="C71" s="12">
        <f aca="true" t="shared" si="17" ref="C71:O71">SUM(C72:C73)</f>
        <v>1099</v>
      </c>
      <c r="D71" s="12">
        <f t="shared" si="17"/>
        <v>262</v>
      </c>
      <c r="E71" s="12">
        <f t="shared" si="17"/>
        <v>429</v>
      </c>
      <c r="F71" s="12">
        <f t="shared" si="17"/>
        <v>5</v>
      </c>
      <c r="G71" s="12">
        <f t="shared" si="17"/>
        <v>137</v>
      </c>
      <c r="H71" s="12">
        <f t="shared" si="17"/>
        <v>56</v>
      </c>
      <c r="I71" s="12">
        <f t="shared" si="17"/>
        <v>14</v>
      </c>
      <c r="J71" s="12">
        <f t="shared" si="17"/>
        <v>142</v>
      </c>
      <c r="K71" s="12">
        <f t="shared" si="17"/>
        <v>1</v>
      </c>
      <c r="L71" s="12">
        <f t="shared" si="17"/>
        <v>0</v>
      </c>
      <c r="M71" s="12">
        <f t="shared" si="17"/>
        <v>10</v>
      </c>
      <c r="N71" s="12">
        <f t="shared" si="17"/>
        <v>43</v>
      </c>
      <c r="O71" s="13">
        <f t="shared" si="17"/>
        <v>21</v>
      </c>
    </row>
    <row r="72" spans="1:15" ht="15">
      <c r="A72" s="16" t="s">
        <v>37</v>
      </c>
      <c r="B72" s="17">
        <f t="shared" si="2"/>
        <v>1370</v>
      </c>
      <c r="C72" s="17">
        <v>966</v>
      </c>
      <c r="D72" s="17">
        <v>105</v>
      </c>
      <c r="E72" s="17">
        <f t="shared" si="3"/>
        <v>299</v>
      </c>
      <c r="F72" s="17">
        <v>5</v>
      </c>
      <c r="G72" s="17">
        <v>121</v>
      </c>
      <c r="H72" s="17">
        <v>19</v>
      </c>
      <c r="I72" s="17">
        <v>10</v>
      </c>
      <c r="J72" s="17">
        <v>86</v>
      </c>
      <c r="K72" s="17">
        <v>1</v>
      </c>
      <c r="L72" s="17">
        <v>0</v>
      </c>
      <c r="M72" s="17">
        <v>10</v>
      </c>
      <c r="N72" s="17">
        <v>39</v>
      </c>
      <c r="O72" s="23">
        <v>8</v>
      </c>
    </row>
    <row r="73" spans="1:15" ht="15">
      <c r="A73" s="25" t="s">
        <v>38</v>
      </c>
      <c r="B73" s="17">
        <f t="shared" si="2"/>
        <v>420</v>
      </c>
      <c r="C73" s="17">
        <v>133</v>
      </c>
      <c r="D73" s="17">
        <v>157</v>
      </c>
      <c r="E73" s="17">
        <f t="shared" si="3"/>
        <v>130</v>
      </c>
      <c r="F73" s="17">
        <v>0</v>
      </c>
      <c r="G73" s="17">
        <v>16</v>
      </c>
      <c r="H73" s="17">
        <v>37</v>
      </c>
      <c r="I73" s="17">
        <v>4</v>
      </c>
      <c r="J73" s="17">
        <v>56</v>
      </c>
      <c r="K73" s="17">
        <v>0</v>
      </c>
      <c r="L73" s="17">
        <v>0</v>
      </c>
      <c r="M73" s="17">
        <v>0</v>
      </c>
      <c r="N73" s="17">
        <v>4</v>
      </c>
      <c r="O73" s="23">
        <v>13</v>
      </c>
    </row>
    <row r="74" spans="1:15" s="76" customFormat="1" ht="15">
      <c r="A74" s="26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</row>
    <row r="75" ht="15">
      <c r="A75" s="30" t="s">
        <v>85</v>
      </c>
    </row>
  </sheetData>
  <sheetProtection/>
  <mergeCells count="4">
    <mergeCell ref="C5:C6"/>
    <mergeCell ref="D5:D6"/>
    <mergeCell ref="A5:A6"/>
    <mergeCell ref="B5:B6"/>
  </mergeCells>
  <printOptions horizontalCentered="1" verticalCentered="1"/>
  <pageMargins left="0" right="0" top="0" bottom="0" header="0" footer="0"/>
  <pageSetup horizontalDpi="300" verticalDpi="300" orientation="landscape" scale="5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7"/>
  <sheetViews>
    <sheetView zoomScale="125" zoomScaleNormal="125" zoomScaleSheetLayoutView="100" zoomScalePageLayoutView="0" workbookViewId="0" topLeftCell="A1">
      <pane ySplit="8" topLeftCell="BM9" activePane="bottomLeft" state="frozen"/>
      <selection pane="topLeft" activeCell="A1" sqref="A1:IV1"/>
      <selection pane="bottomLeft" activeCell="D19" sqref="D19"/>
    </sheetView>
  </sheetViews>
  <sheetFormatPr defaultColWidth="11.57421875" defaultRowHeight="12.75"/>
  <cols>
    <col min="1" max="1" width="54.8515625" style="65" customWidth="1"/>
    <col min="2" max="2" width="11.421875" style="65" customWidth="1"/>
    <col min="3" max="4" width="12.140625" style="65" customWidth="1"/>
    <col min="5" max="6" width="14.421875" style="65" bestFit="1" customWidth="1"/>
    <col min="7" max="7" width="12.421875" style="65" bestFit="1" customWidth="1"/>
    <col min="8" max="8" width="10.8515625" style="65" customWidth="1"/>
    <col min="9" max="9" width="9.8515625" style="65" customWidth="1"/>
    <col min="10" max="16384" width="11.421875" style="65" customWidth="1"/>
  </cols>
  <sheetData>
    <row r="1" spans="1:8" ht="15">
      <c r="A1" s="1" t="s">
        <v>19</v>
      </c>
      <c r="B1" s="1"/>
      <c r="C1" s="1"/>
      <c r="D1" s="1"/>
      <c r="E1" s="1"/>
      <c r="F1" s="1"/>
      <c r="G1" s="1"/>
      <c r="H1" s="1"/>
    </row>
    <row r="3" spans="1:9" ht="15">
      <c r="A3" s="116" t="s">
        <v>6</v>
      </c>
      <c r="B3" s="116"/>
      <c r="C3" s="116"/>
      <c r="D3" s="116"/>
      <c r="E3" s="116"/>
      <c r="F3" s="116"/>
      <c r="G3" s="116"/>
      <c r="H3" s="116"/>
      <c r="I3" s="116"/>
    </row>
    <row r="4" spans="1:9" ht="15">
      <c r="A4" s="115"/>
      <c r="B4" s="115"/>
      <c r="C4" s="115"/>
      <c r="D4" s="115"/>
      <c r="E4" s="115"/>
      <c r="F4" s="115"/>
      <c r="G4" s="115"/>
      <c r="H4" s="115"/>
      <c r="I4" s="117"/>
    </row>
    <row r="5" spans="1:9" ht="15">
      <c r="A5" s="118"/>
      <c r="B5" s="77" t="s">
        <v>161</v>
      </c>
      <c r="C5" s="119" t="s">
        <v>225</v>
      </c>
      <c r="D5" s="120"/>
      <c r="E5" s="120"/>
      <c r="F5" s="120"/>
      <c r="G5" s="120"/>
      <c r="H5" s="120"/>
      <c r="I5" s="120"/>
    </row>
    <row r="6" spans="1:9" ht="15">
      <c r="A6" s="117"/>
      <c r="B6" s="121"/>
      <c r="C6" s="59" t="s">
        <v>227</v>
      </c>
      <c r="D6" s="60" t="s">
        <v>228</v>
      </c>
      <c r="E6" s="122"/>
      <c r="F6" s="122"/>
      <c r="G6" s="59" t="s">
        <v>230</v>
      </c>
      <c r="H6" s="60" t="s">
        <v>231</v>
      </c>
      <c r="I6" s="60" t="s">
        <v>161</v>
      </c>
    </row>
    <row r="7" spans="1:9" ht="15">
      <c r="A7" s="39" t="s">
        <v>165</v>
      </c>
      <c r="B7" s="81" t="s">
        <v>226</v>
      </c>
      <c r="C7" s="39" t="s">
        <v>232</v>
      </c>
      <c r="D7" s="40" t="s">
        <v>233</v>
      </c>
      <c r="E7" s="81" t="s">
        <v>229</v>
      </c>
      <c r="F7" s="81" t="s">
        <v>229</v>
      </c>
      <c r="G7" s="39" t="s">
        <v>236</v>
      </c>
      <c r="H7" s="40" t="s">
        <v>237</v>
      </c>
      <c r="I7" s="40" t="s">
        <v>238</v>
      </c>
    </row>
    <row r="8" spans="1:9" ht="15">
      <c r="A8" s="123"/>
      <c r="B8" s="84"/>
      <c r="C8" s="43" t="s">
        <v>239</v>
      </c>
      <c r="D8" s="87" t="s">
        <v>105</v>
      </c>
      <c r="E8" s="84" t="s">
        <v>234</v>
      </c>
      <c r="F8" s="84" t="s">
        <v>235</v>
      </c>
      <c r="G8" s="39" t="s">
        <v>240</v>
      </c>
      <c r="H8" s="40"/>
      <c r="I8" s="40" t="s">
        <v>161</v>
      </c>
    </row>
    <row r="9" spans="1:9" ht="15">
      <c r="A9" s="110"/>
      <c r="B9" s="111"/>
      <c r="C9" s="50"/>
      <c r="D9" s="50"/>
      <c r="E9" s="112"/>
      <c r="F9" s="6"/>
      <c r="G9" s="49"/>
      <c r="H9" s="49"/>
      <c r="I9" s="48"/>
    </row>
    <row r="10" spans="1:9" ht="15">
      <c r="A10" s="71" t="s">
        <v>226</v>
      </c>
      <c r="B10" s="72">
        <f aca="true" t="shared" si="0" ref="B10:I10">B12+B16+B19+B24+B28+B33+B37+B42+B47+B51+B55+B60+B64+B69+B73</f>
        <v>43761</v>
      </c>
      <c r="C10" s="72">
        <f t="shared" si="0"/>
        <v>27919</v>
      </c>
      <c r="D10" s="72">
        <f t="shared" si="0"/>
        <v>7854</v>
      </c>
      <c r="E10" s="72">
        <f t="shared" si="0"/>
        <v>22</v>
      </c>
      <c r="F10" s="72">
        <f t="shared" si="0"/>
        <v>16</v>
      </c>
      <c r="G10" s="72">
        <f t="shared" si="0"/>
        <v>4033</v>
      </c>
      <c r="H10" s="72">
        <f t="shared" si="0"/>
        <v>3819</v>
      </c>
      <c r="I10" s="73">
        <f t="shared" si="0"/>
        <v>98</v>
      </c>
    </row>
    <row r="11" spans="1:9" ht="15">
      <c r="A11" s="91"/>
      <c r="B11" s="12"/>
      <c r="C11" s="113"/>
      <c r="D11" s="113"/>
      <c r="E11" s="113"/>
      <c r="F11" s="113"/>
      <c r="G11" s="113"/>
      <c r="H11" s="113"/>
      <c r="I11" s="114"/>
    </row>
    <row r="12" spans="1:9" s="30" customFormat="1" ht="15">
      <c r="A12" s="15" t="s">
        <v>96</v>
      </c>
      <c r="B12" s="12">
        <f>SUM(B13:B14)</f>
        <v>8504</v>
      </c>
      <c r="C12" s="12">
        <f aca="true" t="shared" si="1" ref="C12:I12">SUM(C13:C14)</f>
        <v>6814</v>
      </c>
      <c r="D12" s="12">
        <f t="shared" si="1"/>
        <v>796</v>
      </c>
      <c r="E12" s="12">
        <f t="shared" si="1"/>
        <v>0</v>
      </c>
      <c r="F12" s="12">
        <f t="shared" si="1"/>
        <v>0</v>
      </c>
      <c r="G12" s="12">
        <f t="shared" si="1"/>
        <v>269</v>
      </c>
      <c r="H12" s="12">
        <f t="shared" si="1"/>
        <v>623</v>
      </c>
      <c r="I12" s="13">
        <f t="shared" si="1"/>
        <v>2</v>
      </c>
    </row>
    <row r="13" spans="1:9" ht="15">
      <c r="A13" s="16" t="s">
        <v>134</v>
      </c>
      <c r="B13" s="17">
        <f>SUM(C13:I13)</f>
        <v>8239</v>
      </c>
      <c r="C13" s="17">
        <v>6703</v>
      </c>
      <c r="D13" s="17">
        <v>702</v>
      </c>
      <c r="E13" s="17">
        <v>0</v>
      </c>
      <c r="F13" s="17">
        <v>0</v>
      </c>
      <c r="G13" s="17">
        <v>222</v>
      </c>
      <c r="H13" s="17">
        <v>612</v>
      </c>
      <c r="I13" s="23">
        <v>0</v>
      </c>
    </row>
    <row r="14" spans="1:9" ht="15">
      <c r="A14" s="16" t="s">
        <v>135</v>
      </c>
      <c r="B14" s="17">
        <f aca="true" t="shared" si="2" ref="B14:B75">SUM(C14:I14)</f>
        <v>265</v>
      </c>
      <c r="C14" s="17">
        <v>111</v>
      </c>
      <c r="D14" s="17">
        <v>94</v>
      </c>
      <c r="E14" s="17">
        <v>0</v>
      </c>
      <c r="F14" s="17">
        <v>0</v>
      </c>
      <c r="G14" s="17">
        <v>47</v>
      </c>
      <c r="H14" s="17">
        <v>11</v>
      </c>
      <c r="I14" s="23">
        <v>2</v>
      </c>
    </row>
    <row r="15" spans="1:9" ht="15">
      <c r="A15" s="21"/>
      <c r="B15" s="17"/>
      <c r="C15" s="17"/>
      <c r="D15" s="17"/>
      <c r="E15" s="17"/>
      <c r="F15" s="17"/>
      <c r="G15" s="17"/>
      <c r="H15" s="17"/>
      <c r="I15" s="23"/>
    </row>
    <row r="16" spans="1:9" s="30" customFormat="1" ht="15">
      <c r="A16" s="15" t="s">
        <v>97</v>
      </c>
      <c r="B16" s="12">
        <f>SUM(B17)</f>
        <v>1393</v>
      </c>
      <c r="C16" s="12">
        <f aca="true" t="shared" si="3" ref="C16:I16">SUM(C17)</f>
        <v>580</v>
      </c>
      <c r="D16" s="12">
        <f t="shared" si="3"/>
        <v>394</v>
      </c>
      <c r="E16" s="12">
        <f t="shared" si="3"/>
        <v>0</v>
      </c>
      <c r="F16" s="12">
        <f t="shared" si="3"/>
        <v>0</v>
      </c>
      <c r="G16" s="12">
        <f t="shared" si="3"/>
        <v>193</v>
      </c>
      <c r="H16" s="12">
        <f t="shared" si="3"/>
        <v>221</v>
      </c>
      <c r="I16" s="13">
        <f t="shared" si="3"/>
        <v>5</v>
      </c>
    </row>
    <row r="17" spans="1:9" ht="15">
      <c r="A17" s="16" t="s">
        <v>136</v>
      </c>
      <c r="B17" s="17">
        <f t="shared" si="2"/>
        <v>1393</v>
      </c>
      <c r="C17" s="17">
        <v>580</v>
      </c>
      <c r="D17" s="17">
        <v>394</v>
      </c>
      <c r="E17" s="17">
        <v>0</v>
      </c>
      <c r="F17" s="17">
        <v>0</v>
      </c>
      <c r="G17" s="17">
        <v>193</v>
      </c>
      <c r="H17" s="17">
        <v>221</v>
      </c>
      <c r="I17" s="23">
        <v>5</v>
      </c>
    </row>
    <row r="18" spans="1:9" ht="15">
      <c r="A18" s="21"/>
      <c r="B18" s="17"/>
      <c r="C18" s="17"/>
      <c r="D18" s="17"/>
      <c r="E18" s="17"/>
      <c r="F18" s="17"/>
      <c r="G18" s="17"/>
      <c r="H18" s="17"/>
      <c r="I18" s="23"/>
    </row>
    <row r="19" spans="1:9" s="30" customFormat="1" ht="15">
      <c r="A19" s="15" t="s">
        <v>98</v>
      </c>
      <c r="B19" s="12">
        <f>SUM(B20:B22)</f>
        <v>3696</v>
      </c>
      <c r="C19" s="12">
        <f aca="true" t="shared" si="4" ref="C19:I19">SUM(C20:C22)</f>
        <v>1895</v>
      </c>
      <c r="D19" s="12">
        <f t="shared" si="4"/>
        <v>747</v>
      </c>
      <c r="E19" s="12">
        <f t="shared" si="4"/>
        <v>19</v>
      </c>
      <c r="F19" s="12">
        <f t="shared" si="4"/>
        <v>14</v>
      </c>
      <c r="G19" s="12">
        <f t="shared" si="4"/>
        <v>439</v>
      </c>
      <c r="H19" s="12">
        <f t="shared" si="4"/>
        <v>576</v>
      </c>
      <c r="I19" s="13">
        <f t="shared" si="4"/>
        <v>6</v>
      </c>
    </row>
    <row r="20" spans="1:9" ht="15">
      <c r="A20" s="16" t="s">
        <v>137</v>
      </c>
      <c r="B20" s="17">
        <f t="shared" si="2"/>
        <v>980</v>
      </c>
      <c r="C20" s="17">
        <v>564</v>
      </c>
      <c r="D20" s="17">
        <v>141</v>
      </c>
      <c r="E20" s="17">
        <v>19</v>
      </c>
      <c r="F20" s="17">
        <v>14</v>
      </c>
      <c r="G20" s="17">
        <v>107</v>
      </c>
      <c r="H20" s="17">
        <v>130</v>
      </c>
      <c r="I20" s="23">
        <v>5</v>
      </c>
    </row>
    <row r="21" spans="1:9" ht="15">
      <c r="A21" s="16" t="s">
        <v>138</v>
      </c>
      <c r="B21" s="17">
        <f t="shared" si="2"/>
        <v>1447</v>
      </c>
      <c r="C21" s="17">
        <v>749</v>
      </c>
      <c r="D21" s="17">
        <v>333</v>
      </c>
      <c r="E21" s="17">
        <v>0</v>
      </c>
      <c r="F21" s="17">
        <v>0</v>
      </c>
      <c r="G21" s="17">
        <v>207</v>
      </c>
      <c r="H21" s="17">
        <v>157</v>
      </c>
      <c r="I21" s="23">
        <v>1</v>
      </c>
    </row>
    <row r="22" spans="1:9" ht="15">
      <c r="A22" s="16" t="s">
        <v>139</v>
      </c>
      <c r="B22" s="17">
        <f t="shared" si="2"/>
        <v>1269</v>
      </c>
      <c r="C22" s="17">
        <v>582</v>
      </c>
      <c r="D22" s="17">
        <v>273</v>
      </c>
      <c r="E22" s="17">
        <v>0</v>
      </c>
      <c r="F22" s="17">
        <v>0</v>
      </c>
      <c r="G22" s="17">
        <v>125</v>
      </c>
      <c r="H22" s="17">
        <v>289</v>
      </c>
      <c r="I22" s="23">
        <v>0</v>
      </c>
    </row>
    <row r="23" spans="1:9" ht="15">
      <c r="A23" s="22"/>
      <c r="B23" s="17"/>
      <c r="C23" s="17"/>
      <c r="D23" s="17"/>
      <c r="E23" s="17"/>
      <c r="F23" s="17"/>
      <c r="G23" s="17"/>
      <c r="H23" s="17"/>
      <c r="I23" s="23"/>
    </row>
    <row r="24" spans="1:9" s="30" customFormat="1" ht="15">
      <c r="A24" s="15" t="s">
        <v>99</v>
      </c>
      <c r="B24" s="12">
        <f>SUM(B25:B26)</f>
        <v>4520</v>
      </c>
      <c r="C24" s="12">
        <f aca="true" t="shared" si="5" ref="C24:I24">SUM(C25:C26)</f>
        <v>3268</v>
      </c>
      <c r="D24" s="12">
        <f t="shared" si="5"/>
        <v>669</v>
      </c>
      <c r="E24" s="12">
        <f t="shared" si="5"/>
        <v>0</v>
      </c>
      <c r="F24" s="12">
        <f t="shared" si="5"/>
        <v>0</v>
      </c>
      <c r="G24" s="12">
        <f t="shared" si="5"/>
        <v>376</v>
      </c>
      <c r="H24" s="12">
        <f t="shared" si="5"/>
        <v>207</v>
      </c>
      <c r="I24" s="13">
        <f t="shared" si="5"/>
        <v>0</v>
      </c>
    </row>
    <row r="25" spans="1:9" ht="15">
      <c r="A25" s="16" t="s">
        <v>140</v>
      </c>
      <c r="B25" s="17">
        <f t="shared" si="2"/>
        <v>4114</v>
      </c>
      <c r="C25" s="17">
        <v>3077</v>
      </c>
      <c r="D25" s="17">
        <v>546</v>
      </c>
      <c r="E25" s="17">
        <v>0</v>
      </c>
      <c r="F25" s="17">
        <v>0</v>
      </c>
      <c r="G25" s="17">
        <v>308</v>
      </c>
      <c r="H25" s="17">
        <v>183</v>
      </c>
      <c r="I25" s="23">
        <v>0</v>
      </c>
    </row>
    <row r="26" spans="1:9" ht="15">
      <c r="A26" s="16" t="s">
        <v>42</v>
      </c>
      <c r="B26" s="17">
        <f t="shared" si="2"/>
        <v>406</v>
      </c>
      <c r="C26" s="17">
        <v>191</v>
      </c>
      <c r="D26" s="17">
        <v>123</v>
      </c>
      <c r="E26" s="17">
        <v>0</v>
      </c>
      <c r="F26" s="17">
        <v>0</v>
      </c>
      <c r="G26" s="17">
        <v>68</v>
      </c>
      <c r="H26" s="17">
        <v>24</v>
      </c>
      <c r="I26" s="23">
        <v>0</v>
      </c>
    </row>
    <row r="27" spans="1:9" ht="15">
      <c r="A27" s="21"/>
      <c r="B27" s="17"/>
      <c r="C27" s="17"/>
      <c r="D27" s="17"/>
      <c r="E27" s="17"/>
      <c r="F27" s="17"/>
      <c r="G27" s="17"/>
      <c r="H27" s="17"/>
      <c r="I27" s="23"/>
    </row>
    <row r="28" spans="1:9" s="30" customFormat="1" ht="15">
      <c r="A28" s="15" t="s">
        <v>100</v>
      </c>
      <c r="B28" s="12">
        <f>SUM(B29:B31)</f>
        <v>1838</v>
      </c>
      <c r="C28" s="12">
        <f aca="true" t="shared" si="6" ref="C28:I28">SUM(C29:C31)</f>
        <v>826</v>
      </c>
      <c r="D28" s="12">
        <f t="shared" si="6"/>
        <v>661</v>
      </c>
      <c r="E28" s="12">
        <f t="shared" si="6"/>
        <v>0</v>
      </c>
      <c r="F28" s="12">
        <f t="shared" si="6"/>
        <v>0</v>
      </c>
      <c r="G28" s="12">
        <f t="shared" si="6"/>
        <v>201</v>
      </c>
      <c r="H28" s="12">
        <f t="shared" si="6"/>
        <v>150</v>
      </c>
      <c r="I28" s="13">
        <f t="shared" si="6"/>
        <v>0</v>
      </c>
    </row>
    <row r="29" spans="1:9" ht="15">
      <c r="A29" s="16" t="s">
        <v>141</v>
      </c>
      <c r="B29" s="17">
        <f t="shared" si="2"/>
        <v>1239</v>
      </c>
      <c r="C29" s="17">
        <v>594</v>
      </c>
      <c r="D29" s="17">
        <v>416</v>
      </c>
      <c r="E29" s="17">
        <v>0</v>
      </c>
      <c r="F29" s="17">
        <v>0</v>
      </c>
      <c r="G29" s="17">
        <v>135</v>
      </c>
      <c r="H29" s="17">
        <v>94</v>
      </c>
      <c r="I29" s="23">
        <v>0</v>
      </c>
    </row>
    <row r="30" spans="1:9" ht="15">
      <c r="A30" s="16" t="s">
        <v>142</v>
      </c>
      <c r="B30" s="17">
        <f t="shared" si="2"/>
        <v>565</v>
      </c>
      <c r="C30" s="17">
        <v>216</v>
      </c>
      <c r="D30" s="17">
        <v>239</v>
      </c>
      <c r="E30" s="17">
        <v>0</v>
      </c>
      <c r="F30" s="17">
        <v>0</v>
      </c>
      <c r="G30" s="17">
        <v>56</v>
      </c>
      <c r="H30" s="17">
        <v>54</v>
      </c>
      <c r="I30" s="23">
        <v>0</v>
      </c>
    </row>
    <row r="31" spans="1:9" ht="15">
      <c r="A31" s="16" t="s">
        <v>44</v>
      </c>
      <c r="B31" s="17">
        <f t="shared" si="2"/>
        <v>34</v>
      </c>
      <c r="C31" s="17">
        <v>16</v>
      </c>
      <c r="D31" s="17">
        <v>6</v>
      </c>
      <c r="E31" s="17">
        <v>0</v>
      </c>
      <c r="F31" s="17">
        <v>0</v>
      </c>
      <c r="G31" s="17">
        <v>10</v>
      </c>
      <c r="H31" s="17">
        <v>2</v>
      </c>
      <c r="I31" s="23">
        <v>0</v>
      </c>
    </row>
    <row r="32" spans="1:9" ht="15">
      <c r="A32" s="21"/>
      <c r="B32" s="17"/>
      <c r="C32" s="17"/>
      <c r="D32" s="17"/>
      <c r="E32" s="17"/>
      <c r="F32" s="17"/>
      <c r="G32" s="17"/>
      <c r="H32" s="17"/>
      <c r="I32" s="23"/>
    </row>
    <row r="33" spans="1:9" s="30" customFormat="1" ht="15">
      <c r="A33" s="15" t="s">
        <v>101</v>
      </c>
      <c r="B33" s="12">
        <f>SUM(B34:B35)</f>
        <v>1059</v>
      </c>
      <c r="C33" s="12">
        <f aca="true" t="shared" si="7" ref="C33:I33">SUM(C34:C35)</f>
        <v>319</v>
      </c>
      <c r="D33" s="12">
        <f t="shared" si="7"/>
        <v>317</v>
      </c>
      <c r="E33" s="12">
        <f t="shared" si="7"/>
        <v>0</v>
      </c>
      <c r="F33" s="12">
        <f t="shared" si="7"/>
        <v>0</v>
      </c>
      <c r="G33" s="12">
        <f t="shared" si="7"/>
        <v>372</v>
      </c>
      <c r="H33" s="12">
        <f t="shared" si="7"/>
        <v>51</v>
      </c>
      <c r="I33" s="13">
        <f t="shared" si="7"/>
        <v>0</v>
      </c>
    </row>
    <row r="34" spans="1:9" ht="15">
      <c r="A34" s="16" t="s">
        <v>143</v>
      </c>
      <c r="B34" s="17">
        <f t="shared" si="2"/>
        <v>464</v>
      </c>
      <c r="C34" s="17">
        <v>90</v>
      </c>
      <c r="D34" s="17">
        <v>198</v>
      </c>
      <c r="E34" s="17">
        <v>0</v>
      </c>
      <c r="F34" s="17">
        <v>0</v>
      </c>
      <c r="G34" s="17">
        <v>149</v>
      </c>
      <c r="H34" s="17">
        <v>27</v>
      </c>
      <c r="I34" s="23">
        <v>0</v>
      </c>
    </row>
    <row r="35" spans="1:9" ht="15">
      <c r="A35" s="16" t="s">
        <v>144</v>
      </c>
      <c r="B35" s="17">
        <f t="shared" si="2"/>
        <v>595</v>
      </c>
      <c r="C35" s="17">
        <v>229</v>
      </c>
      <c r="D35" s="17">
        <v>119</v>
      </c>
      <c r="E35" s="17">
        <v>0</v>
      </c>
      <c r="F35" s="17">
        <v>0</v>
      </c>
      <c r="G35" s="17">
        <v>223</v>
      </c>
      <c r="H35" s="17">
        <v>24</v>
      </c>
      <c r="I35" s="23">
        <v>0</v>
      </c>
    </row>
    <row r="36" spans="1:9" ht="15">
      <c r="A36" s="21"/>
      <c r="B36" s="17"/>
      <c r="C36" s="17"/>
      <c r="D36" s="17"/>
      <c r="E36" s="17"/>
      <c r="F36" s="17"/>
      <c r="G36" s="17"/>
      <c r="H36" s="17"/>
      <c r="I36" s="23"/>
    </row>
    <row r="37" spans="1:9" s="30" customFormat="1" ht="15">
      <c r="A37" s="15" t="s">
        <v>123</v>
      </c>
      <c r="B37" s="12">
        <f>SUM(B38:B40)</f>
        <v>2856</v>
      </c>
      <c r="C37" s="12">
        <f aca="true" t="shared" si="8" ref="C37:I37">SUM(C38:C40)</f>
        <v>1421</v>
      </c>
      <c r="D37" s="12">
        <f t="shared" si="8"/>
        <v>828</v>
      </c>
      <c r="E37" s="12">
        <f t="shared" si="8"/>
        <v>0</v>
      </c>
      <c r="F37" s="12">
        <f t="shared" si="8"/>
        <v>0</v>
      </c>
      <c r="G37" s="12">
        <f t="shared" si="8"/>
        <v>346</v>
      </c>
      <c r="H37" s="12">
        <f t="shared" si="8"/>
        <v>230</v>
      </c>
      <c r="I37" s="13">
        <f t="shared" si="8"/>
        <v>31</v>
      </c>
    </row>
    <row r="38" spans="1:9" ht="15">
      <c r="A38" s="16" t="s">
        <v>145</v>
      </c>
      <c r="B38" s="17">
        <f t="shared" si="2"/>
        <v>1882</v>
      </c>
      <c r="C38" s="17">
        <v>825</v>
      </c>
      <c r="D38" s="17">
        <v>618</v>
      </c>
      <c r="E38" s="17">
        <v>0</v>
      </c>
      <c r="F38" s="17">
        <v>0</v>
      </c>
      <c r="G38" s="17">
        <v>251</v>
      </c>
      <c r="H38" s="17">
        <v>159</v>
      </c>
      <c r="I38" s="23">
        <v>29</v>
      </c>
    </row>
    <row r="39" spans="1:9" ht="15">
      <c r="A39" s="16" t="s">
        <v>146</v>
      </c>
      <c r="B39" s="17">
        <f t="shared" si="2"/>
        <v>703</v>
      </c>
      <c r="C39" s="17">
        <v>512</v>
      </c>
      <c r="D39" s="17">
        <v>114</v>
      </c>
      <c r="E39" s="17">
        <v>0</v>
      </c>
      <c r="F39" s="17">
        <v>0</v>
      </c>
      <c r="G39" s="17">
        <v>51</v>
      </c>
      <c r="H39" s="17">
        <v>25</v>
      </c>
      <c r="I39" s="23">
        <v>1</v>
      </c>
    </row>
    <row r="40" spans="1:9" ht="15">
      <c r="A40" s="16" t="s">
        <v>147</v>
      </c>
      <c r="B40" s="17">
        <f t="shared" si="2"/>
        <v>271</v>
      </c>
      <c r="C40" s="17">
        <v>84</v>
      </c>
      <c r="D40" s="17">
        <v>96</v>
      </c>
      <c r="E40" s="17">
        <v>0</v>
      </c>
      <c r="F40" s="17">
        <v>0</v>
      </c>
      <c r="G40" s="17">
        <v>44</v>
      </c>
      <c r="H40" s="17">
        <v>46</v>
      </c>
      <c r="I40" s="23">
        <v>1</v>
      </c>
    </row>
    <row r="41" spans="1:9" ht="15">
      <c r="A41" s="21"/>
      <c r="B41" s="17"/>
      <c r="C41" s="17"/>
      <c r="D41" s="17"/>
      <c r="E41" s="17"/>
      <c r="F41" s="17"/>
      <c r="G41" s="17"/>
      <c r="H41" s="17"/>
      <c r="I41" s="23"/>
    </row>
    <row r="42" spans="1:9" s="30" customFormat="1" ht="15">
      <c r="A42" s="15" t="s">
        <v>124</v>
      </c>
      <c r="B42" s="12">
        <f>SUM(B43:B45)</f>
        <v>4735</v>
      </c>
      <c r="C42" s="12">
        <f aca="true" t="shared" si="9" ref="C42:I42">SUM(C43:C45)</f>
        <v>3104</v>
      </c>
      <c r="D42" s="12">
        <f t="shared" si="9"/>
        <v>913</v>
      </c>
      <c r="E42" s="12">
        <f t="shared" si="9"/>
        <v>0</v>
      </c>
      <c r="F42" s="12">
        <f t="shared" si="9"/>
        <v>0</v>
      </c>
      <c r="G42" s="12">
        <f t="shared" si="9"/>
        <v>344</v>
      </c>
      <c r="H42" s="12">
        <f t="shared" si="9"/>
        <v>363</v>
      </c>
      <c r="I42" s="13">
        <f t="shared" si="9"/>
        <v>11</v>
      </c>
    </row>
    <row r="43" spans="1:9" ht="15">
      <c r="A43" s="16" t="s">
        <v>150</v>
      </c>
      <c r="B43" s="17">
        <f t="shared" si="2"/>
        <v>3837</v>
      </c>
      <c r="C43" s="17">
        <v>2700</v>
      </c>
      <c r="D43" s="17">
        <v>677</v>
      </c>
      <c r="E43" s="17">
        <v>0</v>
      </c>
      <c r="F43" s="17">
        <v>0</v>
      </c>
      <c r="G43" s="17">
        <v>226</v>
      </c>
      <c r="H43" s="17">
        <v>227</v>
      </c>
      <c r="I43" s="23">
        <v>7</v>
      </c>
    </row>
    <row r="44" spans="1:9" ht="15">
      <c r="A44" s="16" t="s">
        <v>148</v>
      </c>
      <c r="B44" s="17">
        <f t="shared" si="2"/>
        <v>590</v>
      </c>
      <c r="C44" s="17">
        <v>308</v>
      </c>
      <c r="D44" s="17">
        <v>168</v>
      </c>
      <c r="E44" s="17">
        <v>0</v>
      </c>
      <c r="F44" s="17">
        <v>0</v>
      </c>
      <c r="G44" s="17">
        <v>51</v>
      </c>
      <c r="H44" s="17">
        <v>59</v>
      </c>
      <c r="I44" s="23">
        <v>4</v>
      </c>
    </row>
    <row r="45" spans="1:9" ht="15">
      <c r="A45" s="16" t="s">
        <v>149</v>
      </c>
      <c r="B45" s="17">
        <f t="shared" si="2"/>
        <v>308</v>
      </c>
      <c r="C45" s="17">
        <v>96</v>
      </c>
      <c r="D45" s="17">
        <v>68</v>
      </c>
      <c r="E45" s="17">
        <v>0</v>
      </c>
      <c r="F45" s="17">
        <v>0</v>
      </c>
      <c r="G45" s="17">
        <v>67</v>
      </c>
      <c r="H45" s="17">
        <v>77</v>
      </c>
      <c r="I45" s="23">
        <v>0</v>
      </c>
    </row>
    <row r="46" spans="1:9" ht="15">
      <c r="A46" s="21"/>
      <c r="B46" s="17"/>
      <c r="C46" s="17"/>
      <c r="D46" s="17"/>
      <c r="E46" s="17"/>
      <c r="F46" s="17"/>
      <c r="G46" s="17"/>
      <c r="H46" s="17"/>
      <c r="I46" s="23"/>
    </row>
    <row r="47" spans="1:9" s="30" customFormat="1" ht="15">
      <c r="A47" s="15" t="s">
        <v>102</v>
      </c>
      <c r="B47" s="12">
        <f>SUM(B48:B49)</f>
        <v>1453</v>
      </c>
      <c r="C47" s="12">
        <f aca="true" t="shared" si="10" ref="C47:I47">SUM(C48:C49)</f>
        <v>514</v>
      </c>
      <c r="D47" s="12">
        <f t="shared" si="10"/>
        <v>514</v>
      </c>
      <c r="E47" s="12">
        <f t="shared" si="10"/>
        <v>0</v>
      </c>
      <c r="F47" s="12">
        <f t="shared" si="10"/>
        <v>0</v>
      </c>
      <c r="G47" s="12">
        <f t="shared" si="10"/>
        <v>195</v>
      </c>
      <c r="H47" s="12">
        <f t="shared" si="10"/>
        <v>225</v>
      </c>
      <c r="I47" s="13">
        <f t="shared" si="10"/>
        <v>5</v>
      </c>
    </row>
    <row r="48" spans="1:9" ht="15">
      <c r="A48" s="16" t="s">
        <v>151</v>
      </c>
      <c r="B48" s="17">
        <f t="shared" si="2"/>
        <v>1217</v>
      </c>
      <c r="C48" s="17">
        <v>449</v>
      </c>
      <c r="D48" s="17">
        <v>414</v>
      </c>
      <c r="E48" s="17">
        <v>0</v>
      </c>
      <c r="F48" s="17">
        <v>0</v>
      </c>
      <c r="G48" s="17">
        <v>159</v>
      </c>
      <c r="H48" s="17">
        <v>192</v>
      </c>
      <c r="I48" s="23">
        <v>3</v>
      </c>
    </row>
    <row r="49" spans="1:9" ht="15">
      <c r="A49" s="16" t="s">
        <v>152</v>
      </c>
      <c r="B49" s="17">
        <f t="shared" si="2"/>
        <v>236</v>
      </c>
      <c r="C49" s="17">
        <v>65</v>
      </c>
      <c r="D49" s="17">
        <v>100</v>
      </c>
      <c r="E49" s="17">
        <v>0</v>
      </c>
      <c r="F49" s="17">
        <v>0</v>
      </c>
      <c r="G49" s="17">
        <v>36</v>
      </c>
      <c r="H49" s="17">
        <v>33</v>
      </c>
      <c r="I49" s="23">
        <v>2</v>
      </c>
    </row>
    <row r="50" spans="1:9" ht="15">
      <c r="A50" s="21"/>
      <c r="B50" s="17"/>
      <c r="C50" s="17"/>
      <c r="D50" s="17"/>
      <c r="E50" s="17"/>
      <c r="F50" s="17"/>
      <c r="G50" s="17"/>
      <c r="H50" s="17"/>
      <c r="I50" s="23"/>
    </row>
    <row r="51" spans="1:9" s="30" customFormat="1" ht="15">
      <c r="A51" s="15" t="s">
        <v>119</v>
      </c>
      <c r="B51" s="12">
        <f>SUM(B52:B53)</f>
        <v>2149</v>
      </c>
      <c r="C51" s="12">
        <f aca="true" t="shared" si="11" ref="C51:I51">SUM(C52:C53)</f>
        <v>1482</v>
      </c>
      <c r="D51" s="12">
        <f t="shared" si="11"/>
        <v>311</v>
      </c>
      <c r="E51" s="12">
        <f t="shared" si="11"/>
        <v>0</v>
      </c>
      <c r="F51" s="12">
        <f t="shared" si="11"/>
        <v>0</v>
      </c>
      <c r="G51" s="12">
        <f t="shared" si="11"/>
        <v>196</v>
      </c>
      <c r="H51" s="12">
        <f t="shared" si="11"/>
        <v>160</v>
      </c>
      <c r="I51" s="13">
        <f t="shared" si="11"/>
        <v>0</v>
      </c>
    </row>
    <row r="52" spans="1:9" ht="15">
      <c r="A52" s="16" t="s">
        <v>153</v>
      </c>
      <c r="B52" s="17">
        <f t="shared" si="2"/>
        <v>596</v>
      </c>
      <c r="C52" s="17">
        <v>379</v>
      </c>
      <c r="D52" s="17">
        <v>111</v>
      </c>
      <c r="E52" s="17">
        <v>0</v>
      </c>
      <c r="F52" s="17">
        <v>0</v>
      </c>
      <c r="G52" s="17">
        <v>79</v>
      </c>
      <c r="H52" s="17">
        <v>27</v>
      </c>
      <c r="I52" s="23">
        <v>0</v>
      </c>
    </row>
    <row r="53" spans="1:9" ht="15">
      <c r="A53" s="16" t="s">
        <v>27</v>
      </c>
      <c r="B53" s="17">
        <f t="shared" si="2"/>
        <v>1553</v>
      </c>
      <c r="C53" s="17">
        <v>1103</v>
      </c>
      <c r="D53" s="17">
        <v>200</v>
      </c>
      <c r="E53" s="17">
        <v>0</v>
      </c>
      <c r="F53" s="17">
        <v>0</v>
      </c>
      <c r="G53" s="17">
        <v>117</v>
      </c>
      <c r="H53" s="17">
        <v>133</v>
      </c>
      <c r="I53" s="23">
        <v>0</v>
      </c>
    </row>
    <row r="54" spans="1:9" ht="15">
      <c r="A54" s="21"/>
      <c r="B54" s="17"/>
      <c r="C54" s="17"/>
      <c r="D54" s="17"/>
      <c r="E54" s="17"/>
      <c r="F54" s="17"/>
      <c r="G54" s="17"/>
      <c r="H54" s="17"/>
      <c r="I54" s="23"/>
    </row>
    <row r="55" spans="1:9" s="30" customFormat="1" ht="15">
      <c r="A55" s="15" t="s">
        <v>120</v>
      </c>
      <c r="B55" s="12">
        <f>SUM(B56:B58)</f>
        <v>2734</v>
      </c>
      <c r="C55" s="12">
        <f aca="true" t="shared" si="12" ref="C55:I55">SUM(C56:C58)</f>
        <v>1910</v>
      </c>
      <c r="D55" s="12">
        <f t="shared" si="12"/>
        <v>431</v>
      </c>
      <c r="E55" s="12">
        <f t="shared" si="12"/>
        <v>2</v>
      </c>
      <c r="F55" s="12">
        <f t="shared" si="12"/>
        <v>1</v>
      </c>
      <c r="G55" s="12">
        <f t="shared" si="12"/>
        <v>235</v>
      </c>
      <c r="H55" s="12">
        <f t="shared" si="12"/>
        <v>154</v>
      </c>
      <c r="I55" s="13">
        <f t="shared" si="12"/>
        <v>1</v>
      </c>
    </row>
    <row r="56" spans="1:9" ht="15">
      <c r="A56" s="16" t="s">
        <v>28</v>
      </c>
      <c r="B56" s="17">
        <f t="shared" si="2"/>
        <v>1149</v>
      </c>
      <c r="C56" s="17">
        <v>560</v>
      </c>
      <c r="D56" s="17">
        <v>321</v>
      </c>
      <c r="E56" s="17">
        <v>2</v>
      </c>
      <c r="F56" s="17">
        <v>1</v>
      </c>
      <c r="G56" s="17">
        <v>167</v>
      </c>
      <c r="H56" s="17">
        <v>98</v>
      </c>
      <c r="I56" s="23">
        <v>0</v>
      </c>
    </row>
    <row r="57" spans="1:9" ht="15">
      <c r="A57" s="16" t="s">
        <v>29</v>
      </c>
      <c r="B57" s="17">
        <f t="shared" si="2"/>
        <v>691</v>
      </c>
      <c r="C57" s="17">
        <v>535</v>
      </c>
      <c r="D57" s="17">
        <v>62</v>
      </c>
      <c r="E57" s="17">
        <v>0</v>
      </c>
      <c r="F57" s="17">
        <v>0</v>
      </c>
      <c r="G57" s="17">
        <v>48</v>
      </c>
      <c r="H57" s="17">
        <v>46</v>
      </c>
      <c r="I57" s="23">
        <v>0</v>
      </c>
    </row>
    <row r="58" spans="1:9" ht="15">
      <c r="A58" s="16" t="s">
        <v>30</v>
      </c>
      <c r="B58" s="17">
        <f t="shared" si="2"/>
        <v>894</v>
      </c>
      <c r="C58" s="17">
        <v>815</v>
      </c>
      <c r="D58" s="17">
        <v>48</v>
      </c>
      <c r="E58" s="17">
        <v>0</v>
      </c>
      <c r="F58" s="17">
        <v>0</v>
      </c>
      <c r="G58" s="17">
        <v>20</v>
      </c>
      <c r="H58" s="17">
        <v>10</v>
      </c>
      <c r="I58" s="23">
        <v>1</v>
      </c>
    </row>
    <row r="59" spans="1:9" ht="15">
      <c r="A59" s="21"/>
      <c r="B59" s="17"/>
      <c r="C59" s="17"/>
      <c r="D59" s="17"/>
      <c r="E59" s="17"/>
      <c r="F59" s="17"/>
      <c r="G59" s="17"/>
      <c r="H59" s="17"/>
      <c r="I59" s="23"/>
    </row>
    <row r="60" spans="1:9" s="30" customFormat="1" ht="15">
      <c r="A60" s="15" t="s">
        <v>121</v>
      </c>
      <c r="B60" s="12">
        <f>SUM(B61:B62)</f>
        <v>692</v>
      </c>
      <c r="C60" s="12">
        <f aca="true" t="shared" si="13" ref="C60:I60">SUM(C61:C62)</f>
        <v>273</v>
      </c>
      <c r="D60" s="12">
        <f t="shared" si="13"/>
        <v>117</v>
      </c>
      <c r="E60" s="12">
        <f t="shared" si="13"/>
        <v>0</v>
      </c>
      <c r="F60" s="12">
        <f t="shared" si="13"/>
        <v>1</v>
      </c>
      <c r="G60" s="12">
        <f t="shared" si="13"/>
        <v>181</v>
      </c>
      <c r="H60" s="12">
        <f t="shared" si="13"/>
        <v>113</v>
      </c>
      <c r="I60" s="13">
        <f t="shared" si="13"/>
        <v>7</v>
      </c>
    </row>
    <row r="61" spans="1:9" ht="15">
      <c r="A61" s="16" t="s">
        <v>31</v>
      </c>
      <c r="B61" s="17">
        <f t="shared" si="2"/>
        <v>495</v>
      </c>
      <c r="C61" s="17">
        <v>203</v>
      </c>
      <c r="D61" s="17">
        <v>59</v>
      </c>
      <c r="E61" s="17">
        <v>0</v>
      </c>
      <c r="F61" s="17">
        <v>0</v>
      </c>
      <c r="G61" s="17">
        <v>128</v>
      </c>
      <c r="H61" s="17">
        <v>98</v>
      </c>
      <c r="I61" s="23">
        <v>7</v>
      </c>
    </row>
    <row r="62" spans="1:9" ht="15">
      <c r="A62" s="16" t="s">
        <v>32</v>
      </c>
      <c r="B62" s="17">
        <f t="shared" si="2"/>
        <v>197</v>
      </c>
      <c r="C62" s="17">
        <v>70</v>
      </c>
      <c r="D62" s="17">
        <v>58</v>
      </c>
      <c r="E62" s="17">
        <v>0</v>
      </c>
      <c r="F62" s="17">
        <v>1</v>
      </c>
      <c r="G62" s="17">
        <v>53</v>
      </c>
      <c r="H62" s="17">
        <v>15</v>
      </c>
      <c r="I62" s="23">
        <v>0</v>
      </c>
    </row>
    <row r="63" spans="1:9" ht="15">
      <c r="A63" s="21"/>
      <c r="B63" s="17"/>
      <c r="C63" s="17"/>
      <c r="D63" s="17"/>
      <c r="E63" s="17"/>
      <c r="F63" s="17"/>
      <c r="G63" s="17"/>
      <c r="H63" s="17"/>
      <c r="I63" s="23"/>
    </row>
    <row r="64" spans="1:9" s="30" customFormat="1" ht="15">
      <c r="A64" s="15" t="s">
        <v>122</v>
      </c>
      <c r="B64" s="12">
        <f>SUM(B65:B67)</f>
        <v>1545</v>
      </c>
      <c r="C64" s="12">
        <f aca="true" t="shared" si="14" ref="C64:I64">SUM(C65:C67)</f>
        <v>849</v>
      </c>
      <c r="D64" s="12">
        <f t="shared" si="14"/>
        <v>314</v>
      </c>
      <c r="E64" s="12">
        <f t="shared" si="14"/>
        <v>0</v>
      </c>
      <c r="F64" s="12">
        <f t="shared" si="14"/>
        <v>0</v>
      </c>
      <c r="G64" s="12">
        <f t="shared" si="14"/>
        <v>247</v>
      </c>
      <c r="H64" s="12">
        <f t="shared" si="14"/>
        <v>129</v>
      </c>
      <c r="I64" s="13">
        <f t="shared" si="14"/>
        <v>6</v>
      </c>
    </row>
    <row r="65" spans="1:9" ht="15">
      <c r="A65" s="16" t="s">
        <v>33</v>
      </c>
      <c r="B65" s="17">
        <f t="shared" si="2"/>
        <v>698</v>
      </c>
      <c r="C65" s="17">
        <v>543</v>
      </c>
      <c r="D65" s="17">
        <v>92</v>
      </c>
      <c r="E65" s="17">
        <v>0</v>
      </c>
      <c r="F65" s="17">
        <v>0</v>
      </c>
      <c r="G65" s="17">
        <v>22</v>
      </c>
      <c r="H65" s="17">
        <v>40</v>
      </c>
      <c r="I65" s="23">
        <v>1</v>
      </c>
    </row>
    <row r="66" spans="1:9" ht="15">
      <c r="A66" s="16" t="s">
        <v>34</v>
      </c>
      <c r="B66" s="17">
        <f t="shared" si="2"/>
        <v>452</v>
      </c>
      <c r="C66" s="17">
        <v>239</v>
      </c>
      <c r="D66" s="17">
        <v>44</v>
      </c>
      <c r="E66" s="17">
        <v>0</v>
      </c>
      <c r="F66" s="17">
        <v>0</v>
      </c>
      <c r="G66" s="17">
        <v>129</v>
      </c>
      <c r="H66" s="17">
        <v>35</v>
      </c>
      <c r="I66" s="23">
        <v>5</v>
      </c>
    </row>
    <row r="67" spans="1:9" ht="15">
      <c r="A67" s="16" t="s">
        <v>35</v>
      </c>
      <c r="B67" s="17">
        <f t="shared" si="2"/>
        <v>395</v>
      </c>
      <c r="C67" s="17">
        <v>67</v>
      </c>
      <c r="D67" s="17">
        <v>178</v>
      </c>
      <c r="E67" s="17">
        <v>0</v>
      </c>
      <c r="F67" s="17">
        <v>0</v>
      </c>
      <c r="G67" s="17">
        <v>96</v>
      </c>
      <c r="H67" s="17">
        <v>54</v>
      </c>
      <c r="I67" s="23">
        <v>0</v>
      </c>
    </row>
    <row r="68" spans="1:9" ht="15">
      <c r="A68" s="22"/>
      <c r="B68" s="17"/>
      <c r="C68" s="17"/>
      <c r="D68" s="17"/>
      <c r="E68" s="17"/>
      <c r="F68" s="17"/>
      <c r="G68" s="17"/>
      <c r="H68" s="17"/>
      <c r="I68" s="23"/>
    </row>
    <row r="69" spans="1:9" s="30" customFormat="1" ht="15">
      <c r="A69" s="15" t="s">
        <v>103</v>
      </c>
      <c r="B69" s="12">
        <f>SUM(B70:B71)</f>
        <v>2014</v>
      </c>
      <c r="C69" s="12">
        <f aca="true" t="shared" si="15" ref="C69:I69">SUM(C70:C71)</f>
        <v>1033</v>
      </c>
      <c r="D69" s="12">
        <f t="shared" si="15"/>
        <v>479</v>
      </c>
      <c r="E69" s="12">
        <f t="shared" si="15"/>
        <v>0</v>
      </c>
      <c r="F69" s="12">
        <f t="shared" si="15"/>
        <v>0</v>
      </c>
      <c r="G69" s="12">
        <f t="shared" si="15"/>
        <v>168</v>
      </c>
      <c r="H69" s="12">
        <f t="shared" si="15"/>
        <v>333</v>
      </c>
      <c r="I69" s="13">
        <f t="shared" si="15"/>
        <v>1</v>
      </c>
    </row>
    <row r="70" spans="1:9" ht="15">
      <c r="A70" s="16" t="s">
        <v>36</v>
      </c>
      <c r="B70" s="17">
        <f t="shared" si="2"/>
        <v>1554</v>
      </c>
      <c r="C70" s="17">
        <v>758</v>
      </c>
      <c r="D70" s="17">
        <v>393</v>
      </c>
      <c r="E70" s="17">
        <v>0</v>
      </c>
      <c r="F70" s="17">
        <v>0</v>
      </c>
      <c r="G70" s="17">
        <v>118</v>
      </c>
      <c r="H70" s="17">
        <v>284</v>
      </c>
      <c r="I70" s="23">
        <v>1</v>
      </c>
    </row>
    <row r="71" spans="1:9" ht="15">
      <c r="A71" s="21" t="s">
        <v>133</v>
      </c>
      <c r="B71" s="17">
        <f t="shared" si="2"/>
        <v>460</v>
      </c>
      <c r="C71" s="17">
        <v>275</v>
      </c>
      <c r="D71" s="17">
        <v>86</v>
      </c>
      <c r="E71" s="17">
        <v>0</v>
      </c>
      <c r="F71" s="17">
        <v>0</v>
      </c>
      <c r="G71" s="17">
        <v>50</v>
      </c>
      <c r="H71" s="17">
        <v>49</v>
      </c>
      <c r="I71" s="23">
        <v>0</v>
      </c>
    </row>
    <row r="72" spans="1:9" ht="15">
      <c r="A72" s="21"/>
      <c r="B72" s="17"/>
      <c r="C72" s="17"/>
      <c r="D72" s="17"/>
      <c r="E72" s="17"/>
      <c r="F72" s="17"/>
      <c r="G72" s="17"/>
      <c r="H72" s="17"/>
      <c r="I72" s="23"/>
    </row>
    <row r="73" spans="1:9" s="30" customFormat="1" ht="15">
      <c r="A73" s="15" t="s">
        <v>104</v>
      </c>
      <c r="B73" s="17">
        <f>SUM(B74:B75)</f>
        <v>4573</v>
      </c>
      <c r="C73" s="17">
        <f aca="true" t="shared" si="16" ref="C73:I73">SUM(C74:C75)</f>
        <v>3631</v>
      </c>
      <c r="D73" s="17">
        <f t="shared" si="16"/>
        <v>363</v>
      </c>
      <c r="E73" s="17">
        <f t="shared" si="16"/>
        <v>1</v>
      </c>
      <c r="F73" s="17">
        <f t="shared" si="16"/>
        <v>0</v>
      </c>
      <c r="G73" s="17">
        <f t="shared" si="16"/>
        <v>271</v>
      </c>
      <c r="H73" s="17">
        <f t="shared" si="16"/>
        <v>284</v>
      </c>
      <c r="I73" s="23">
        <f t="shared" si="16"/>
        <v>23</v>
      </c>
    </row>
    <row r="74" spans="1:9" ht="12" customHeight="1">
      <c r="A74" s="16" t="s">
        <v>37</v>
      </c>
      <c r="B74" s="17">
        <f t="shared" si="2"/>
        <v>4010</v>
      </c>
      <c r="C74" s="17">
        <v>3377</v>
      </c>
      <c r="D74" s="17">
        <v>271</v>
      </c>
      <c r="E74" s="17">
        <v>0</v>
      </c>
      <c r="F74" s="17">
        <v>0</v>
      </c>
      <c r="G74" s="17">
        <v>152</v>
      </c>
      <c r="H74" s="17">
        <v>188</v>
      </c>
      <c r="I74" s="23">
        <v>22</v>
      </c>
    </row>
    <row r="75" spans="1:9" ht="15">
      <c r="A75" s="25" t="s">
        <v>38</v>
      </c>
      <c r="B75" s="17">
        <f t="shared" si="2"/>
        <v>563</v>
      </c>
      <c r="C75" s="17">
        <v>254</v>
      </c>
      <c r="D75" s="17">
        <v>92</v>
      </c>
      <c r="E75" s="17">
        <v>1</v>
      </c>
      <c r="F75" s="17">
        <v>0</v>
      </c>
      <c r="G75" s="17">
        <v>119</v>
      </c>
      <c r="H75" s="17">
        <v>96</v>
      </c>
      <c r="I75" s="23">
        <v>1</v>
      </c>
    </row>
    <row r="76" spans="1:9" s="76" customFormat="1" ht="15">
      <c r="A76" s="26"/>
      <c r="B76" s="94"/>
      <c r="C76" s="94"/>
      <c r="D76" s="94"/>
      <c r="E76" s="94"/>
      <c r="F76" s="94"/>
      <c r="G76" s="94"/>
      <c r="H76" s="94"/>
      <c r="I76" s="94"/>
    </row>
    <row r="77" ht="15">
      <c r="A77" s="30" t="s">
        <v>85</v>
      </c>
    </row>
  </sheetData>
  <sheetProtection/>
  <printOptions horizontalCentered="1" verticalCentered="1"/>
  <pageMargins left="0" right="0" top="0" bottom="0" header="0" footer="0"/>
  <pageSetup horizontalDpi="300" verticalDpi="300" orientation="portrait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7"/>
  <sheetViews>
    <sheetView zoomScaleSheetLayoutView="100" zoomScalePageLayoutView="0" workbookViewId="0" topLeftCell="A1">
      <pane ySplit="8" topLeftCell="BM9" activePane="bottomLeft" state="frozen"/>
      <selection pane="topLeft" activeCell="A1" sqref="A1:IV1"/>
      <selection pane="bottomLeft" activeCell="J32" sqref="J32"/>
    </sheetView>
  </sheetViews>
  <sheetFormatPr defaultColWidth="11.57421875" defaultRowHeight="12.75"/>
  <cols>
    <col min="1" max="1" width="54.00390625" style="65" customWidth="1"/>
    <col min="2" max="2" width="12.7109375" style="65" customWidth="1"/>
    <col min="3" max="3" width="13.140625" style="65" bestFit="1" customWidth="1"/>
    <col min="4" max="4" width="14.421875" style="65" bestFit="1" customWidth="1"/>
    <col min="5" max="5" width="14.00390625" style="65" bestFit="1" customWidth="1"/>
    <col min="6" max="6" width="13.140625" style="65" bestFit="1" customWidth="1"/>
    <col min="7" max="8" width="12.421875" style="65" customWidth="1"/>
    <col min="9" max="16384" width="11.421875" style="65" customWidth="1"/>
  </cols>
  <sheetData>
    <row r="1" spans="1:8" ht="15">
      <c r="A1" s="1" t="s">
        <v>20</v>
      </c>
      <c r="B1" s="3"/>
      <c r="C1" s="3"/>
      <c r="D1" s="3"/>
      <c r="E1" s="3"/>
      <c r="F1" s="3"/>
      <c r="G1" s="3"/>
      <c r="H1" s="3"/>
    </row>
    <row r="2" spans="2:8" ht="15">
      <c r="B2" s="126"/>
      <c r="C2" s="126"/>
      <c r="D2" s="126"/>
      <c r="E2" s="126"/>
      <c r="F2" s="126"/>
      <c r="G2" s="126"/>
      <c r="H2" s="126"/>
    </row>
    <row r="3" spans="1:8" ht="15">
      <c r="A3" s="116" t="s">
        <v>9</v>
      </c>
      <c r="B3" s="116"/>
      <c r="C3" s="116"/>
      <c r="D3" s="116"/>
      <c r="E3" s="116"/>
      <c r="F3" s="116"/>
      <c r="G3" s="116"/>
      <c r="H3" s="116"/>
    </row>
    <row r="4" spans="1:8" ht="15">
      <c r="A4" s="115"/>
      <c r="B4" s="115"/>
      <c r="C4" s="115"/>
      <c r="D4" s="115"/>
      <c r="E4" s="115"/>
      <c r="F4" s="115"/>
      <c r="G4" s="115"/>
      <c r="H4" s="115"/>
    </row>
    <row r="5" spans="1:8" ht="15">
      <c r="A5" s="131"/>
      <c r="B5" s="60" t="s">
        <v>161</v>
      </c>
      <c r="C5" s="132" t="s">
        <v>243</v>
      </c>
      <c r="D5" s="132"/>
      <c r="E5" s="132"/>
      <c r="F5" s="132"/>
      <c r="G5" s="132"/>
      <c r="H5" s="132"/>
    </row>
    <row r="6" spans="1:8" ht="15">
      <c r="A6" s="115"/>
      <c r="B6" s="133"/>
      <c r="C6" s="60" t="s">
        <v>228</v>
      </c>
      <c r="D6" s="122"/>
      <c r="E6" s="59" t="s">
        <v>230</v>
      </c>
      <c r="F6" s="60" t="s">
        <v>159</v>
      </c>
      <c r="G6" s="122"/>
      <c r="H6" s="134"/>
    </row>
    <row r="7" spans="1:8" ht="15">
      <c r="A7" s="39" t="s">
        <v>165</v>
      </c>
      <c r="B7" s="40" t="s">
        <v>226</v>
      </c>
      <c r="C7" s="40" t="s">
        <v>233</v>
      </c>
      <c r="D7" s="81" t="s">
        <v>229</v>
      </c>
      <c r="E7" s="39" t="s">
        <v>236</v>
      </c>
      <c r="F7" s="40" t="s">
        <v>245</v>
      </c>
      <c r="G7" s="81" t="s">
        <v>244</v>
      </c>
      <c r="H7" s="42" t="s">
        <v>238</v>
      </c>
    </row>
    <row r="8" spans="1:8" ht="15">
      <c r="A8" s="135"/>
      <c r="B8" s="40"/>
      <c r="C8" s="40" t="s">
        <v>105</v>
      </c>
      <c r="D8" s="84" t="s">
        <v>234</v>
      </c>
      <c r="E8" s="39" t="s">
        <v>240</v>
      </c>
      <c r="F8" s="87" t="s">
        <v>194</v>
      </c>
      <c r="G8" s="84" t="s">
        <v>161</v>
      </c>
      <c r="H8" s="46" t="s">
        <v>161</v>
      </c>
    </row>
    <row r="9" spans="1:8" ht="15">
      <c r="A9" s="128"/>
      <c r="B9" s="49"/>
      <c r="C9" s="49"/>
      <c r="D9" s="6"/>
      <c r="E9" s="49"/>
      <c r="F9" s="129"/>
      <c r="G9" s="5"/>
      <c r="H9" s="7"/>
    </row>
    <row r="10" spans="1:8" ht="15">
      <c r="A10" s="90" t="s">
        <v>226</v>
      </c>
      <c r="B10" s="12">
        <f aca="true" t="shared" si="0" ref="B10:H10">B12+B16+B19+B24+B28+B33+B37+B42+B47+B51+B55+B60+B64+B69+B73</f>
        <v>11068</v>
      </c>
      <c r="C10" s="12">
        <f t="shared" si="0"/>
        <v>4073</v>
      </c>
      <c r="D10" s="12">
        <f t="shared" si="0"/>
        <v>1</v>
      </c>
      <c r="E10" s="12">
        <f t="shared" si="0"/>
        <v>4154</v>
      </c>
      <c r="F10" s="12">
        <f t="shared" si="0"/>
        <v>279</v>
      </c>
      <c r="G10" s="12">
        <f t="shared" si="0"/>
        <v>2516</v>
      </c>
      <c r="H10" s="13">
        <f t="shared" si="0"/>
        <v>45</v>
      </c>
    </row>
    <row r="11" spans="1:8" ht="15">
      <c r="A11" s="91"/>
      <c r="B11" s="12"/>
      <c r="C11" s="113"/>
      <c r="D11" s="113"/>
      <c r="E11" s="113"/>
      <c r="F11" s="113"/>
      <c r="G11" s="113"/>
      <c r="H11" s="114"/>
    </row>
    <row r="12" spans="1:11" s="30" customFormat="1" ht="15">
      <c r="A12" s="15" t="s">
        <v>96</v>
      </c>
      <c r="B12" s="12">
        <f>SUM(B13:B14)</f>
        <v>839</v>
      </c>
      <c r="C12" s="12">
        <f aca="true" t="shared" si="1" ref="C12:H12">SUM(C13:C14)</f>
        <v>318</v>
      </c>
      <c r="D12" s="12">
        <f t="shared" si="1"/>
        <v>0</v>
      </c>
      <c r="E12" s="12">
        <f t="shared" si="1"/>
        <v>224</v>
      </c>
      <c r="F12" s="12">
        <f t="shared" si="1"/>
        <v>24</v>
      </c>
      <c r="G12" s="12">
        <f t="shared" si="1"/>
        <v>269</v>
      </c>
      <c r="H12" s="13">
        <f t="shared" si="1"/>
        <v>4</v>
      </c>
      <c r="I12" s="127"/>
      <c r="J12" s="127"/>
      <c r="K12" s="127"/>
    </row>
    <row r="13" spans="1:8" ht="15">
      <c r="A13" s="16" t="s">
        <v>134</v>
      </c>
      <c r="B13" s="17">
        <f>SUM(C13:H13)</f>
        <v>724</v>
      </c>
      <c r="C13" s="17">
        <v>265</v>
      </c>
      <c r="D13" s="17">
        <v>0</v>
      </c>
      <c r="E13" s="17">
        <v>175</v>
      </c>
      <c r="F13" s="17">
        <v>22</v>
      </c>
      <c r="G13" s="17">
        <v>260</v>
      </c>
      <c r="H13" s="23">
        <v>2</v>
      </c>
    </row>
    <row r="14" spans="1:8" ht="15">
      <c r="A14" s="16" t="s">
        <v>135</v>
      </c>
      <c r="B14" s="17">
        <f aca="true" t="shared" si="2" ref="B14:B75">SUM(C14:H14)</f>
        <v>115</v>
      </c>
      <c r="C14" s="17">
        <v>53</v>
      </c>
      <c r="D14" s="17">
        <v>0</v>
      </c>
      <c r="E14" s="17">
        <v>49</v>
      </c>
      <c r="F14" s="17">
        <v>2</v>
      </c>
      <c r="G14" s="17">
        <v>9</v>
      </c>
      <c r="H14" s="23">
        <v>2</v>
      </c>
    </row>
    <row r="15" spans="1:8" ht="15">
      <c r="A15" s="21"/>
      <c r="B15" s="17"/>
      <c r="C15" s="17"/>
      <c r="D15" s="17"/>
      <c r="E15" s="17"/>
      <c r="F15" s="17"/>
      <c r="G15" s="17"/>
      <c r="H15" s="23"/>
    </row>
    <row r="16" spans="1:11" s="30" customFormat="1" ht="15">
      <c r="A16" s="15" t="s">
        <v>97</v>
      </c>
      <c r="B16" s="12">
        <f>SUM(B17)</f>
        <v>458</v>
      </c>
      <c r="C16" s="12">
        <f aca="true" t="shared" si="3" ref="C16:H16">SUM(C17)</f>
        <v>183</v>
      </c>
      <c r="D16" s="12">
        <f t="shared" si="3"/>
        <v>0</v>
      </c>
      <c r="E16" s="12">
        <f t="shared" si="3"/>
        <v>171</v>
      </c>
      <c r="F16" s="12">
        <f t="shared" si="3"/>
        <v>13</v>
      </c>
      <c r="G16" s="12">
        <f t="shared" si="3"/>
        <v>88</v>
      </c>
      <c r="H16" s="13">
        <f t="shared" si="3"/>
        <v>3</v>
      </c>
      <c r="I16" s="127"/>
      <c r="J16" s="127"/>
      <c r="K16" s="127"/>
    </row>
    <row r="17" spans="1:8" ht="15">
      <c r="A17" s="16" t="s">
        <v>134</v>
      </c>
      <c r="B17" s="17">
        <f t="shared" si="2"/>
        <v>458</v>
      </c>
      <c r="C17" s="17">
        <v>183</v>
      </c>
      <c r="D17" s="17">
        <v>0</v>
      </c>
      <c r="E17" s="17">
        <v>171</v>
      </c>
      <c r="F17" s="17">
        <v>13</v>
      </c>
      <c r="G17" s="17">
        <v>88</v>
      </c>
      <c r="H17" s="23">
        <v>3</v>
      </c>
    </row>
    <row r="18" spans="1:8" ht="15">
      <c r="A18" s="21"/>
      <c r="B18" s="17"/>
      <c r="C18" s="17"/>
      <c r="D18" s="17"/>
      <c r="E18" s="17"/>
      <c r="F18" s="17"/>
      <c r="G18" s="17"/>
      <c r="H18" s="23"/>
    </row>
    <row r="19" spans="1:11" s="30" customFormat="1" ht="15">
      <c r="A19" s="15" t="s">
        <v>98</v>
      </c>
      <c r="B19" s="12">
        <f>SUM(B20:B22)</f>
        <v>965</v>
      </c>
      <c r="C19" s="12">
        <f aca="true" t="shared" si="4" ref="C19:H19">SUM(C20:C22)</f>
        <v>265</v>
      </c>
      <c r="D19" s="12">
        <f t="shared" si="4"/>
        <v>0</v>
      </c>
      <c r="E19" s="12">
        <f t="shared" si="4"/>
        <v>304</v>
      </c>
      <c r="F19" s="12">
        <f t="shared" si="4"/>
        <v>24</v>
      </c>
      <c r="G19" s="12">
        <f t="shared" si="4"/>
        <v>364</v>
      </c>
      <c r="H19" s="13">
        <f t="shared" si="4"/>
        <v>8</v>
      </c>
      <c r="I19" s="127"/>
      <c r="J19" s="127"/>
      <c r="K19" s="127"/>
    </row>
    <row r="20" spans="1:8" ht="15">
      <c r="A20" s="16" t="s">
        <v>137</v>
      </c>
      <c r="B20" s="17">
        <f t="shared" si="2"/>
        <v>233</v>
      </c>
      <c r="C20" s="17">
        <v>61</v>
      </c>
      <c r="D20" s="17">
        <v>0</v>
      </c>
      <c r="E20" s="17">
        <v>79</v>
      </c>
      <c r="F20" s="17">
        <v>4</v>
      </c>
      <c r="G20" s="17">
        <v>84</v>
      </c>
      <c r="H20" s="23">
        <v>5</v>
      </c>
    </row>
    <row r="21" spans="1:8" ht="15">
      <c r="A21" s="16" t="s">
        <v>138</v>
      </c>
      <c r="B21" s="17">
        <f t="shared" si="2"/>
        <v>364</v>
      </c>
      <c r="C21" s="17">
        <v>99</v>
      </c>
      <c r="D21" s="17">
        <v>0</v>
      </c>
      <c r="E21" s="17">
        <v>118</v>
      </c>
      <c r="F21" s="17">
        <v>6</v>
      </c>
      <c r="G21" s="17">
        <v>138</v>
      </c>
      <c r="H21" s="23">
        <v>3</v>
      </c>
    </row>
    <row r="22" spans="1:8" ht="15">
      <c r="A22" s="16" t="s">
        <v>139</v>
      </c>
      <c r="B22" s="17">
        <f t="shared" si="2"/>
        <v>368</v>
      </c>
      <c r="C22" s="17">
        <v>105</v>
      </c>
      <c r="D22" s="17">
        <v>0</v>
      </c>
      <c r="E22" s="17">
        <v>107</v>
      </c>
      <c r="F22" s="17">
        <v>14</v>
      </c>
      <c r="G22" s="17">
        <v>142</v>
      </c>
      <c r="H22" s="23">
        <v>0</v>
      </c>
    </row>
    <row r="23" spans="1:8" ht="15">
      <c r="A23" s="22"/>
      <c r="B23" s="17"/>
      <c r="C23" s="92"/>
      <c r="D23" s="92"/>
      <c r="E23" s="92"/>
      <c r="F23" s="92"/>
      <c r="G23" s="92"/>
      <c r="H23" s="130"/>
    </row>
    <row r="24" spans="1:11" s="30" customFormat="1" ht="15">
      <c r="A24" s="15" t="s">
        <v>99</v>
      </c>
      <c r="B24" s="12">
        <f>SUM(B25:B26)</f>
        <v>836</v>
      </c>
      <c r="C24" s="12">
        <f aca="true" t="shared" si="5" ref="C24:H24">SUM(C25:C26)</f>
        <v>337</v>
      </c>
      <c r="D24" s="12">
        <f t="shared" si="5"/>
        <v>0</v>
      </c>
      <c r="E24" s="12">
        <f t="shared" si="5"/>
        <v>338</v>
      </c>
      <c r="F24" s="12">
        <f t="shared" si="5"/>
        <v>31</v>
      </c>
      <c r="G24" s="12">
        <f t="shared" si="5"/>
        <v>129</v>
      </c>
      <c r="H24" s="13">
        <f t="shared" si="5"/>
        <v>1</v>
      </c>
      <c r="I24" s="127"/>
      <c r="J24" s="127"/>
      <c r="K24" s="127"/>
    </row>
    <row r="25" spans="1:8" ht="15">
      <c r="A25" s="16" t="s">
        <v>140</v>
      </c>
      <c r="B25" s="17">
        <f t="shared" si="2"/>
        <v>571</v>
      </c>
      <c r="C25" s="17">
        <v>204</v>
      </c>
      <c r="D25" s="17">
        <v>0</v>
      </c>
      <c r="E25" s="17">
        <v>253</v>
      </c>
      <c r="F25" s="17">
        <v>17</v>
      </c>
      <c r="G25" s="17">
        <v>97</v>
      </c>
      <c r="H25" s="23">
        <v>0</v>
      </c>
    </row>
    <row r="26" spans="1:8" ht="15">
      <c r="A26" s="16" t="s">
        <v>42</v>
      </c>
      <c r="B26" s="17">
        <f t="shared" si="2"/>
        <v>265</v>
      </c>
      <c r="C26" s="17">
        <v>133</v>
      </c>
      <c r="D26" s="17">
        <v>0</v>
      </c>
      <c r="E26" s="17">
        <v>85</v>
      </c>
      <c r="F26" s="17">
        <v>14</v>
      </c>
      <c r="G26" s="17">
        <v>32</v>
      </c>
      <c r="H26" s="23">
        <v>1</v>
      </c>
    </row>
    <row r="27" spans="1:8" ht="15">
      <c r="A27" s="21"/>
      <c r="B27" s="17"/>
      <c r="C27" s="17"/>
      <c r="D27" s="17"/>
      <c r="E27" s="17"/>
      <c r="F27" s="17"/>
      <c r="G27" s="17"/>
      <c r="H27" s="23"/>
    </row>
    <row r="28" spans="1:11" s="30" customFormat="1" ht="15">
      <c r="A28" s="15" t="s">
        <v>100</v>
      </c>
      <c r="B28" s="12">
        <f>SUM(B29:B31)</f>
        <v>726</v>
      </c>
      <c r="C28" s="12">
        <f aca="true" t="shared" si="6" ref="C28:H28">SUM(C29:C31)</f>
        <v>366</v>
      </c>
      <c r="D28" s="12">
        <f t="shared" si="6"/>
        <v>0</v>
      </c>
      <c r="E28" s="12">
        <f t="shared" si="6"/>
        <v>221</v>
      </c>
      <c r="F28" s="12">
        <f t="shared" si="6"/>
        <v>20</v>
      </c>
      <c r="G28" s="12">
        <f t="shared" si="6"/>
        <v>119</v>
      </c>
      <c r="H28" s="13">
        <f t="shared" si="6"/>
        <v>0</v>
      </c>
      <c r="I28" s="4"/>
      <c r="J28" s="4"/>
      <c r="K28" s="4"/>
    </row>
    <row r="29" spans="1:8" ht="15">
      <c r="A29" s="16" t="s">
        <v>141</v>
      </c>
      <c r="B29" s="17">
        <f t="shared" si="2"/>
        <v>416</v>
      </c>
      <c r="C29" s="17">
        <v>173</v>
      </c>
      <c r="D29" s="17">
        <v>0</v>
      </c>
      <c r="E29" s="17">
        <v>157</v>
      </c>
      <c r="F29" s="17">
        <v>17</v>
      </c>
      <c r="G29" s="17">
        <v>69</v>
      </c>
      <c r="H29" s="23">
        <v>0</v>
      </c>
    </row>
    <row r="30" spans="1:8" ht="15">
      <c r="A30" s="16" t="s">
        <v>142</v>
      </c>
      <c r="B30" s="17">
        <f t="shared" si="2"/>
        <v>206</v>
      </c>
      <c r="C30" s="17">
        <v>129</v>
      </c>
      <c r="D30" s="17">
        <v>0</v>
      </c>
      <c r="E30" s="17">
        <v>41</v>
      </c>
      <c r="F30" s="17">
        <v>0</v>
      </c>
      <c r="G30" s="17">
        <v>36</v>
      </c>
      <c r="H30" s="23">
        <v>0</v>
      </c>
    </row>
    <row r="31" spans="1:8" ht="15">
      <c r="A31" s="16" t="s">
        <v>44</v>
      </c>
      <c r="B31" s="17">
        <f t="shared" si="2"/>
        <v>104</v>
      </c>
      <c r="C31" s="17">
        <v>64</v>
      </c>
      <c r="D31" s="17">
        <v>0</v>
      </c>
      <c r="E31" s="17">
        <v>23</v>
      </c>
      <c r="F31" s="17">
        <v>3</v>
      </c>
      <c r="G31" s="17">
        <v>14</v>
      </c>
      <c r="H31" s="23">
        <v>0</v>
      </c>
    </row>
    <row r="32" spans="1:8" ht="15">
      <c r="A32" s="21"/>
      <c r="B32" s="17"/>
      <c r="C32" s="17"/>
      <c r="D32" s="17"/>
      <c r="E32" s="17"/>
      <c r="F32" s="17"/>
      <c r="G32" s="17"/>
      <c r="H32" s="23"/>
    </row>
    <row r="33" spans="1:11" s="30" customFormat="1" ht="15">
      <c r="A33" s="15" t="s">
        <v>101</v>
      </c>
      <c r="B33" s="12">
        <f>SUM(B34:B35)</f>
        <v>447</v>
      </c>
      <c r="C33" s="12">
        <f aca="true" t="shared" si="7" ref="C33:H33">SUM(C34:C35)</f>
        <v>119</v>
      </c>
      <c r="D33" s="12">
        <f t="shared" si="7"/>
        <v>0</v>
      </c>
      <c r="E33" s="12">
        <f t="shared" si="7"/>
        <v>290</v>
      </c>
      <c r="F33" s="12">
        <f t="shared" si="7"/>
        <v>8</v>
      </c>
      <c r="G33" s="12">
        <f t="shared" si="7"/>
        <v>30</v>
      </c>
      <c r="H33" s="13">
        <f t="shared" si="7"/>
        <v>0</v>
      </c>
      <c r="I33" s="127"/>
      <c r="J33" s="127"/>
      <c r="K33" s="127"/>
    </row>
    <row r="34" spans="1:8" ht="15">
      <c r="A34" s="16" t="s">
        <v>143</v>
      </c>
      <c r="B34" s="17">
        <f t="shared" si="2"/>
        <v>204</v>
      </c>
      <c r="C34" s="17">
        <v>81</v>
      </c>
      <c r="D34" s="17">
        <v>0</v>
      </c>
      <c r="E34" s="17">
        <v>108</v>
      </c>
      <c r="F34" s="17">
        <v>2</v>
      </c>
      <c r="G34" s="17">
        <v>13</v>
      </c>
      <c r="H34" s="23">
        <v>0</v>
      </c>
    </row>
    <row r="35" spans="1:8" ht="15">
      <c r="A35" s="16" t="s">
        <v>144</v>
      </c>
      <c r="B35" s="17">
        <f t="shared" si="2"/>
        <v>243</v>
      </c>
      <c r="C35" s="17">
        <v>38</v>
      </c>
      <c r="D35" s="17">
        <v>0</v>
      </c>
      <c r="E35" s="17">
        <v>182</v>
      </c>
      <c r="F35" s="17">
        <v>6</v>
      </c>
      <c r="G35" s="17">
        <v>17</v>
      </c>
      <c r="H35" s="23">
        <v>0</v>
      </c>
    </row>
    <row r="36" spans="1:8" ht="15">
      <c r="A36" s="21"/>
      <c r="B36" s="17"/>
      <c r="C36" s="92"/>
      <c r="D36" s="92"/>
      <c r="E36" s="92"/>
      <c r="F36" s="92"/>
      <c r="G36" s="92"/>
      <c r="H36" s="130"/>
    </row>
    <row r="37" spans="1:11" s="30" customFormat="1" ht="15">
      <c r="A37" s="15" t="s">
        <v>123</v>
      </c>
      <c r="B37" s="12">
        <f>SUM(B38:B40)</f>
        <v>1628</v>
      </c>
      <c r="C37" s="12">
        <f aca="true" t="shared" si="8" ref="C37:H37">SUM(C38:C40)</f>
        <v>806</v>
      </c>
      <c r="D37" s="12">
        <f t="shared" si="8"/>
        <v>0</v>
      </c>
      <c r="E37" s="12">
        <f t="shared" si="8"/>
        <v>529</v>
      </c>
      <c r="F37" s="12">
        <f t="shared" si="8"/>
        <v>30</v>
      </c>
      <c r="G37" s="12">
        <f t="shared" si="8"/>
        <v>253</v>
      </c>
      <c r="H37" s="13">
        <f t="shared" si="8"/>
        <v>10</v>
      </c>
      <c r="I37" s="127"/>
      <c r="J37" s="127"/>
      <c r="K37" s="127"/>
    </row>
    <row r="38" spans="1:8" ht="15">
      <c r="A38" s="16" t="s">
        <v>145</v>
      </c>
      <c r="B38" s="17">
        <f t="shared" si="2"/>
        <v>1357</v>
      </c>
      <c r="C38" s="17">
        <v>708</v>
      </c>
      <c r="D38" s="17">
        <v>0</v>
      </c>
      <c r="E38" s="17">
        <v>413</v>
      </c>
      <c r="F38" s="17">
        <v>22</v>
      </c>
      <c r="G38" s="17">
        <v>205</v>
      </c>
      <c r="H38" s="23">
        <v>9</v>
      </c>
    </row>
    <row r="39" spans="1:8" ht="15">
      <c r="A39" s="16" t="s">
        <v>146</v>
      </c>
      <c r="B39" s="17">
        <f t="shared" si="2"/>
        <v>115</v>
      </c>
      <c r="C39" s="17">
        <v>50</v>
      </c>
      <c r="D39" s="17">
        <v>0</v>
      </c>
      <c r="E39" s="17">
        <v>55</v>
      </c>
      <c r="F39" s="17">
        <v>1</v>
      </c>
      <c r="G39" s="17">
        <v>8</v>
      </c>
      <c r="H39" s="23">
        <v>1</v>
      </c>
    </row>
    <row r="40" spans="1:8" ht="15">
      <c r="A40" s="16" t="s">
        <v>147</v>
      </c>
      <c r="B40" s="17">
        <f t="shared" si="2"/>
        <v>156</v>
      </c>
      <c r="C40" s="17">
        <v>48</v>
      </c>
      <c r="D40" s="17">
        <v>0</v>
      </c>
      <c r="E40" s="17">
        <v>61</v>
      </c>
      <c r="F40" s="17">
        <v>7</v>
      </c>
      <c r="G40" s="17">
        <v>40</v>
      </c>
      <c r="H40" s="23">
        <v>0</v>
      </c>
    </row>
    <row r="41" spans="1:8" ht="15">
      <c r="A41" s="21"/>
      <c r="B41" s="17"/>
      <c r="C41" s="17"/>
      <c r="D41" s="17"/>
      <c r="E41" s="17"/>
      <c r="F41" s="17"/>
      <c r="G41" s="17"/>
      <c r="H41" s="23"/>
    </row>
    <row r="42" spans="1:11" s="30" customFormat="1" ht="15">
      <c r="A42" s="15" t="s">
        <v>124</v>
      </c>
      <c r="B42" s="12">
        <f>SUM(B43:B45)</f>
        <v>1173</v>
      </c>
      <c r="C42" s="12">
        <f aca="true" t="shared" si="9" ref="C42:H42">SUM(C43:C45)</f>
        <v>443</v>
      </c>
      <c r="D42" s="12">
        <f t="shared" si="9"/>
        <v>0</v>
      </c>
      <c r="E42" s="12">
        <f t="shared" si="9"/>
        <v>417</v>
      </c>
      <c r="F42" s="12">
        <f t="shared" si="9"/>
        <v>20</v>
      </c>
      <c r="G42" s="12">
        <f t="shared" si="9"/>
        <v>293</v>
      </c>
      <c r="H42" s="13">
        <f t="shared" si="9"/>
        <v>0</v>
      </c>
      <c r="I42" s="127"/>
      <c r="J42" s="127"/>
      <c r="K42" s="127"/>
    </row>
    <row r="43" spans="1:8" ht="15">
      <c r="A43" s="16" t="s">
        <v>150</v>
      </c>
      <c r="B43" s="17">
        <f t="shared" si="2"/>
        <v>637</v>
      </c>
      <c r="C43" s="17">
        <v>261</v>
      </c>
      <c r="D43" s="17">
        <v>0</v>
      </c>
      <c r="E43" s="17">
        <v>187</v>
      </c>
      <c r="F43" s="17">
        <v>16</v>
      </c>
      <c r="G43" s="17">
        <v>173</v>
      </c>
      <c r="H43" s="23">
        <v>0</v>
      </c>
    </row>
    <row r="44" spans="1:8" ht="15">
      <c r="A44" s="16" t="s">
        <v>148</v>
      </c>
      <c r="B44" s="17">
        <f t="shared" si="2"/>
        <v>148</v>
      </c>
      <c r="C44" s="17">
        <v>61</v>
      </c>
      <c r="D44" s="17">
        <v>0</v>
      </c>
      <c r="E44" s="17">
        <v>57</v>
      </c>
      <c r="F44" s="17">
        <v>4</v>
      </c>
      <c r="G44" s="17">
        <v>26</v>
      </c>
      <c r="H44" s="23">
        <v>0</v>
      </c>
    </row>
    <row r="45" spans="1:8" ht="15">
      <c r="A45" s="16" t="s">
        <v>149</v>
      </c>
      <c r="B45" s="17">
        <f t="shared" si="2"/>
        <v>388</v>
      </c>
      <c r="C45" s="17">
        <v>121</v>
      </c>
      <c r="D45" s="17">
        <v>0</v>
      </c>
      <c r="E45" s="17">
        <v>173</v>
      </c>
      <c r="F45" s="17">
        <v>0</v>
      </c>
      <c r="G45" s="17">
        <v>94</v>
      </c>
      <c r="H45" s="23">
        <v>0</v>
      </c>
    </row>
    <row r="46" spans="1:8" ht="15">
      <c r="A46" s="21"/>
      <c r="B46" s="17"/>
      <c r="C46" s="17"/>
      <c r="D46" s="17"/>
      <c r="E46" s="17"/>
      <c r="F46" s="17"/>
      <c r="G46" s="17"/>
      <c r="H46" s="23"/>
    </row>
    <row r="47" spans="1:11" s="30" customFormat="1" ht="15">
      <c r="A47" s="15" t="s">
        <v>102</v>
      </c>
      <c r="B47" s="12">
        <f>SUM(B48:B49)</f>
        <v>705</v>
      </c>
      <c r="C47" s="12">
        <f aca="true" t="shared" si="10" ref="C47:H47">SUM(C48:C49)</f>
        <v>294</v>
      </c>
      <c r="D47" s="12">
        <f t="shared" si="10"/>
        <v>0</v>
      </c>
      <c r="E47" s="12">
        <f t="shared" si="10"/>
        <v>230</v>
      </c>
      <c r="F47" s="12">
        <f t="shared" si="10"/>
        <v>32</v>
      </c>
      <c r="G47" s="12">
        <f t="shared" si="10"/>
        <v>147</v>
      </c>
      <c r="H47" s="13">
        <f t="shared" si="10"/>
        <v>2</v>
      </c>
      <c r="I47" s="127"/>
      <c r="J47" s="127"/>
      <c r="K47" s="127"/>
    </row>
    <row r="48" spans="1:8" ht="15">
      <c r="A48" s="16" t="s">
        <v>151</v>
      </c>
      <c r="B48" s="17">
        <f t="shared" si="2"/>
        <v>580</v>
      </c>
      <c r="C48" s="17">
        <v>233</v>
      </c>
      <c r="D48" s="17">
        <v>0</v>
      </c>
      <c r="E48" s="17">
        <v>185</v>
      </c>
      <c r="F48" s="17">
        <v>28</v>
      </c>
      <c r="G48" s="17">
        <v>134</v>
      </c>
      <c r="H48" s="23">
        <v>0</v>
      </c>
    </row>
    <row r="49" spans="1:8" ht="15">
      <c r="A49" s="16" t="s">
        <v>152</v>
      </c>
      <c r="B49" s="17">
        <f t="shared" si="2"/>
        <v>125</v>
      </c>
      <c r="C49" s="17">
        <v>61</v>
      </c>
      <c r="D49" s="17">
        <v>0</v>
      </c>
      <c r="E49" s="17">
        <v>45</v>
      </c>
      <c r="F49" s="17">
        <v>4</v>
      </c>
      <c r="G49" s="17">
        <v>13</v>
      </c>
      <c r="H49" s="23">
        <v>2</v>
      </c>
    </row>
    <row r="50" spans="1:8" ht="15">
      <c r="A50" s="21"/>
      <c r="B50" s="17"/>
      <c r="C50" s="17"/>
      <c r="D50" s="17"/>
      <c r="E50" s="17"/>
      <c r="F50" s="17"/>
      <c r="G50" s="17"/>
      <c r="H50" s="23"/>
    </row>
    <row r="51" spans="1:11" s="30" customFormat="1" ht="15">
      <c r="A51" s="15" t="s">
        <v>119</v>
      </c>
      <c r="B51" s="12">
        <f>SUM(B52:B53)</f>
        <v>383</v>
      </c>
      <c r="C51" s="12">
        <f aca="true" t="shared" si="11" ref="C51:H51">SUM(C52:C53)</f>
        <v>126</v>
      </c>
      <c r="D51" s="12">
        <f t="shared" si="11"/>
        <v>0</v>
      </c>
      <c r="E51" s="12">
        <f t="shared" si="11"/>
        <v>154</v>
      </c>
      <c r="F51" s="12">
        <f t="shared" si="11"/>
        <v>12</v>
      </c>
      <c r="G51" s="12">
        <f t="shared" si="11"/>
        <v>91</v>
      </c>
      <c r="H51" s="13">
        <f t="shared" si="11"/>
        <v>0</v>
      </c>
      <c r="I51" s="127"/>
      <c r="J51" s="127"/>
      <c r="K51" s="127"/>
    </row>
    <row r="52" spans="1:8" ht="15">
      <c r="A52" s="16" t="s">
        <v>153</v>
      </c>
      <c r="B52" s="17">
        <f t="shared" si="2"/>
        <v>171</v>
      </c>
      <c r="C52" s="17">
        <v>59</v>
      </c>
      <c r="D52" s="17">
        <v>0</v>
      </c>
      <c r="E52" s="17">
        <v>82</v>
      </c>
      <c r="F52" s="17">
        <v>11</v>
      </c>
      <c r="G52" s="17">
        <v>19</v>
      </c>
      <c r="H52" s="23">
        <v>0</v>
      </c>
    </row>
    <row r="53" spans="1:8" ht="15">
      <c r="A53" s="16" t="s">
        <v>27</v>
      </c>
      <c r="B53" s="17">
        <f t="shared" si="2"/>
        <v>212</v>
      </c>
      <c r="C53" s="17">
        <v>67</v>
      </c>
      <c r="D53" s="17">
        <v>0</v>
      </c>
      <c r="E53" s="17">
        <v>72</v>
      </c>
      <c r="F53" s="17">
        <v>1</v>
      </c>
      <c r="G53" s="17">
        <v>72</v>
      </c>
      <c r="H53" s="23">
        <v>0</v>
      </c>
    </row>
    <row r="54" spans="1:8" ht="15">
      <c r="A54" s="21"/>
      <c r="B54" s="17"/>
      <c r="C54" s="17"/>
      <c r="D54" s="17"/>
      <c r="E54" s="17"/>
      <c r="F54" s="17"/>
      <c r="G54" s="17"/>
      <c r="H54" s="23"/>
    </row>
    <row r="55" spans="1:11" s="30" customFormat="1" ht="15">
      <c r="A55" s="15" t="s">
        <v>120</v>
      </c>
      <c r="B55" s="12">
        <f>SUM(B56:B58)</f>
        <v>485</v>
      </c>
      <c r="C55" s="12">
        <f aca="true" t="shared" si="12" ref="C55:H55">SUM(C56:C58)</f>
        <v>176</v>
      </c>
      <c r="D55" s="12">
        <f t="shared" si="12"/>
        <v>0</v>
      </c>
      <c r="E55" s="12">
        <f t="shared" si="12"/>
        <v>207</v>
      </c>
      <c r="F55" s="12">
        <f t="shared" si="12"/>
        <v>10</v>
      </c>
      <c r="G55" s="12">
        <f t="shared" si="12"/>
        <v>91</v>
      </c>
      <c r="H55" s="13">
        <f t="shared" si="12"/>
        <v>1</v>
      </c>
      <c r="I55" s="127"/>
      <c r="J55" s="127"/>
      <c r="K55" s="127"/>
    </row>
    <row r="56" spans="1:8" ht="15">
      <c r="A56" s="16" t="s">
        <v>28</v>
      </c>
      <c r="B56" s="17">
        <f t="shared" si="2"/>
        <v>328</v>
      </c>
      <c r="C56" s="17">
        <v>107</v>
      </c>
      <c r="D56" s="17">
        <v>0</v>
      </c>
      <c r="E56" s="17">
        <v>156</v>
      </c>
      <c r="F56" s="17">
        <v>7</v>
      </c>
      <c r="G56" s="17">
        <v>58</v>
      </c>
      <c r="H56" s="23">
        <v>0</v>
      </c>
    </row>
    <row r="57" spans="1:8" ht="15">
      <c r="A57" s="16" t="s">
        <v>29</v>
      </c>
      <c r="B57" s="17">
        <f t="shared" si="2"/>
        <v>105</v>
      </c>
      <c r="C57" s="17">
        <v>45</v>
      </c>
      <c r="D57" s="17">
        <v>0</v>
      </c>
      <c r="E57" s="17">
        <v>33</v>
      </c>
      <c r="F57" s="17">
        <v>0</v>
      </c>
      <c r="G57" s="17">
        <v>27</v>
      </c>
      <c r="H57" s="23">
        <v>0</v>
      </c>
    </row>
    <row r="58" spans="1:8" ht="15">
      <c r="A58" s="16" t="s">
        <v>30</v>
      </c>
      <c r="B58" s="17">
        <f t="shared" si="2"/>
        <v>52</v>
      </c>
      <c r="C58" s="17">
        <v>24</v>
      </c>
      <c r="D58" s="17">
        <v>0</v>
      </c>
      <c r="E58" s="17">
        <v>18</v>
      </c>
      <c r="F58" s="17">
        <v>3</v>
      </c>
      <c r="G58" s="17">
        <v>6</v>
      </c>
      <c r="H58" s="23">
        <v>1</v>
      </c>
    </row>
    <row r="59" spans="1:8" ht="15">
      <c r="A59" s="21"/>
      <c r="B59" s="17"/>
      <c r="C59" s="17"/>
      <c r="D59" s="17"/>
      <c r="E59" s="17"/>
      <c r="F59" s="17"/>
      <c r="G59" s="17"/>
      <c r="H59" s="23"/>
    </row>
    <row r="60" spans="1:11" s="30" customFormat="1" ht="15">
      <c r="A60" s="15" t="s">
        <v>121</v>
      </c>
      <c r="B60" s="12">
        <f>SUM(B61:B62)</f>
        <v>456</v>
      </c>
      <c r="C60" s="12">
        <f aca="true" t="shared" si="13" ref="C60:H60">SUM(C61:C62)</f>
        <v>40</v>
      </c>
      <c r="D60" s="12">
        <f t="shared" si="13"/>
        <v>0</v>
      </c>
      <c r="E60" s="12">
        <f t="shared" si="13"/>
        <v>309</v>
      </c>
      <c r="F60" s="12">
        <f t="shared" si="13"/>
        <v>13</v>
      </c>
      <c r="G60" s="12">
        <f t="shared" si="13"/>
        <v>94</v>
      </c>
      <c r="H60" s="13">
        <f t="shared" si="13"/>
        <v>0</v>
      </c>
      <c r="I60" s="127"/>
      <c r="J60" s="127"/>
      <c r="K60" s="127"/>
    </row>
    <row r="61" spans="1:8" ht="15">
      <c r="A61" s="16" t="s">
        <v>31</v>
      </c>
      <c r="B61" s="17">
        <f t="shared" si="2"/>
        <v>354</v>
      </c>
      <c r="C61" s="17">
        <v>31</v>
      </c>
      <c r="D61" s="17">
        <v>0</v>
      </c>
      <c r="E61" s="17">
        <v>230</v>
      </c>
      <c r="F61" s="17">
        <v>12</v>
      </c>
      <c r="G61" s="17">
        <v>81</v>
      </c>
      <c r="H61" s="23">
        <v>0</v>
      </c>
    </row>
    <row r="62" spans="1:8" ht="15">
      <c r="A62" s="16" t="s">
        <v>32</v>
      </c>
      <c r="B62" s="17">
        <f t="shared" si="2"/>
        <v>102</v>
      </c>
      <c r="C62" s="17">
        <v>9</v>
      </c>
      <c r="D62" s="17">
        <v>0</v>
      </c>
      <c r="E62" s="17">
        <v>79</v>
      </c>
      <c r="F62" s="17">
        <v>1</v>
      </c>
      <c r="G62" s="17">
        <v>13</v>
      </c>
      <c r="H62" s="23">
        <v>0</v>
      </c>
    </row>
    <row r="63" spans="1:8" ht="15">
      <c r="A63" s="21"/>
      <c r="B63" s="17"/>
      <c r="C63" s="17"/>
      <c r="D63" s="17"/>
      <c r="E63" s="17"/>
      <c r="F63" s="17"/>
      <c r="G63" s="17"/>
      <c r="H63" s="23"/>
    </row>
    <row r="64" spans="1:11" s="30" customFormat="1" ht="15">
      <c r="A64" s="15" t="s">
        <v>122</v>
      </c>
      <c r="B64" s="12">
        <f>SUM(B65:B67)</f>
        <v>654</v>
      </c>
      <c r="C64" s="12">
        <f aca="true" t="shared" si="14" ref="C64:H64">SUM(C65:C67)</f>
        <v>189</v>
      </c>
      <c r="D64" s="12">
        <f t="shared" si="14"/>
        <v>0</v>
      </c>
      <c r="E64" s="12">
        <f t="shared" si="14"/>
        <v>326</v>
      </c>
      <c r="F64" s="12">
        <f t="shared" si="14"/>
        <v>8</v>
      </c>
      <c r="G64" s="12">
        <f t="shared" si="14"/>
        <v>119</v>
      </c>
      <c r="H64" s="13">
        <f t="shared" si="14"/>
        <v>12</v>
      </c>
      <c r="I64" s="127"/>
      <c r="J64" s="127"/>
      <c r="K64" s="127"/>
    </row>
    <row r="65" spans="1:8" ht="15">
      <c r="A65" s="16" t="s">
        <v>33</v>
      </c>
      <c r="B65" s="17">
        <f t="shared" si="2"/>
        <v>208</v>
      </c>
      <c r="C65" s="17">
        <v>105</v>
      </c>
      <c r="D65" s="17">
        <v>0</v>
      </c>
      <c r="E65" s="17">
        <v>47</v>
      </c>
      <c r="F65" s="17">
        <v>1</v>
      </c>
      <c r="G65" s="17">
        <v>48</v>
      </c>
      <c r="H65" s="23">
        <v>7</v>
      </c>
    </row>
    <row r="66" spans="1:8" ht="15">
      <c r="A66" s="16" t="s">
        <v>34</v>
      </c>
      <c r="B66" s="17">
        <f t="shared" si="2"/>
        <v>219</v>
      </c>
      <c r="C66" s="17">
        <v>21</v>
      </c>
      <c r="D66" s="17">
        <v>0</v>
      </c>
      <c r="E66" s="17">
        <v>153</v>
      </c>
      <c r="F66" s="17">
        <v>6</v>
      </c>
      <c r="G66" s="17">
        <v>34</v>
      </c>
      <c r="H66" s="23">
        <v>5</v>
      </c>
    </row>
    <row r="67" spans="1:8" ht="15">
      <c r="A67" s="16" t="s">
        <v>35</v>
      </c>
      <c r="B67" s="17">
        <f t="shared" si="2"/>
        <v>227</v>
      </c>
      <c r="C67" s="17">
        <v>63</v>
      </c>
      <c r="D67" s="17">
        <v>0</v>
      </c>
      <c r="E67" s="17">
        <v>126</v>
      </c>
      <c r="F67" s="17">
        <v>1</v>
      </c>
      <c r="G67" s="17">
        <v>37</v>
      </c>
      <c r="H67" s="23">
        <v>0</v>
      </c>
    </row>
    <row r="68" spans="1:8" ht="15">
      <c r="A68" s="22"/>
      <c r="B68" s="17"/>
      <c r="C68" s="92"/>
      <c r="D68" s="92"/>
      <c r="E68" s="92"/>
      <c r="F68" s="92"/>
      <c r="G68" s="92"/>
      <c r="H68" s="130"/>
    </row>
    <row r="69" spans="1:11" s="30" customFormat="1" ht="15">
      <c r="A69" s="15" t="s">
        <v>103</v>
      </c>
      <c r="B69" s="12">
        <f>SUM(B70:B71)</f>
        <v>630</v>
      </c>
      <c r="C69" s="12">
        <f aca="true" t="shared" si="15" ref="C69:H69">SUM(C70:C71)</f>
        <v>254</v>
      </c>
      <c r="D69" s="12">
        <f t="shared" si="15"/>
        <v>0</v>
      </c>
      <c r="E69" s="12">
        <f t="shared" si="15"/>
        <v>149</v>
      </c>
      <c r="F69" s="12">
        <f t="shared" si="15"/>
        <v>19</v>
      </c>
      <c r="G69" s="12">
        <f t="shared" si="15"/>
        <v>205</v>
      </c>
      <c r="H69" s="13">
        <f t="shared" si="15"/>
        <v>3</v>
      </c>
      <c r="I69" s="127"/>
      <c r="J69" s="127"/>
      <c r="K69" s="127"/>
    </row>
    <row r="70" spans="1:8" ht="15">
      <c r="A70" s="16" t="s">
        <v>36</v>
      </c>
      <c r="B70" s="17">
        <f t="shared" si="2"/>
        <v>532</v>
      </c>
      <c r="C70" s="17">
        <v>209</v>
      </c>
      <c r="D70" s="17">
        <v>0</v>
      </c>
      <c r="E70" s="17">
        <v>110</v>
      </c>
      <c r="F70" s="17">
        <v>17</v>
      </c>
      <c r="G70" s="17">
        <v>193</v>
      </c>
      <c r="H70" s="23">
        <v>3</v>
      </c>
    </row>
    <row r="71" spans="1:8" ht="15">
      <c r="A71" s="21" t="s">
        <v>133</v>
      </c>
      <c r="B71" s="17">
        <f t="shared" si="2"/>
        <v>98</v>
      </c>
      <c r="C71" s="17">
        <v>45</v>
      </c>
      <c r="D71" s="17">
        <v>0</v>
      </c>
      <c r="E71" s="17">
        <v>39</v>
      </c>
      <c r="F71" s="17">
        <v>2</v>
      </c>
      <c r="G71" s="17">
        <v>12</v>
      </c>
      <c r="H71" s="23">
        <v>0</v>
      </c>
    </row>
    <row r="72" spans="1:8" ht="15">
      <c r="A72" s="21"/>
      <c r="B72" s="17"/>
      <c r="C72" s="17"/>
      <c r="D72" s="17"/>
      <c r="E72" s="17"/>
      <c r="F72" s="17"/>
      <c r="G72" s="17"/>
      <c r="H72" s="23"/>
    </row>
    <row r="73" spans="1:11" s="30" customFormat="1" ht="15">
      <c r="A73" s="15" t="s">
        <v>104</v>
      </c>
      <c r="B73" s="12">
        <f>SUM(B74:B75)</f>
        <v>683</v>
      </c>
      <c r="C73" s="12">
        <f aca="true" t="shared" si="16" ref="C73:H73">SUM(C74:C75)</f>
        <v>157</v>
      </c>
      <c r="D73" s="12">
        <f t="shared" si="16"/>
        <v>1</v>
      </c>
      <c r="E73" s="12">
        <f t="shared" si="16"/>
        <v>285</v>
      </c>
      <c r="F73" s="12">
        <f t="shared" si="16"/>
        <v>15</v>
      </c>
      <c r="G73" s="12">
        <f t="shared" si="16"/>
        <v>224</v>
      </c>
      <c r="H73" s="13">
        <f t="shared" si="16"/>
        <v>1</v>
      </c>
      <c r="I73" s="127"/>
      <c r="J73" s="127"/>
      <c r="K73" s="127"/>
    </row>
    <row r="74" spans="1:8" ht="15">
      <c r="A74" s="16" t="s">
        <v>37</v>
      </c>
      <c r="B74" s="17">
        <f t="shared" si="2"/>
        <v>446</v>
      </c>
      <c r="C74" s="17">
        <v>125</v>
      </c>
      <c r="D74" s="17">
        <v>0</v>
      </c>
      <c r="E74" s="17">
        <v>169</v>
      </c>
      <c r="F74" s="17">
        <v>15</v>
      </c>
      <c r="G74" s="17">
        <v>136</v>
      </c>
      <c r="H74" s="23">
        <v>1</v>
      </c>
    </row>
    <row r="75" spans="1:8" ht="15">
      <c r="A75" s="25" t="s">
        <v>38</v>
      </c>
      <c r="B75" s="17">
        <f t="shared" si="2"/>
        <v>237</v>
      </c>
      <c r="C75" s="17">
        <v>32</v>
      </c>
      <c r="D75" s="17">
        <v>1</v>
      </c>
      <c r="E75" s="17">
        <v>116</v>
      </c>
      <c r="F75" s="17">
        <v>0</v>
      </c>
      <c r="G75" s="17">
        <v>88</v>
      </c>
      <c r="H75" s="23">
        <v>0</v>
      </c>
    </row>
    <row r="76" spans="1:8" s="76" customFormat="1" ht="15">
      <c r="A76" s="26"/>
      <c r="B76" s="94"/>
      <c r="C76" s="94"/>
      <c r="D76" s="94"/>
      <c r="E76" s="94"/>
      <c r="F76" s="94"/>
      <c r="G76" s="94"/>
      <c r="H76" s="94"/>
    </row>
    <row r="77" ht="15">
      <c r="A77" s="30" t="s">
        <v>85</v>
      </c>
    </row>
  </sheetData>
  <sheetProtection/>
  <printOptions horizontalCentered="1" verticalCentered="1"/>
  <pageMargins left="0" right="0" top="0" bottom="0" header="0" footer="0"/>
  <pageSetup horizontalDpi="300" verticalDpi="300" orientation="portrait" scale="6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zoomScale="110" zoomScaleNormal="110" zoomScaleSheetLayoutView="100" workbookViewId="0" topLeftCell="A1">
      <selection activeCell="G27" sqref="G27"/>
    </sheetView>
  </sheetViews>
  <sheetFormatPr defaultColWidth="11.57421875" defaultRowHeight="12.75"/>
  <cols>
    <col min="1" max="1" width="44.28125" style="65" customWidth="1"/>
    <col min="2" max="2" width="18.140625" style="65" customWidth="1"/>
    <col min="3" max="3" width="20.00390625" style="65" customWidth="1"/>
    <col min="4" max="16384" width="11.421875" style="65" customWidth="1"/>
  </cols>
  <sheetData>
    <row r="1" spans="1:3" ht="15">
      <c r="A1" s="1" t="s">
        <v>21</v>
      </c>
      <c r="B1" s="2"/>
      <c r="C1" s="2"/>
    </row>
    <row r="2" spans="1:3" ht="15">
      <c r="A2" s="2"/>
      <c r="B2" s="2"/>
      <c r="C2" s="2"/>
    </row>
    <row r="3" spans="1:3" ht="15">
      <c r="A3" s="142" t="s">
        <v>93</v>
      </c>
      <c r="B3" s="142"/>
      <c r="C3" s="142"/>
    </row>
    <row r="4" spans="1:3" ht="15">
      <c r="A4" s="142" t="s">
        <v>14</v>
      </c>
      <c r="B4" s="142"/>
      <c r="C4" s="142"/>
    </row>
    <row r="5" spans="1:3" ht="15">
      <c r="A5" s="33"/>
      <c r="B5" s="33"/>
      <c r="C5" s="33"/>
    </row>
    <row r="6" spans="1:3" ht="15">
      <c r="A6" s="59"/>
      <c r="B6" s="77"/>
      <c r="C6" s="59"/>
    </row>
    <row r="7" spans="1:3" ht="15">
      <c r="A7" s="115"/>
      <c r="B7" s="81" t="s">
        <v>155</v>
      </c>
      <c r="C7" s="115"/>
    </row>
    <row r="8" spans="1:3" ht="15">
      <c r="A8" s="39" t="s">
        <v>92</v>
      </c>
      <c r="B8" s="81" t="s">
        <v>45</v>
      </c>
      <c r="C8" s="39" t="s">
        <v>74</v>
      </c>
    </row>
    <row r="9" spans="1:3" ht="15">
      <c r="A9" s="39"/>
      <c r="B9" s="84"/>
      <c r="C9" s="39" t="s">
        <v>161</v>
      </c>
    </row>
    <row r="10" spans="1:3" ht="15">
      <c r="A10" s="47"/>
      <c r="B10" s="50"/>
      <c r="C10" s="47"/>
    </row>
    <row r="11" spans="1:3" ht="15">
      <c r="A11" s="90" t="s">
        <v>192</v>
      </c>
      <c r="B11" s="136">
        <f>SUM(B14:B15,B17:B21,B23:B30)</f>
        <v>146632</v>
      </c>
      <c r="C11" s="4" t="s">
        <v>64</v>
      </c>
    </row>
    <row r="12" spans="1:3" ht="15">
      <c r="A12" s="4"/>
      <c r="B12" s="137"/>
      <c r="C12" s="4"/>
    </row>
    <row r="13" ht="15">
      <c r="B13" s="109"/>
    </row>
    <row r="14" spans="1:3" ht="15">
      <c r="A14" s="138" t="s">
        <v>11</v>
      </c>
      <c r="B14" s="17">
        <v>10026</v>
      </c>
      <c r="C14" s="139" t="s">
        <v>46</v>
      </c>
    </row>
    <row r="15" spans="1:3" ht="15">
      <c r="A15" s="138" t="s">
        <v>12</v>
      </c>
      <c r="B15" s="17">
        <v>1752</v>
      </c>
      <c r="C15" s="57" t="s">
        <v>64</v>
      </c>
    </row>
    <row r="16" spans="1:3" ht="15">
      <c r="A16" s="138"/>
      <c r="B16" s="17"/>
      <c r="C16" s="57"/>
    </row>
    <row r="17" spans="1:3" ht="15">
      <c r="A17" s="138" t="s">
        <v>53</v>
      </c>
      <c r="B17" s="17">
        <v>23</v>
      </c>
      <c r="C17" s="139" t="s">
        <v>65</v>
      </c>
    </row>
    <row r="18" spans="1:3" ht="15">
      <c r="A18" s="138" t="s">
        <v>54</v>
      </c>
      <c r="B18" s="17">
        <v>40294</v>
      </c>
      <c r="C18" s="139" t="s">
        <v>66</v>
      </c>
    </row>
    <row r="19" spans="1:3" ht="15">
      <c r="A19" s="138" t="s">
        <v>55</v>
      </c>
      <c r="B19" s="17">
        <v>48296</v>
      </c>
      <c r="C19" s="139" t="s">
        <v>67</v>
      </c>
    </row>
    <row r="20" spans="1:3" ht="15">
      <c r="A20" s="138" t="s">
        <v>50</v>
      </c>
      <c r="B20" s="17">
        <v>909</v>
      </c>
      <c r="C20" s="139" t="s">
        <v>52</v>
      </c>
    </row>
    <row r="21" spans="1:3" ht="15">
      <c r="A21" s="138" t="s">
        <v>62</v>
      </c>
      <c r="B21" s="17">
        <v>33198</v>
      </c>
      <c r="C21" s="57" t="s">
        <v>73</v>
      </c>
    </row>
    <row r="22" spans="1:3" ht="15">
      <c r="A22" s="138"/>
      <c r="B22" s="17"/>
      <c r="C22" s="139"/>
    </row>
    <row r="23" spans="1:3" ht="15">
      <c r="A23" s="138" t="s">
        <v>63</v>
      </c>
      <c r="B23" s="17">
        <v>359</v>
      </c>
      <c r="C23" s="139" t="s">
        <v>68</v>
      </c>
    </row>
    <row r="24" spans="1:3" ht="15">
      <c r="A24" s="138" t="s">
        <v>56</v>
      </c>
      <c r="B24" s="17">
        <v>6504</v>
      </c>
      <c r="C24" s="139" t="s">
        <v>51</v>
      </c>
    </row>
    <row r="25" spans="1:3" ht="15">
      <c r="A25" s="138" t="s">
        <v>48</v>
      </c>
      <c r="B25" s="17">
        <v>3583</v>
      </c>
      <c r="C25" s="139" t="s">
        <v>69</v>
      </c>
    </row>
    <row r="26" spans="1:3" ht="15">
      <c r="A26" s="138" t="s">
        <v>58</v>
      </c>
      <c r="B26" s="17">
        <v>137</v>
      </c>
      <c r="C26" s="57" t="s">
        <v>49</v>
      </c>
    </row>
    <row r="27" spans="1:3" ht="15">
      <c r="A27" s="138" t="s">
        <v>59</v>
      </c>
      <c r="B27" s="17">
        <v>42</v>
      </c>
      <c r="C27" s="57" t="s">
        <v>71</v>
      </c>
    </row>
    <row r="28" spans="1:3" ht="15">
      <c r="A28" s="138" t="s">
        <v>60</v>
      </c>
      <c r="B28" s="17">
        <v>523</v>
      </c>
      <c r="C28" s="57" t="s">
        <v>72</v>
      </c>
    </row>
    <row r="29" spans="1:3" ht="15">
      <c r="A29" s="138" t="s">
        <v>61</v>
      </c>
      <c r="B29" s="17">
        <v>279</v>
      </c>
      <c r="C29" s="57" t="s">
        <v>46</v>
      </c>
    </row>
    <row r="30" spans="1:3" ht="15">
      <c r="A30" s="138" t="s">
        <v>57</v>
      </c>
      <c r="B30" s="17">
        <v>707</v>
      </c>
      <c r="C30" s="139" t="s">
        <v>70</v>
      </c>
    </row>
    <row r="31" spans="1:3" ht="15">
      <c r="A31" s="54"/>
      <c r="B31" s="140"/>
      <c r="C31" s="141"/>
    </row>
    <row r="32" spans="1:3" ht="15">
      <c r="A32" s="58" t="s">
        <v>13</v>
      </c>
      <c r="B32" s="57"/>
      <c r="C32" s="57"/>
    </row>
    <row r="33" ht="15">
      <c r="A33" s="30" t="s">
        <v>85</v>
      </c>
    </row>
  </sheetData>
  <sheetProtection/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54"/>
  <sheetViews>
    <sheetView zoomScaleSheetLayoutView="100" zoomScalePageLayoutView="0" workbookViewId="0" topLeftCell="A1">
      <pane ySplit="8" topLeftCell="BM9" activePane="bottomLeft" state="frozen"/>
      <selection pane="topLeft" activeCell="A1" sqref="A1:IV1"/>
      <selection pane="bottomLeft" activeCell="E19" sqref="E19"/>
    </sheetView>
  </sheetViews>
  <sheetFormatPr defaultColWidth="11.57421875" defaultRowHeight="12.75"/>
  <cols>
    <col min="1" max="1" width="26.8515625" style="3" customWidth="1"/>
    <col min="2" max="2" width="23.00390625" style="3" customWidth="1"/>
    <col min="3" max="3" width="24.421875" style="3" customWidth="1"/>
    <col min="4" max="16384" width="11.421875" style="3" customWidth="1"/>
  </cols>
  <sheetData>
    <row r="1" spans="1:3" ht="15">
      <c r="A1" s="1" t="s">
        <v>22</v>
      </c>
      <c r="B1" s="2"/>
      <c r="C1" s="2"/>
    </row>
    <row r="2" spans="1:3" ht="15">
      <c r="A2" s="2"/>
      <c r="B2" s="2"/>
      <c r="C2" s="2"/>
    </row>
    <row r="3" spans="1:3" ht="15">
      <c r="A3" s="31" t="s">
        <v>93</v>
      </c>
      <c r="B3" s="31"/>
      <c r="C3" s="31"/>
    </row>
    <row r="4" spans="1:3" ht="15">
      <c r="A4" s="31" t="s">
        <v>2</v>
      </c>
      <c r="B4" s="31"/>
      <c r="C4" s="31"/>
    </row>
    <row r="5" spans="1:3" ht="15">
      <c r="A5" s="33"/>
      <c r="B5" s="147"/>
      <c r="C5" s="33"/>
    </row>
    <row r="6" spans="1:3" ht="15">
      <c r="A6" s="34"/>
      <c r="B6" s="80"/>
      <c r="C6" s="35"/>
    </row>
    <row r="7" spans="1:3" ht="15">
      <c r="A7" s="39" t="s">
        <v>165</v>
      </c>
      <c r="B7" s="42" t="s">
        <v>255</v>
      </c>
      <c r="C7" s="64" t="s">
        <v>1</v>
      </c>
    </row>
    <row r="8" spans="1:3" ht="15">
      <c r="A8" s="43"/>
      <c r="B8" s="125"/>
      <c r="C8" s="87"/>
    </row>
    <row r="9" spans="1:3" ht="15">
      <c r="A9" s="8"/>
      <c r="B9" s="50"/>
      <c r="C9" s="51"/>
    </row>
    <row r="10" spans="1:3" ht="15">
      <c r="A10" s="11" t="s">
        <v>226</v>
      </c>
      <c r="B10" s="12">
        <f>SUM(B12:B52)</f>
        <v>146632</v>
      </c>
      <c r="C10" s="143" t="s">
        <v>64</v>
      </c>
    </row>
    <row r="11" spans="1:3" ht="15">
      <c r="A11" s="14"/>
      <c r="B11" s="12"/>
      <c r="C11" s="7"/>
    </row>
    <row r="12" spans="1:3" ht="15">
      <c r="A12" s="21" t="s">
        <v>94</v>
      </c>
      <c r="B12" s="17">
        <v>16579</v>
      </c>
      <c r="C12" s="144" t="s">
        <v>81</v>
      </c>
    </row>
    <row r="13" spans="1:3" ht="15">
      <c r="A13" s="21" t="s">
        <v>199</v>
      </c>
      <c r="B13" s="17">
        <v>1034</v>
      </c>
      <c r="C13" s="144" t="s">
        <v>49</v>
      </c>
    </row>
    <row r="14" spans="1:3" ht="15">
      <c r="A14" s="21" t="s">
        <v>200</v>
      </c>
      <c r="B14" s="17">
        <v>11536</v>
      </c>
      <c r="C14" s="144" t="s">
        <v>69</v>
      </c>
    </row>
    <row r="15" spans="1:3" ht="15">
      <c r="A15" s="21" t="s">
        <v>196</v>
      </c>
      <c r="B15" s="17">
        <v>6255</v>
      </c>
      <c r="C15" s="144" t="s">
        <v>79</v>
      </c>
    </row>
    <row r="16" spans="1:3" ht="15">
      <c r="A16" s="21" t="s">
        <v>197</v>
      </c>
      <c r="B16" s="17">
        <v>6491</v>
      </c>
      <c r="C16" s="144" t="s">
        <v>71</v>
      </c>
    </row>
    <row r="17" spans="1:3" ht="15">
      <c r="A17" s="21" t="s">
        <v>198</v>
      </c>
      <c r="B17" s="17">
        <v>4558</v>
      </c>
      <c r="C17" s="144" t="s">
        <v>83</v>
      </c>
    </row>
    <row r="18" spans="1:3" ht="15">
      <c r="A18" s="21" t="s">
        <v>201</v>
      </c>
      <c r="B18" s="17">
        <v>5759</v>
      </c>
      <c r="C18" s="144" t="s">
        <v>52</v>
      </c>
    </row>
    <row r="19" spans="1:3" ht="15">
      <c r="A19" s="22"/>
      <c r="B19" s="17"/>
      <c r="C19" s="145"/>
    </row>
    <row r="20" spans="1:3" ht="15">
      <c r="A20" s="21" t="s">
        <v>202</v>
      </c>
      <c r="B20" s="17">
        <v>9083</v>
      </c>
      <c r="C20" s="144" t="s">
        <v>75</v>
      </c>
    </row>
    <row r="21" spans="1:3" ht="15">
      <c r="A21" s="21" t="s">
        <v>43</v>
      </c>
      <c r="B21" s="17">
        <v>1268</v>
      </c>
      <c r="C21" s="144" t="s">
        <v>75</v>
      </c>
    </row>
    <row r="22" spans="1:3" ht="15">
      <c r="A22" s="21" t="s">
        <v>205</v>
      </c>
      <c r="B22" s="17">
        <v>6158</v>
      </c>
      <c r="C22" s="144" t="s">
        <v>64</v>
      </c>
    </row>
    <row r="23" spans="1:3" ht="15">
      <c r="A23" s="21" t="s">
        <v>41</v>
      </c>
      <c r="B23" s="17">
        <v>366</v>
      </c>
      <c r="C23" s="144" t="s">
        <v>72</v>
      </c>
    </row>
    <row r="24" spans="1:3" ht="15">
      <c r="A24" s="21" t="s">
        <v>241</v>
      </c>
      <c r="B24" s="17">
        <v>1808</v>
      </c>
      <c r="C24" s="144" t="s">
        <v>51</v>
      </c>
    </row>
    <row r="25" spans="1:3" ht="15">
      <c r="A25" s="21" t="s">
        <v>203</v>
      </c>
      <c r="B25" s="17">
        <v>1813</v>
      </c>
      <c r="C25" s="144" t="s">
        <v>51</v>
      </c>
    </row>
    <row r="26" spans="1:3" ht="15">
      <c r="A26" s="21" t="s">
        <v>204</v>
      </c>
      <c r="B26" s="17">
        <v>2066</v>
      </c>
      <c r="C26" s="144" t="s">
        <v>64</v>
      </c>
    </row>
    <row r="27" spans="1:3" ht="15">
      <c r="A27" s="21"/>
      <c r="B27" s="17"/>
      <c r="C27" s="146"/>
    </row>
    <row r="28" spans="1:3" ht="15">
      <c r="A28" s="21" t="s">
        <v>95</v>
      </c>
      <c r="B28" s="17">
        <v>10610</v>
      </c>
      <c r="C28" s="144" t="s">
        <v>75</v>
      </c>
    </row>
    <row r="29" spans="1:3" ht="15">
      <c r="A29" s="21" t="s">
        <v>206</v>
      </c>
      <c r="B29" s="17">
        <v>2479</v>
      </c>
      <c r="C29" s="144" t="s">
        <v>67</v>
      </c>
    </row>
    <row r="30" spans="1:3" ht="15">
      <c r="A30" s="21" t="s">
        <v>207</v>
      </c>
      <c r="B30" s="17">
        <v>2536</v>
      </c>
      <c r="C30" s="144" t="s">
        <v>66</v>
      </c>
    </row>
    <row r="31" spans="1:3" ht="15">
      <c r="A31" s="21"/>
      <c r="B31" s="17"/>
      <c r="C31" s="145"/>
    </row>
    <row r="32" spans="1:3" ht="15">
      <c r="A32" s="21" t="s">
        <v>208</v>
      </c>
      <c r="B32" s="17">
        <v>7525</v>
      </c>
      <c r="C32" s="144" t="s">
        <v>80</v>
      </c>
    </row>
    <row r="33" spans="1:3" ht="15">
      <c r="A33" s="21" t="s">
        <v>209</v>
      </c>
      <c r="B33" s="17">
        <v>1588</v>
      </c>
      <c r="C33" s="144" t="s">
        <v>84</v>
      </c>
    </row>
    <row r="34" spans="1:3" ht="15">
      <c r="A34" s="21" t="s">
        <v>210</v>
      </c>
      <c r="B34" s="17">
        <v>2275</v>
      </c>
      <c r="C34" s="144" t="s">
        <v>67</v>
      </c>
    </row>
    <row r="35" spans="1:3" ht="15">
      <c r="A35" s="21"/>
      <c r="B35" s="17"/>
      <c r="C35" s="146"/>
    </row>
    <row r="36" spans="1:3" ht="15">
      <c r="A36" s="21" t="s">
        <v>211</v>
      </c>
      <c r="B36" s="17">
        <v>4147</v>
      </c>
      <c r="C36" s="144" t="s">
        <v>51</v>
      </c>
    </row>
    <row r="37" spans="1:3" ht="15">
      <c r="A37" s="21" t="s">
        <v>212</v>
      </c>
      <c r="B37" s="17">
        <v>2097</v>
      </c>
      <c r="C37" s="144" t="s">
        <v>76</v>
      </c>
    </row>
    <row r="38" spans="1:3" ht="15">
      <c r="A38" s="21" t="s">
        <v>213</v>
      </c>
      <c r="B38" s="17">
        <v>2773</v>
      </c>
      <c r="C38" s="144" t="s">
        <v>47</v>
      </c>
    </row>
    <row r="39" spans="1:3" ht="15">
      <c r="A39" s="21" t="s">
        <v>214</v>
      </c>
      <c r="B39" s="17">
        <v>3466</v>
      </c>
      <c r="C39" s="144" t="s">
        <v>75</v>
      </c>
    </row>
    <row r="40" spans="1:3" ht="15">
      <c r="A40" s="21"/>
      <c r="B40" s="17"/>
      <c r="C40" s="146"/>
    </row>
    <row r="41" spans="1:3" ht="15">
      <c r="A41" s="21" t="s">
        <v>215</v>
      </c>
      <c r="B41" s="17">
        <v>5599</v>
      </c>
      <c r="C41" s="144" t="s">
        <v>51</v>
      </c>
    </row>
    <row r="42" spans="1:3" ht="15">
      <c r="A42" s="21" t="s">
        <v>216</v>
      </c>
      <c r="B42" s="17">
        <v>2314</v>
      </c>
      <c r="C42" s="144" t="s">
        <v>51</v>
      </c>
    </row>
    <row r="43" spans="1:3" ht="15">
      <c r="A43" s="21" t="s">
        <v>217</v>
      </c>
      <c r="B43" s="17">
        <v>1082</v>
      </c>
      <c r="C43" s="144" t="s">
        <v>77</v>
      </c>
    </row>
    <row r="44" spans="1:3" ht="15">
      <c r="A44" s="21" t="s">
        <v>242</v>
      </c>
      <c r="B44" s="17">
        <v>1378</v>
      </c>
      <c r="C44" s="144" t="s">
        <v>71</v>
      </c>
    </row>
    <row r="45" spans="1:3" ht="15">
      <c r="A45" s="21" t="s">
        <v>218</v>
      </c>
      <c r="B45" s="17">
        <v>2034</v>
      </c>
      <c r="C45" s="144" t="s">
        <v>78</v>
      </c>
    </row>
    <row r="46" spans="1:3" ht="15">
      <c r="A46" s="21" t="s">
        <v>219</v>
      </c>
      <c r="B46" s="17">
        <v>2326</v>
      </c>
      <c r="C46" s="144" t="s">
        <v>49</v>
      </c>
    </row>
    <row r="47" spans="1:3" ht="15">
      <c r="A47" s="21" t="s">
        <v>220</v>
      </c>
      <c r="B47" s="17">
        <v>3310</v>
      </c>
      <c r="C47" s="144" t="s">
        <v>71</v>
      </c>
    </row>
    <row r="48" spans="1:3" ht="15">
      <c r="A48" s="22"/>
      <c r="B48" s="17"/>
      <c r="C48" s="145"/>
    </row>
    <row r="49" spans="1:3" ht="15">
      <c r="A49" s="21" t="s">
        <v>221</v>
      </c>
      <c r="B49" s="17">
        <v>6156</v>
      </c>
      <c r="C49" s="144" t="s">
        <v>80</v>
      </c>
    </row>
    <row r="50" spans="1:3" ht="15">
      <c r="A50" s="21" t="s">
        <v>223</v>
      </c>
      <c r="B50" s="17">
        <v>1085</v>
      </c>
      <c r="C50" s="144" t="s">
        <v>51</v>
      </c>
    </row>
    <row r="51" spans="1:3" ht="15">
      <c r="A51" s="21" t="s">
        <v>222</v>
      </c>
      <c r="B51" s="17">
        <v>5433</v>
      </c>
      <c r="C51" s="144" t="s">
        <v>82</v>
      </c>
    </row>
    <row r="52" spans="1:3" ht="15">
      <c r="A52" s="21" t="s">
        <v>224</v>
      </c>
      <c r="B52" s="17">
        <v>1645</v>
      </c>
      <c r="C52" s="144" t="s">
        <v>83</v>
      </c>
    </row>
    <row r="53" spans="1:3" ht="15">
      <c r="A53" s="54"/>
      <c r="B53" s="27"/>
      <c r="C53" s="55"/>
    </row>
    <row r="54" spans="1:3" ht="12.75" customHeight="1">
      <c r="A54" s="30" t="s">
        <v>85</v>
      </c>
      <c r="B54" s="29"/>
      <c r="C54" s="56"/>
    </row>
  </sheetData>
  <sheetProtection/>
  <printOptions horizontalCentered="1" verticalCentered="1"/>
  <pageMargins left="0" right="0" top="0" bottom="0" header="0" footer="0"/>
  <pageSetup horizontalDpi="300" verticalDpi="300" orientation="portrait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6"/>
  <sheetViews>
    <sheetView zoomScaleSheetLayoutView="100" zoomScalePageLayoutView="0" workbookViewId="0" topLeftCell="A1">
      <pane ySplit="7" topLeftCell="BM8" activePane="bottomLeft" state="frozen"/>
      <selection pane="topLeft" activeCell="A1" sqref="A1:IV1"/>
      <selection pane="bottomLeft" activeCell="H7" sqref="H7:I7"/>
    </sheetView>
  </sheetViews>
  <sheetFormatPr defaultColWidth="9.8515625" defaultRowHeight="12.75"/>
  <cols>
    <col min="1" max="1" width="54.7109375" style="65" bestFit="1" customWidth="1"/>
    <col min="2" max="2" width="11.7109375" style="65" customWidth="1"/>
    <col min="3" max="3" width="12.140625" style="65" bestFit="1" customWidth="1"/>
    <col min="4" max="4" width="12.421875" style="65" customWidth="1"/>
    <col min="5" max="5" width="12.28125" style="65" customWidth="1"/>
    <col min="6" max="6" width="12.421875" style="65" customWidth="1"/>
    <col min="7" max="7" width="13.8515625" style="65" bestFit="1" customWidth="1"/>
    <col min="8" max="8" width="19.421875" style="65" customWidth="1"/>
    <col min="9" max="9" width="24.8515625" style="65" customWidth="1"/>
    <col min="10" max="16384" width="9.8515625" style="65" customWidth="1"/>
  </cols>
  <sheetData>
    <row r="1" spans="1:9" ht="15">
      <c r="A1" s="1" t="s">
        <v>23</v>
      </c>
      <c r="B1" s="3"/>
      <c r="C1" s="3"/>
      <c r="D1" s="3"/>
      <c r="E1" s="3"/>
      <c r="F1" s="3"/>
      <c r="G1" s="3"/>
      <c r="H1" s="3"/>
      <c r="I1" s="3"/>
    </row>
    <row r="3" spans="1:9" ht="15">
      <c r="A3" s="116" t="s">
        <v>0</v>
      </c>
      <c r="B3" s="116"/>
      <c r="C3" s="116"/>
      <c r="D3" s="116"/>
      <c r="E3" s="116"/>
      <c r="F3" s="116"/>
      <c r="G3" s="116"/>
      <c r="H3" s="116"/>
      <c r="I3" s="149"/>
    </row>
    <row r="4" spans="1:9" ht="15">
      <c r="A4" s="124"/>
      <c r="B4" s="115"/>
      <c r="C4" s="124"/>
      <c r="D4" s="124"/>
      <c r="E4" s="124"/>
      <c r="F4" s="124"/>
      <c r="G4" s="115"/>
      <c r="H4" s="115"/>
      <c r="I4" s="115"/>
    </row>
    <row r="5" spans="1:9" ht="15">
      <c r="A5" s="150"/>
      <c r="B5" s="151" t="s">
        <v>246</v>
      </c>
      <c r="C5" s="151"/>
      <c r="D5" s="151"/>
      <c r="E5" s="132" t="s">
        <v>112</v>
      </c>
      <c r="F5" s="132"/>
      <c r="G5" s="152"/>
      <c r="H5" s="152"/>
      <c r="I5" s="152"/>
    </row>
    <row r="6" spans="1:9" ht="15">
      <c r="A6" s="39" t="s">
        <v>165</v>
      </c>
      <c r="B6" s="122"/>
      <c r="C6" s="122"/>
      <c r="D6" s="122"/>
      <c r="E6" s="122"/>
      <c r="F6" s="122"/>
      <c r="G6" s="83" t="s">
        <v>249</v>
      </c>
      <c r="H6" s="153" t="s">
        <v>250</v>
      </c>
      <c r="I6" s="153"/>
    </row>
    <row r="7" spans="1:9" ht="15">
      <c r="A7" s="39"/>
      <c r="B7" s="84" t="s">
        <v>247</v>
      </c>
      <c r="C7" s="84" t="s">
        <v>248</v>
      </c>
      <c r="D7" s="84" t="s">
        <v>249</v>
      </c>
      <c r="E7" s="84" t="s">
        <v>247</v>
      </c>
      <c r="F7" s="84" t="s">
        <v>248</v>
      </c>
      <c r="G7" s="83" t="s">
        <v>251</v>
      </c>
      <c r="H7" s="41" t="s">
        <v>252</v>
      </c>
      <c r="I7" s="40" t="s">
        <v>253</v>
      </c>
    </row>
    <row r="8" spans="1:9" ht="15">
      <c r="A8" s="8"/>
      <c r="B8" s="66"/>
      <c r="C8" s="66"/>
      <c r="D8" s="66"/>
      <c r="E8" s="66"/>
      <c r="F8" s="66"/>
      <c r="G8" s="66"/>
      <c r="H8" s="66"/>
      <c r="I8" s="68"/>
    </row>
    <row r="9" spans="1:9" ht="15">
      <c r="A9" s="11" t="s">
        <v>226</v>
      </c>
      <c r="B9" s="12">
        <f aca="true" t="shared" si="0" ref="B9:I9">B11+B15+B18+B23+B27+B32+B36+B41+B46+B50+B54+B59+B63+B68+B72</f>
        <v>33893</v>
      </c>
      <c r="C9" s="12">
        <f t="shared" si="0"/>
        <v>10013</v>
      </c>
      <c r="D9" s="12">
        <f t="shared" si="0"/>
        <v>23880</v>
      </c>
      <c r="E9" s="12">
        <f t="shared" si="0"/>
        <v>2035</v>
      </c>
      <c r="F9" s="12">
        <f t="shared" si="0"/>
        <v>321</v>
      </c>
      <c r="G9" s="12">
        <f t="shared" si="0"/>
        <v>56</v>
      </c>
      <c r="H9" s="12">
        <f t="shared" si="0"/>
        <v>1458</v>
      </c>
      <c r="I9" s="13">
        <f t="shared" si="0"/>
        <v>200</v>
      </c>
    </row>
    <row r="10" spans="1:9" ht="15">
      <c r="A10" s="148"/>
      <c r="B10" s="12"/>
      <c r="C10" s="12"/>
      <c r="D10" s="12"/>
      <c r="E10" s="12"/>
      <c r="F10" s="12"/>
      <c r="G10" s="12"/>
      <c r="H10" s="12"/>
      <c r="I10" s="13"/>
    </row>
    <row r="11" spans="1:9" s="30" customFormat="1" ht="15">
      <c r="A11" s="15" t="s">
        <v>96</v>
      </c>
      <c r="B11" s="12">
        <f>SUM(B12:B13)</f>
        <v>2214</v>
      </c>
      <c r="C11" s="12">
        <f aca="true" t="shared" si="1" ref="C11:I11">SUM(C12:C13)</f>
        <v>619</v>
      </c>
      <c r="D11" s="12">
        <f t="shared" si="1"/>
        <v>1595</v>
      </c>
      <c r="E11" s="12">
        <f t="shared" si="1"/>
        <v>251</v>
      </c>
      <c r="F11" s="12">
        <f t="shared" si="1"/>
        <v>61</v>
      </c>
      <c r="G11" s="12">
        <f t="shared" si="1"/>
        <v>36</v>
      </c>
      <c r="H11" s="12">
        <f t="shared" si="1"/>
        <v>119</v>
      </c>
      <c r="I11" s="13">
        <f t="shared" si="1"/>
        <v>35</v>
      </c>
    </row>
    <row r="12" spans="1:9" ht="15">
      <c r="A12" s="16" t="s">
        <v>134</v>
      </c>
      <c r="B12" s="17">
        <f>SUM(C12:D12)</f>
        <v>1966</v>
      </c>
      <c r="C12" s="17">
        <v>605</v>
      </c>
      <c r="D12" s="17">
        <v>1361</v>
      </c>
      <c r="E12" s="17">
        <f>SUM(F12:I12)</f>
        <v>227</v>
      </c>
      <c r="F12" s="17">
        <v>61</v>
      </c>
      <c r="G12" s="17">
        <v>34</v>
      </c>
      <c r="H12" s="17">
        <v>102</v>
      </c>
      <c r="I12" s="23">
        <v>30</v>
      </c>
    </row>
    <row r="13" spans="1:9" ht="15">
      <c r="A13" s="16" t="s">
        <v>135</v>
      </c>
      <c r="B13" s="17">
        <f aca="true" t="shared" si="2" ref="B13:B74">SUM(C13:D13)</f>
        <v>248</v>
      </c>
      <c r="C13" s="17">
        <v>14</v>
      </c>
      <c r="D13" s="17">
        <v>234</v>
      </c>
      <c r="E13" s="17">
        <f aca="true" t="shared" si="3" ref="E13:E74">SUM(F13:I13)</f>
        <v>24</v>
      </c>
      <c r="F13" s="17">
        <v>0</v>
      </c>
      <c r="G13" s="17">
        <v>2</v>
      </c>
      <c r="H13" s="17">
        <v>17</v>
      </c>
      <c r="I13" s="23">
        <v>5</v>
      </c>
    </row>
    <row r="14" spans="1:9" ht="15">
      <c r="A14" s="21"/>
      <c r="B14" s="17"/>
      <c r="C14" s="17"/>
      <c r="D14" s="17"/>
      <c r="E14" s="17"/>
      <c r="F14" s="17"/>
      <c r="G14" s="17"/>
      <c r="H14" s="17"/>
      <c r="I14" s="23"/>
    </row>
    <row r="15" spans="1:9" s="30" customFormat="1" ht="15">
      <c r="A15" s="15" t="s">
        <v>97</v>
      </c>
      <c r="B15" s="12">
        <f>SUM(B16)</f>
        <v>3454</v>
      </c>
      <c r="C15" s="12">
        <f aca="true" t="shared" si="4" ref="C15:I15">SUM(C16)</f>
        <v>837</v>
      </c>
      <c r="D15" s="12">
        <f t="shared" si="4"/>
        <v>2617</v>
      </c>
      <c r="E15" s="12">
        <f t="shared" si="4"/>
        <v>136</v>
      </c>
      <c r="F15" s="12">
        <f t="shared" si="4"/>
        <v>9</v>
      </c>
      <c r="G15" s="12">
        <f t="shared" si="4"/>
        <v>0</v>
      </c>
      <c r="H15" s="12">
        <f t="shared" si="4"/>
        <v>127</v>
      </c>
      <c r="I15" s="13">
        <f t="shared" si="4"/>
        <v>0</v>
      </c>
    </row>
    <row r="16" spans="1:9" ht="15">
      <c r="A16" s="16" t="s">
        <v>136</v>
      </c>
      <c r="B16" s="17">
        <f t="shared" si="2"/>
        <v>3454</v>
      </c>
      <c r="C16" s="17">
        <v>837</v>
      </c>
      <c r="D16" s="17">
        <v>2617</v>
      </c>
      <c r="E16" s="17">
        <f t="shared" si="3"/>
        <v>136</v>
      </c>
      <c r="F16" s="17">
        <v>9</v>
      </c>
      <c r="G16" s="17">
        <v>0</v>
      </c>
      <c r="H16" s="17">
        <v>127</v>
      </c>
      <c r="I16" s="23">
        <v>0</v>
      </c>
    </row>
    <row r="17" spans="1:9" ht="15">
      <c r="A17" s="21"/>
      <c r="B17" s="17"/>
      <c r="C17" s="17"/>
      <c r="D17" s="17"/>
      <c r="E17" s="17"/>
      <c r="F17" s="17"/>
      <c r="G17" s="17"/>
      <c r="H17" s="17"/>
      <c r="I17" s="23"/>
    </row>
    <row r="18" spans="1:9" s="30" customFormat="1" ht="15">
      <c r="A18" s="15" t="s">
        <v>98</v>
      </c>
      <c r="B18" s="12">
        <f>SUM(B19:B21)</f>
        <v>4058</v>
      </c>
      <c r="C18" s="12">
        <f aca="true" t="shared" si="5" ref="C18:I18">SUM(C19:C21)</f>
        <v>1454</v>
      </c>
      <c r="D18" s="12">
        <f t="shared" si="5"/>
        <v>2604</v>
      </c>
      <c r="E18" s="12">
        <f t="shared" si="5"/>
        <v>145</v>
      </c>
      <c r="F18" s="12">
        <f t="shared" si="5"/>
        <v>54</v>
      </c>
      <c r="G18" s="12">
        <f t="shared" si="5"/>
        <v>5</v>
      </c>
      <c r="H18" s="12">
        <f t="shared" si="5"/>
        <v>53</v>
      </c>
      <c r="I18" s="13">
        <f t="shared" si="5"/>
        <v>33</v>
      </c>
    </row>
    <row r="19" spans="1:9" ht="15">
      <c r="A19" s="16" t="s">
        <v>137</v>
      </c>
      <c r="B19" s="17">
        <f t="shared" si="2"/>
        <v>1160</v>
      </c>
      <c r="C19" s="17">
        <v>238</v>
      </c>
      <c r="D19" s="17">
        <v>922</v>
      </c>
      <c r="E19" s="17">
        <f t="shared" si="3"/>
        <v>0</v>
      </c>
      <c r="F19" s="17">
        <v>0</v>
      </c>
      <c r="G19" s="17">
        <v>0</v>
      </c>
      <c r="H19" s="17">
        <v>0</v>
      </c>
      <c r="I19" s="23">
        <v>0</v>
      </c>
    </row>
    <row r="20" spans="1:9" ht="15">
      <c r="A20" s="16" t="s">
        <v>138</v>
      </c>
      <c r="B20" s="17">
        <f t="shared" si="2"/>
        <v>1621</v>
      </c>
      <c r="C20" s="17">
        <v>688</v>
      </c>
      <c r="D20" s="17">
        <v>933</v>
      </c>
      <c r="E20" s="17">
        <f t="shared" si="3"/>
        <v>11</v>
      </c>
      <c r="F20" s="17">
        <v>1</v>
      </c>
      <c r="G20" s="17">
        <v>0</v>
      </c>
      <c r="H20" s="17">
        <v>8</v>
      </c>
      <c r="I20" s="23">
        <v>2</v>
      </c>
    </row>
    <row r="21" spans="1:9" ht="15">
      <c r="A21" s="16" t="s">
        <v>139</v>
      </c>
      <c r="B21" s="17">
        <f t="shared" si="2"/>
        <v>1277</v>
      </c>
      <c r="C21" s="17">
        <v>528</v>
      </c>
      <c r="D21" s="17">
        <v>749</v>
      </c>
      <c r="E21" s="17">
        <f t="shared" si="3"/>
        <v>134</v>
      </c>
      <c r="F21" s="17">
        <v>53</v>
      </c>
      <c r="G21" s="17">
        <v>5</v>
      </c>
      <c r="H21" s="17">
        <v>45</v>
      </c>
      <c r="I21" s="23">
        <v>31</v>
      </c>
    </row>
    <row r="22" spans="1:9" ht="15">
      <c r="A22" s="22"/>
      <c r="B22" s="17"/>
      <c r="C22" s="17"/>
      <c r="D22" s="17"/>
      <c r="E22" s="17"/>
      <c r="F22" s="17"/>
      <c r="G22" s="17"/>
      <c r="H22" s="17"/>
      <c r="I22" s="23"/>
    </row>
    <row r="23" spans="1:9" s="30" customFormat="1" ht="15">
      <c r="A23" s="15" t="s">
        <v>99</v>
      </c>
      <c r="B23" s="12">
        <f>SUM(B24:B25)</f>
        <v>1973</v>
      </c>
      <c r="C23" s="12">
        <f aca="true" t="shared" si="6" ref="C23:I23">SUM(C24:C25)</f>
        <v>714</v>
      </c>
      <c r="D23" s="12">
        <f t="shared" si="6"/>
        <v>1259</v>
      </c>
      <c r="E23" s="12">
        <f t="shared" si="6"/>
        <v>336</v>
      </c>
      <c r="F23" s="12">
        <f t="shared" si="6"/>
        <v>0</v>
      </c>
      <c r="G23" s="12">
        <f t="shared" si="6"/>
        <v>0</v>
      </c>
      <c r="H23" s="12">
        <f t="shared" si="6"/>
        <v>336</v>
      </c>
      <c r="I23" s="13">
        <f t="shared" si="6"/>
        <v>0</v>
      </c>
    </row>
    <row r="24" spans="1:9" ht="15">
      <c r="A24" s="16" t="s">
        <v>140</v>
      </c>
      <c r="B24" s="17">
        <f t="shared" si="2"/>
        <v>1826</v>
      </c>
      <c r="C24" s="17">
        <v>673</v>
      </c>
      <c r="D24" s="17">
        <v>1153</v>
      </c>
      <c r="E24" s="17">
        <f t="shared" si="3"/>
        <v>301</v>
      </c>
      <c r="F24" s="17">
        <v>0</v>
      </c>
      <c r="G24" s="17">
        <v>0</v>
      </c>
      <c r="H24" s="17">
        <v>301</v>
      </c>
      <c r="I24" s="23">
        <v>0</v>
      </c>
    </row>
    <row r="25" spans="1:9" ht="15">
      <c r="A25" s="16" t="s">
        <v>42</v>
      </c>
      <c r="B25" s="17">
        <f t="shared" si="2"/>
        <v>147</v>
      </c>
      <c r="C25" s="17">
        <v>41</v>
      </c>
      <c r="D25" s="17">
        <v>106</v>
      </c>
      <c r="E25" s="17">
        <f t="shared" si="3"/>
        <v>35</v>
      </c>
      <c r="F25" s="17">
        <v>0</v>
      </c>
      <c r="G25" s="17">
        <v>0</v>
      </c>
      <c r="H25" s="17">
        <v>35</v>
      </c>
      <c r="I25" s="23">
        <v>0</v>
      </c>
    </row>
    <row r="26" spans="1:9" ht="15">
      <c r="A26" s="21"/>
      <c r="B26" s="17"/>
      <c r="C26" s="17"/>
      <c r="D26" s="17"/>
      <c r="E26" s="17"/>
      <c r="F26" s="17"/>
      <c r="G26" s="17"/>
      <c r="H26" s="17"/>
      <c r="I26" s="23"/>
    </row>
    <row r="27" spans="1:9" s="30" customFormat="1" ht="15">
      <c r="A27" s="15" t="s">
        <v>100</v>
      </c>
      <c r="B27" s="12">
        <f>SUM(B28:B30)</f>
        <v>1344</v>
      </c>
      <c r="C27" s="12">
        <f aca="true" t="shared" si="7" ref="C27:I27">SUM(C28:C30)</f>
        <v>521</v>
      </c>
      <c r="D27" s="12">
        <f t="shared" si="7"/>
        <v>823</v>
      </c>
      <c r="E27" s="12">
        <f t="shared" si="7"/>
        <v>7</v>
      </c>
      <c r="F27" s="12">
        <f t="shared" si="7"/>
        <v>2</v>
      </c>
      <c r="G27" s="12">
        <f t="shared" si="7"/>
        <v>0</v>
      </c>
      <c r="H27" s="12">
        <f t="shared" si="7"/>
        <v>5</v>
      </c>
      <c r="I27" s="13">
        <f t="shared" si="7"/>
        <v>0</v>
      </c>
    </row>
    <row r="28" spans="1:9" ht="15">
      <c r="A28" s="16" t="s">
        <v>141</v>
      </c>
      <c r="B28" s="17">
        <f t="shared" si="2"/>
        <v>631</v>
      </c>
      <c r="C28" s="17">
        <v>176</v>
      </c>
      <c r="D28" s="17">
        <v>455</v>
      </c>
      <c r="E28" s="17">
        <f t="shared" si="3"/>
        <v>0</v>
      </c>
      <c r="F28" s="17">
        <v>0</v>
      </c>
      <c r="G28" s="17">
        <v>0</v>
      </c>
      <c r="H28" s="17">
        <v>0</v>
      </c>
      <c r="I28" s="23">
        <v>0</v>
      </c>
    </row>
    <row r="29" spans="1:9" ht="15">
      <c r="A29" s="16" t="s">
        <v>142</v>
      </c>
      <c r="B29" s="17">
        <f t="shared" si="2"/>
        <v>713</v>
      </c>
      <c r="C29" s="17">
        <v>345</v>
      </c>
      <c r="D29" s="17">
        <v>368</v>
      </c>
      <c r="E29" s="17">
        <f t="shared" si="3"/>
        <v>7</v>
      </c>
      <c r="F29" s="17">
        <v>2</v>
      </c>
      <c r="G29" s="17">
        <v>0</v>
      </c>
      <c r="H29" s="17">
        <v>5</v>
      </c>
      <c r="I29" s="23">
        <v>0</v>
      </c>
    </row>
    <row r="30" spans="1:9" ht="15">
      <c r="A30" s="16" t="s">
        <v>44</v>
      </c>
      <c r="B30" s="17">
        <f t="shared" si="2"/>
        <v>0</v>
      </c>
      <c r="C30" s="17">
        <v>0</v>
      </c>
      <c r="D30" s="17">
        <v>0</v>
      </c>
      <c r="E30" s="17">
        <f t="shared" si="3"/>
        <v>0</v>
      </c>
      <c r="F30" s="17">
        <v>0</v>
      </c>
      <c r="G30" s="17">
        <v>0</v>
      </c>
      <c r="H30" s="17">
        <v>0</v>
      </c>
      <c r="I30" s="23">
        <v>0</v>
      </c>
    </row>
    <row r="31" spans="1:9" ht="15">
      <c r="A31" s="21"/>
      <c r="B31" s="17"/>
      <c r="C31" s="17"/>
      <c r="D31" s="17"/>
      <c r="E31" s="17"/>
      <c r="F31" s="17"/>
      <c r="G31" s="17"/>
      <c r="H31" s="17"/>
      <c r="I31" s="23"/>
    </row>
    <row r="32" spans="1:9" s="30" customFormat="1" ht="15">
      <c r="A32" s="15" t="s">
        <v>101</v>
      </c>
      <c r="B32" s="12">
        <f>SUM(B33:B34)</f>
        <v>1316</v>
      </c>
      <c r="C32" s="12">
        <f aca="true" t="shared" si="8" ref="C32:I32">SUM(C33:C34)</f>
        <v>318</v>
      </c>
      <c r="D32" s="12">
        <f t="shared" si="8"/>
        <v>998</v>
      </c>
      <c r="E32" s="12">
        <f t="shared" si="8"/>
        <v>312</v>
      </c>
      <c r="F32" s="12">
        <f t="shared" si="8"/>
        <v>0</v>
      </c>
      <c r="G32" s="12">
        <f t="shared" si="8"/>
        <v>0</v>
      </c>
      <c r="H32" s="12">
        <f t="shared" si="8"/>
        <v>312</v>
      </c>
      <c r="I32" s="13">
        <f t="shared" si="8"/>
        <v>0</v>
      </c>
    </row>
    <row r="33" spans="1:9" ht="15">
      <c r="A33" s="16" t="s">
        <v>143</v>
      </c>
      <c r="B33" s="17">
        <f t="shared" si="2"/>
        <v>423</v>
      </c>
      <c r="C33" s="17">
        <v>86</v>
      </c>
      <c r="D33" s="17">
        <v>337</v>
      </c>
      <c r="E33" s="17">
        <f t="shared" si="3"/>
        <v>133</v>
      </c>
      <c r="F33" s="17">
        <v>0</v>
      </c>
      <c r="G33" s="17">
        <v>0</v>
      </c>
      <c r="H33" s="17">
        <v>133</v>
      </c>
      <c r="I33" s="23">
        <v>0</v>
      </c>
    </row>
    <row r="34" spans="1:9" ht="15">
      <c r="A34" s="16" t="s">
        <v>144</v>
      </c>
      <c r="B34" s="17">
        <f t="shared" si="2"/>
        <v>893</v>
      </c>
      <c r="C34" s="17">
        <v>232</v>
      </c>
      <c r="D34" s="17">
        <v>661</v>
      </c>
      <c r="E34" s="17">
        <f t="shared" si="3"/>
        <v>179</v>
      </c>
      <c r="F34" s="17">
        <v>0</v>
      </c>
      <c r="G34" s="17">
        <v>0</v>
      </c>
      <c r="H34" s="17">
        <v>179</v>
      </c>
      <c r="I34" s="23">
        <v>0</v>
      </c>
    </row>
    <row r="35" spans="1:9" ht="15">
      <c r="A35" s="21"/>
      <c r="B35" s="17"/>
      <c r="C35" s="92"/>
      <c r="D35" s="92"/>
      <c r="E35" s="17"/>
      <c r="F35" s="92"/>
      <c r="G35" s="92"/>
      <c r="H35" s="92"/>
      <c r="I35" s="130"/>
    </row>
    <row r="36" spans="1:9" s="30" customFormat="1" ht="15">
      <c r="A36" s="15" t="s">
        <v>123</v>
      </c>
      <c r="B36" s="12">
        <f>SUM(B37:B39)</f>
        <v>3775</v>
      </c>
      <c r="C36" s="12">
        <f aca="true" t="shared" si="9" ref="C36:I36">SUM(C37:C39)</f>
        <v>1091</v>
      </c>
      <c r="D36" s="12">
        <f t="shared" si="9"/>
        <v>2684</v>
      </c>
      <c r="E36" s="12">
        <f t="shared" si="9"/>
        <v>67</v>
      </c>
      <c r="F36" s="12">
        <f t="shared" si="9"/>
        <v>28</v>
      </c>
      <c r="G36" s="12">
        <f t="shared" si="9"/>
        <v>13</v>
      </c>
      <c r="H36" s="12">
        <f t="shared" si="9"/>
        <v>24</v>
      </c>
      <c r="I36" s="13">
        <f t="shared" si="9"/>
        <v>2</v>
      </c>
    </row>
    <row r="37" spans="1:9" ht="15">
      <c r="A37" s="16" t="s">
        <v>145</v>
      </c>
      <c r="B37" s="17">
        <f t="shared" si="2"/>
        <v>2642</v>
      </c>
      <c r="C37" s="17">
        <v>677</v>
      </c>
      <c r="D37" s="17">
        <v>1965</v>
      </c>
      <c r="E37" s="17">
        <f t="shared" si="3"/>
        <v>44</v>
      </c>
      <c r="F37" s="17">
        <v>27</v>
      </c>
      <c r="G37" s="17">
        <v>0</v>
      </c>
      <c r="H37" s="17">
        <v>16</v>
      </c>
      <c r="I37" s="23">
        <v>1</v>
      </c>
    </row>
    <row r="38" spans="1:9" ht="15">
      <c r="A38" s="16" t="s">
        <v>146</v>
      </c>
      <c r="B38" s="17">
        <f t="shared" si="2"/>
        <v>569</v>
      </c>
      <c r="C38" s="17">
        <v>238</v>
      </c>
      <c r="D38" s="17">
        <v>331</v>
      </c>
      <c r="E38" s="17">
        <f t="shared" si="3"/>
        <v>6</v>
      </c>
      <c r="F38" s="17">
        <v>1</v>
      </c>
      <c r="G38" s="17">
        <v>0</v>
      </c>
      <c r="H38" s="17">
        <v>4</v>
      </c>
      <c r="I38" s="23">
        <v>1</v>
      </c>
    </row>
    <row r="39" spans="1:9" ht="15">
      <c r="A39" s="16" t="s">
        <v>147</v>
      </c>
      <c r="B39" s="17">
        <f t="shared" si="2"/>
        <v>564</v>
      </c>
      <c r="C39" s="17">
        <v>176</v>
      </c>
      <c r="D39" s="17">
        <v>388</v>
      </c>
      <c r="E39" s="17">
        <f t="shared" si="3"/>
        <v>17</v>
      </c>
      <c r="F39" s="17">
        <v>0</v>
      </c>
      <c r="G39" s="17">
        <v>13</v>
      </c>
      <c r="H39" s="17">
        <v>4</v>
      </c>
      <c r="I39" s="23">
        <v>0</v>
      </c>
    </row>
    <row r="40" spans="1:9" ht="15">
      <c r="A40" s="21"/>
      <c r="B40" s="17"/>
      <c r="C40" s="17"/>
      <c r="D40" s="17"/>
      <c r="E40" s="17"/>
      <c r="F40" s="17"/>
      <c r="G40" s="17"/>
      <c r="H40" s="17"/>
      <c r="I40" s="23"/>
    </row>
    <row r="41" spans="1:9" s="30" customFormat="1" ht="15">
      <c r="A41" s="15" t="s">
        <v>124</v>
      </c>
      <c r="B41" s="12">
        <f>SUM(B42:B44)</f>
        <v>2137</v>
      </c>
      <c r="C41" s="12">
        <f aca="true" t="shared" si="10" ref="C41:I41">SUM(C42:C44)</f>
        <v>703</v>
      </c>
      <c r="D41" s="12">
        <f t="shared" si="10"/>
        <v>1434</v>
      </c>
      <c r="E41" s="12">
        <f t="shared" si="10"/>
        <v>165</v>
      </c>
      <c r="F41" s="12">
        <f t="shared" si="10"/>
        <v>48</v>
      </c>
      <c r="G41" s="12">
        <f t="shared" si="10"/>
        <v>1</v>
      </c>
      <c r="H41" s="12">
        <f t="shared" si="10"/>
        <v>78</v>
      </c>
      <c r="I41" s="13">
        <f t="shared" si="10"/>
        <v>38</v>
      </c>
    </row>
    <row r="42" spans="1:9" ht="15">
      <c r="A42" s="16" t="s">
        <v>150</v>
      </c>
      <c r="B42" s="17">
        <f t="shared" si="2"/>
        <v>1337</v>
      </c>
      <c r="C42" s="17">
        <v>414</v>
      </c>
      <c r="D42" s="17">
        <v>923</v>
      </c>
      <c r="E42" s="17">
        <f t="shared" si="3"/>
        <v>66</v>
      </c>
      <c r="F42" s="17">
        <v>15</v>
      </c>
      <c r="G42" s="17">
        <v>0</v>
      </c>
      <c r="H42" s="17">
        <v>44</v>
      </c>
      <c r="I42" s="23">
        <v>7</v>
      </c>
    </row>
    <row r="43" spans="1:9" ht="15">
      <c r="A43" s="16" t="s">
        <v>148</v>
      </c>
      <c r="B43" s="17">
        <f t="shared" si="2"/>
        <v>536</v>
      </c>
      <c r="C43" s="17">
        <v>199</v>
      </c>
      <c r="D43" s="17">
        <v>337</v>
      </c>
      <c r="E43" s="17">
        <f t="shared" si="3"/>
        <v>0</v>
      </c>
      <c r="F43" s="17">
        <v>0</v>
      </c>
      <c r="G43" s="17">
        <v>0</v>
      </c>
      <c r="H43" s="17">
        <v>0</v>
      </c>
      <c r="I43" s="23">
        <v>0</v>
      </c>
    </row>
    <row r="44" spans="1:9" ht="15">
      <c r="A44" s="16" t="s">
        <v>149</v>
      </c>
      <c r="B44" s="17">
        <f t="shared" si="2"/>
        <v>264</v>
      </c>
      <c r="C44" s="17">
        <v>90</v>
      </c>
      <c r="D44" s="17">
        <v>174</v>
      </c>
      <c r="E44" s="17">
        <f t="shared" si="3"/>
        <v>99</v>
      </c>
      <c r="F44" s="17">
        <v>33</v>
      </c>
      <c r="G44" s="17">
        <v>1</v>
      </c>
      <c r="H44" s="17">
        <v>34</v>
      </c>
      <c r="I44" s="23">
        <v>31</v>
      </c>
    </row>
    <row r="45" spans="1:9" ht="15">
      <c r="A45" s="21"/>
      <c r="B45" s="17"/>
      <c r="C45" s="17"/>
      <c r="D45" s="17"/>
      <c r="E45" s="17"/>
      <c r="F45" s="17"/>
      <c r="G45" s="17"/>
      <c r="H45" s="17"/>
      <c r="I45" s="23"/>
    </row>
    <row r="46" spans="1:9" s="30" customFormat="1" ht="15">
      <c r="A46" s="15" t="s">
        <v>102</v>
      </c>
      <c r="B46" s="12">
        <f>SUM(B47:B48)</f>
        <v>1917</v>
      </c>
      <c r="C46" s="12">
        <f aca="true" t="shared" si="11" ref="C46:I46">SUM(C47:C48)</f>
        <v>302</v>
      </c>
      <c r="D46" s="12">
        <f t="shared" si="11"/>
        <v>1615</v>
      </c>
      <c r="E46" s="12">
        <f t="shared" si="11"/>
        <v>50</v>
      </c>
      <c r="F46" s="12">
        <f t="shared" si="11"/>
        <v>4</v>
      </c>
      <c r="G46" s="12">
        <f t="shared" si="11"/>
        <v>1</v>
      </c>
      <c r="H46" s="12">
        <f t="shared" si="11"/>
        <v>42</v>
      </c>
      <c r="I46" s="13">
        <f t="shared" si="11"/>
        <v>3</v>
      </c>
    </row>
    <row r="47" spans="1:9" ht="15">
      <c r="A47" s="16" t="s">
        <v>151</v>
      </c>
      <c r="B47" s="17">
        <f t="shared" si="2"/>
        <v>1493</v>
      </c>
      <c r="C47" s="17">
        <v>219</v>
      </c>
      <c r="D47" s="17">
        <v>1274</v>
      </c>
      <c r="E47" s="17">
        <f t="shared" si="3"/>
        <v>37</v>
      </c>
      <c r="F47" s="17">
        <v>0</v>
      </c>
      <c r="G47" s="17">
        <v>0</v>
      </c>
      <c r="H47" s="17">
        <v>36</v>
      </c>
      <c r="I47" s="23">
        <v>1</v>
      </c>
    </row>
    <row r="48" spans="1:9" ht="15">
      <c r="A48" s="16" t="s">
        <v>152</v>
      </c>
      <c r="B48" s="17">
        <f t="shared" si="2"/>
        <v>424</v>
      </c>
      <c r="C48" s="17">
        <v>83</v>
      </c>
      <c r="D48" s="17">
        <v>341</v>
      </c>
      <c r="E48" s="17">
        <f t="shared" si="3"/>
        <v>13</v>
      </c>
      <c r="F48" s="17">
        <v>4</v>
      </c>
      <c r="G48" s="17">
        <v>1</v>
      </c>
      <c r="H48" s="17">
        <v>6</v>
      </c>
      <c r="I48" s="23">
        <v>2</v>
      </c>
    </row>
    <row r="49" spans="1:9" ht="15">
      <c r="A49" s="21"/>
      <c r="B49" s="17"/>
      <c r="C49" s="17"/>
      <c r="D49" s="17"/>
      <c r="E49" s="17"/>
      <c r="F49" s="17"/>
      <c r="G49" s="17"/>
      <c r="H49" s="17"/>
      <c r="I49" s="23"/>
    </row>
    <row r="50" spans="1:9" s="30" customFormat="1" ht="15">
      <c r="A50" s="15" t="s">
        <v>119</v>
      </c>
      <c r="B50" s="12">
        <f>SUM(B51:B52)</f>
        <v>1384</v>
      </c>
      <c r="C50" s="12">
        <f aca="true" t="shared" si="12" ref="C50:I50">SUM(C51:C52)</f>
        <v>233</v>
      </c>
      <c r="D50" s="12">
        <f t="shared" si="12"/>
        <v>1151</v>
      </c>
      <c r="E50" s="12">
        <f t="shared" si="12"/>
        <v>0</v>
      </c>
      <c r="F50" s="12">
        <f t="shared" si="12"/>
        <v>0</v>
      </c>
      <c r="G50" s="12">
        <f t="shared" si="12"/>
        <v>0</v>
      </c>
      <c r="H50" s="12">
        <f t="shared" si="12"/>
        <v>0</v>
      </c>
      <c r="I50" s="13">
        <f t="shared" si="12"/>
        <v>0</v>
      </c>
    </row>
    <row r="51" spans="1:9" ht="15">
      <c r="A51" s="16" t="s">
        <v>153</v>
      </c>
      <c r="B51" s="17">
        <f t="shared" si="2"/>
        <v>572</v>
      </c>
      <c r="C51" s="17">
        <v>141</v>
      </c>
      <c r="D51" s="17">
        <v>431</v>
      </c>
      <c r="E51" s="17">
        <f t="shared" si="3"/>
        <v>0</v>
      </c>
      <c r="F51" s="17">
        <v>0</v>
      </c>
      <c r="G51" s="17">
        <v>0</v>
      </c>
      <c r="H51" s="17">
        <v>0</v>
      </c>
      <c r="I51" s="23">
        <v>0</v>
      </c>
    </row>
    <row r="52" spans="1:9" ht="15">
      <c r="A52" s="16" t="s">
        <v>27</v>
      </c>
      <c r="B52" s="17">
        <f t="shared" si="2"/>
        <v>812</v>
      </c>
      <c r="C52" s="17">
        <v>92</v>
      </c>
      <c r="D52" s="17">
        <v>720</v>
      </c>
      <c r="E52" s="17">
        <f t="shared" si="3"/>
        <v>0</v>
      </c>
      <c r="F52" s="17">
        <v>0</v>
      </c>
      <c r="G52" s="17">
        <v>0</v>
      </c>
      <c r="H52" s="17">
        <v>0</v>
      </c>
      <c r="I52" s="23">
        <v>0</v>
      </c>
    </row>
    <row r="53" spans="1:9" ht="15">
      <c r="A53" s="21"/>
      <c r="B53" s="17"/>
      <c r="C53" s="17"/>
      <c r="D53" s="17"/>
      <c r="E53" s="17"/>
      <c r="F53" s="17"/>
      <c r="G53" s="17"/>
      <c r="H53" s="17"/>
      <c r="I53" s="23"/>
    </row>
    <row r="54" spans="1:9" s="30" customFormat="1" ht="15">
      <c r="A54" s="15" t="s">
        <v>120</v>
      </c>
      <c r="B54" s="12">
        <f>SUM(B55:B57)</f>
        <v>2023</v>
      </c>
      <c r="C54" s="12">
        <f aca="true" t="shared" si="13" ref="C54:I54">SUM(C55:C57)</f>
        <v>888</v>
      </c>
      <c r="D54" s="12">
        <f t="shared" si="13"/>
        <v>1135</v>
      </c>
      <c r="E54" s="12">
        <f t="shared" si="13"/>
        <v>285</v>
      </c>
      <c r="F54" s="12">
        <f t="shared" si="13"/>
        <v>56</v>
      </c>
      <c r="G54" s="12">
        <f t="shared" si="13"/>
        <v>0</v>
      </c>
      <c r="H54" s="12">
        <f t="shared" si="13"/>
        <v>196</v>
      </c>
      <c r="I54" s="13">
        <f t="shared" si="13"/>
        <v>33</v>
      </c>
    </row>
    <row r="55" spans="1:9" ht="15">
      <c r="A55" s="16" t="s">
        <v>28</v>
      </c>
      <c r="B55" s="17">
        <f t="shared" si="2"/>
        <v>1420</v>
      </c>
      <c r="C55" s="17">
        <v>613</v>
      </c>
      <c r="D55" s="17">
        <v>807</v>
      </c>
      <c r="E55" s="17">
        <f t="shared" si="3"/>
        <v>203</v>
      </c>
      <c r="F55" s="17">
        <v>2</v>
      </c>
      <c r="G55" s="17">
        <v>0</v>
      </c>
      <c r="H55" s="17">
        <v>172</v>
      </c>
      <c r="I55" s="23">
        <v>29</v>
      </c>
    </row>
    <row r="56" spans="1:9" ht="15">
      <c r="A56" s="16" t="s">
        <v>29</v>
      </c>
      <c r="B56" s="17">
        <f t="shared" si="2"/>
        <v>467</v>
      </c>
      <c r="C56" s="17">
        <v>229</v>
      </c>
      <c r="D56" s="17">
        <v>238</v>
      </c>
      <c r="E56" s="17">
        <f t="shared" si="3"/>
        <v>65</v>
      </c>
      <c r="F56" s="17">
        <v>46</v>
      </c>
      <c r="G56" s="17">
        <v>0</v>
      </c>
      <c r="H56" s="17">
        <v>18</v>
      </c>
      <c r="I56" s="23">
        <v>1</v>
      </c>
    </row>
    <row r="57" spans="1:9" ht="15">
      <c r="A57" s="16" t="s">
        <v>30</v>
      </c>
      <c r="B57" s="17">
        <f t="shared" si="2"/>
        <v>136</v>
      </c>
      <c r="C57" s="17">
        <v>46</v>
      </c>
      <c r="D57" s="17">
        <v>90</v>
      </c>
      <c r="E57" s="17">
        <f t="shared" si="3"/>
        <v>17</v>
      </c>
      <c r="F57" s="17">
        <v>8</v>
      </c>
      <c r="G57" s="17">
        <v>0</v>
      </c>
      <c r="H57" s="17">
        <v>6</v>
      </c>
      <c r="I57" s="23">
        <v>3</v>
      </c>
    </row>
    <row r="58" spans="1:9" ht="15">
      <c r="A58" s="21"/>
      <c r="B58" s="17"/>
      <c r="C58" s="17"/>
      <c r="D58" s="17"/>
      <c r="E58" s="17"/>
      <c r="F58" s="17"/>
      <c r="G58" s="17"/>
      <c r="H58" s="17"/>
      <c r="I58" s="23"/>
    </row>
    <row r="59" spans="1:9" s="30" customFormat="1" ht="15">
      <c r="A59" s="15" t="s">
        <v>121</v>
      </c>
      <c r="B59" s="12">
        <f>SUM(B60:B61)</f>
        <v>1438</v>
      </c>
      <c r="C59" s="12">
        <f aca="true" t="shared" si="14" ref="C59:I59">SUM(C60:C61)</f>
        <v>285</v>
      </c>
      <c r="D59" s="12">
        <f t="shared" si="14"/>
        <v>1153</v>
      </c>
      <c r="E59" s="12">
        <f t="shared" si="14"/>
        <v>0</v>
      </c>
      <c r="F59" s="12">
        <f t="shared" si="14"/>
        <v>0</v>
      </c>
      <c r="G59" s="12">
        <f t="shared" si="14"/>
        <v>0</v>
      </c>
      <c r="H59" s="12">
        <f t="shared" si="14"/>
        <v>0</v>
      </c>
      <c r="I59" s="13">
        <f t="shared" si="14"/>
        <v>0</v>
      </c>
    </row>
    <row r="60" spans="1:9" ht="15">
      <c r="A60" s="16" t="s">
        <v>31</v>
      </c>
      <c r="B60" s="17">
        <f t="shared" si="2"/>
        <v>1155</v>
      </c>
      <c r="C60" s="17">
        <v>217</v>
      </c>
      <c r="D60" s="17">
        <v>938</v>
      </c>
      <c r="E60" s="17">
        <f t="shared" si="3"/>
        <v>0</v>
      </c>
      <c r="F60" s="17">
        <v>0</v>
      </c>
      <c r="G60" s="17">
        <v>0</v>
      </c>
      <c r="H60" s="17">
        <v>0</v>
      </c>
      <c r="I60" s="23">
        <v>0</v>
      </c>
    </row>
    <row r="61" spans="1:9" ht="15">
      <c r="A61" s="16" t="s">
        <v>32</v>
      </c>
      <c r="B61" s="17">
        <f t="shared" si="2"/>
        <v>283</v>
      </c>
      <c r="C61" s="17">
        <v>68</v>
      </c>
      <c r="D61" s="17">
        <v>215</v>
      </c>
      <c r="E61" s="17">
        <f t="shared" si="3"/>
        <v>0</v>
      </c>
      <c r="F61" s="17">
        <v>0</v>
      </c>
      <c r="G61" s="17">
        <v>0</v>
      </c>
      <c r="H61" s="17">
        <v>0</v>
      </c>
      <c r="I61" s="23">
        <v>0</v>
      </c>
    </row>
    <row r="62" spans="1:9" ht="15">
      <c r="A62" s="21"/>
      <c r="B62" s="17"/>
      <c r="C62" s="17"/>
      <c r="D62" s="17"/>
      <c r="E62" s="17"/>
      <c r="F62" s="17"/>
      <c r="G62" s="17"/>
      <c r="H62" s="17"/>
      <c r="I62" s="23"/>
    </row>
    <row r="63" spans="1:9" s="30" customFormat="1" ht="15">
      <c r="A63" s="15" t="s">
        <v>122</v>
      </c>
      <c r="B63" s="12">
        <f>SUM(B64:B66)</f>
        <v>2177</v>
      </c>
      <c r="C63" s="12">
        <f aca="true" t="shared" si="15" ref="C63:I63">SUM(C64:C66)</f>
        <v>580</v>
      </c>
      <c r="D63" s="12">
        <f t="shared" si="15"/>
        <v>1597</v>
      </c>
      <c r="E63" s="12">
        <f t="shared" si="15"/>
        <v>82</v>
      </c>
      <c r="F63" s="12">
        <f t="shared" si="15"/>
        <v>14</v>
      </c>
      <c r="G63" s="12">
        <f t="shared" si="15"/>
        <v>0</v>
      </c>
      <c r="H63" s="12">
        <f t="shared" si="15"/>
        <v>42</v>
      </c>
      <c r="I63" s="13">
        <f t="shared" si="15"/>
        <v>26</v>
      </c>
    </row>
    <row r="64" spans="1:9" ht="15">
      <c r="A64" s="16" t="s">
        <v>33</v>
      </c>
      <c r="B64" s="17">
        <f t="shared" si="2"/>
        <v>527</v>
      </c>
      <c r="C64" s="17">
        <v>220</v>
      </c>
      <c r="D64" s="17">
        <v>307</v>
      </c>
      <c r="E64" s="17">
        <f t="shared" si="3"/>
        <v>22</v>
      </c>
      <c r="F64" s="17">
        <v>9</v>
      </c>
      <c r="G64" s="17">
        <v>0</v>
      </c>
      <c r="H64" s="17">
        <v>12</v>
      </c>
      <c r="I64" s="23">
        <v>1</v>
      </c>
    </row>
    <row r="65" spans="1:9" ht="15">
      <c r="A65" s="16" t="s">
        <v>34</v>
      </c>
      <c r="B65" s="17">
        <f t="shared" si="2"/>
        <v>724</v>
      </c>
      <c r="C65" s="17">
        <v>212</v>
      </c>
      <c r="D65" s="17">
        <v>512</v>
      </c>
      <c r="E65" s="17">
        <f t="shared" si="3"/>
        <v>0</v>
      </c>
      <c r="F65" s="17">
        <v>0</v>
      </c>
      <c r="G65" s="17">
        <v>0</v>
      </c>
      <c r="H65" s="17">
        <v>0</v>
      </c>
      <c r="I65" s="23">
        <v>0</v>
      </c>
    </row>
    <row r="66" spans="1:9" ht="15">
      <c r="A66" s="16" t="s">
        <v>35</v>
      </c>
      <c r="B66" s="17">
        <f t="shared" si="2"/>
        <v>926</v>
      </c>
      <c r="C66" s="17">
        <v>148</v>
      </c>
      <c r="D66" s="17">
        <v>778</v>
      </c>
      <c r="E66" s="17">
        <f t="shared" si="3"/>
        <v>60</v>
      </c>
      <c r="F66" s="17">
        <v>5</v>
      </c>
      <c r="G66" s="17">
        <v>0</v>
      </c>
      <c r="H66" s="17">
        <v>30</v>
      </c>
      <c r="I66" s="23">
        <v>25</v>
      </c>
    </row>
    <row r="67" spans="1:9" ht="15">
      <c r="A67" s="22"/>
      <c r="B67" s="17"/>
      <c r="C67" s="92"/>
      <c r="D67" s="92"/>
      <c r="E67" s="17"/>
      <c r="F67" s="92"/>
      <c r="G67" s="92"/>
      <c r="H67" s="92"/>
      <c r="I67" s="130"/>
    </row>
    <row r="68" spans="1:9" s="30" customFormat="1" ht="15">
      <c r="A68" s="15" t="s">
        <v>103</v>
      </c>
      <c r="B68" s="12">
        <f>SUM(B69:B70)</f>
        <v>3007</v>
      </c>
      <c r="C68" s="12">
        <f aca="true" t="shared" si="16" ref="C68:I68">SUM(C69:C70)</f>
        <v>829</v>
      </c>
      <c r="D68" s="12">
        <f t="shared" si="16"/>
        <v>2178</v>
      </c>
      <c r="E68" s="12">
        <f t="shared" si="16"/>
        <v>117</v>
      </c>
      <c r="F68" s="12">
        <f t="shared" si="16"/>
        <v>38</v>
      </c>
      <c r="G68" s="12">
        <f t="shared" si="16"/>
        <v>0</v>
      </c>
      <c r="H68" s="12">
        <f t="shared" si="16"/>
        <v>49</v>
      </c>
      <c r="I68" s="13">
        <f t="shared" si="16"/>
        <v>30</v>
      </c>
    </row>
    <row r="69" spans="1:9" ht="15">
      <c r="A69" s="16" t="s">
        <v>36</v>
      </c>
      <c r="B69" s="17">
        <f t="shared" si="2"/>
        <v>2501</v>
      </c>
      <c r="C69" s="17">
        <v>748</v>
      </c>
      <c r="D69" s="17">
        <v>1753</v>
      </c>
      <c r="E69" s="17">
        <f t="shared" si="3"/>
        <v>97</v>
      </c>
      <c r="F69" s="17">
        <v>35</v>
      </c>
      <c r="G69" s="17">
        <v>0</v>
      </c>
      <c r="H69" s="17">
        <v>32</v>
      </c>
      <c r="I69" s="23">
        <v>30</v>
      </c>
    </row>
    <row r="70" spans="1:9" ht="15">
      <c r="A70" s="21" t="s">
        <v>133</v>
      </c>
      <c r="B70" s="17">
        <f t="shared" si="2"/>
        <v>506</v>
      </c>
      <c r="C70" s="17">
        <v>81</v>
      </c>
      <c r="D70" s="17">
        <v>425</v>
      </c>
      <c r="E70" s="17">
        <f t="shared" si="3"/>
        <v>20</v>
      </c>
      <c r="F70" s="17">
        <v>3</v>
      </c>
      <c r="G70" s="17">
        <v>0</v>
      </c>
      <c r="H70" s="17">
        <v>17</v>
      </c>
      <c r="I70" s="23">
        <v>0</v>
      </c>
    </row>
    <row r="71" spans="1:9" ht="15">
      <c r="A71" s="21"/>
      <c r="B71" s="17"/>
      <c r="C71" s="17"/>
      <c r="D71" s="17"/>
      <c r="E71" s="17"/>
      <c r="F71" s="17"/>
      <c r="G71" s="17"/>
      <c r="H71" s="17"/>
      <c r="I71" s="23"/>
    </row>
    <row r="72" spans="1:9" s="30" customFormat="1" ht="15">
      <c r="A72" s="15" t="s">
        <v>104</v>
      </c>
      <c r="B72" s="12">
        <f>SUM(B73:B74)</f>
        <v>1676</v>
      </c>
      <c r="C72" s="12">
        <f aca="true" t="shared" si="17" ref="C72:I72">SUM(C73:C74)</f>
        <v>639</v>
      </c>
      <c r="D72" s="12">
        <f t="shared" si="17"/>
        <v>1037</v>
      </c>
      <c r="E72" s="12">
        <f t="shared" si="17"/>
        <v>82</v>
      </c>
      <c r="F72" s="12">
        <f t="shared" si="17"/>
        <v>7</v>
      </c>
      <c r="G72" s="12">
        <f t="shared" si="17"/>
        <v>0</v>
      </c>
      <c r="H72" s="12">
        <f t="shared" si="17"/>
        <v>75</v>
      </c>
      <c r="I72" s="13">
        <f t="shared" si="17"/>
        <v>0</v>
      </c>
    </row>
    <row r="73" spans="1:9" ht="15">
      <c r="A73" s="16" t="s">
        <v>37</v>
      </c>
      <c r="B73" s="17">
        <f t="shared" si="2"/>
        <v>1037</v>
      </c>
      <c r="C73" s="17">
        <v>409</v>
      </c>
      <c r="D73" s="17">
        <v>628</v>
      </c>
      <c r="E73" s="17">
        <f t="shared" si="3"/>
        <v>74</v>
      </c>
      <c r="F73" s="17">
        <v>0</v>
      </c>
      <c r="G73" s="17">
        <v>0</v>
      </c>
      <c r="H73" s="17">
        <v>74</v>
      </c>
      <c r="I73" s="23">
        <v>0</v>
      </c>
    </row>
    <row r="74" spans="1:9" ht="15">
      <c r="A74" s="25" t="s">
        <v>38</v>
      </c>
      <c r="B74" s="17">
        <f t="shared" si="2"/>
        <v>639</v>
      </c>
      <c r="C74" s="17">
        <v>230</v>
      </c>
      <c r="D74" s="17">
        <v>409</v>
      </c>
      <c r="E74" s="17">
        <f t="shared" si="3"/>
        <v>8</v>
      </c>
      <c r="F74" s="17">
        <v>7</v>
      </c>
      <c r="G74" s="17">
        <v>0</v>
      </c>
      <c r="H74" s="17">
        <v>1</v>
      </c>
      <c r="I74" s="23">
        <v>0</v>
      </c>
    </row>
    <row r="75" spans="1:9" s="76" customFormat="1" ht="15">
      <c r="A75" s="26"/>
      <c r="B75" s="94"/>
      <c r="C75" s="94"/>
      <c r="D75" s="94"/>
      <c r="E75" s="94"/>
      <c r="F75" s="94"/>
      <c r="G75" s="94"/>
      <c r="H75" s="94"/>
      <c r="I75" s="94"/>
    </row>
    <row r="76" ht="15">
      <c r="A76" s="30" t="s">
        <v>85</v>
      </c>
    </row>
  </sheetData>
  <sheetProtection/>
  <mergeCells count="1">
    <mergeCell ref="H6:I6"/>
  </mergeCells>
  <printOptions horizontalCentered="1" verticalCentered="1"/>
  <pageMargins left="0" right="0" top="0" bottom="0" header="0" footer="0"/>
  <pageSetup horizontalDpi="300" verticalDpi="300" orientation="portrait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arodrigueza</dc:creator>
  <cp:keywords/>
  <dc:description/>
  <cp:lastModifiedBy>minor canales</cp:lastModifiedBy>
  <cp:lastPrinted>2013-08-07T20:42:28Z</cp:lastPrinted>
  <dcterms:created xsi:type="dcterms:W3CDTF">2008-06-06T16:54:13Z</dcterms:created>
  <dcterms:modified xsi:type="dcterms:W3CDTF">2013-11-18T15:58:13Z</dcterms:modified>
  <cp:category/>
  <cp:version/>
  <cp:contentType/>
  <cp:contentStatus/>
</cp:coreProperties>
</file>