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3"/>
  </bookViews>
  <sheets>
    <sheet name="C 123" sheetId="1" r:id="rId1"/>
    <sheet name="C 124" sheetId="2" r:id="rId2"/>
    <sheet name="C 125" sheetId="3" r:id="rId3"/>
    <sheet name="C 126" sheetId="4" r:id="rId4"/>
    <sheet name="C 127" sheetId="5" r:id="rId5"/>
    <sheet name="C 128" sheetId="6" r:id="rId6"/>
  </sheets>
  <definedNames>
    <definedName name="_xlnm.Print_Area" localSheetId="1">'C 124'!$A$1:$E$86</definedName>
    <definedName name="_xlnm.Print_Area" localSheetId="2">'C 125'!$A$1:$H$85</definedName>
    <definedName name="_xlnm.Print_Area" localSheetId="3">'C 126'!$A$1:$P$44</definedName>
  </definedNames>
  <calcPr fullCalcOnLoad="1"/>
</workbook>
</file>

<file path=xl/sharedStrings.xml><?xml version="1.0" encoding="utf-8"?>
<sst xmlns="http://schemas.openxmlformats.org/spreadsheetml/2006/main" count="301" uniqueCount="261">
  <si>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</si>
  <si>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</si>
  <si>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</si>
  <si>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</si>
  <si>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</si>
  <si>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</si>
  <si>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</si>
  <si>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</si>
  <si>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</si>
  <si>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</si>
  <si>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</si>
  <si>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</si>
  <si>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</si>
  <si>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PROVINCIA DE GUANACASTE</t>
  </si>
  <si>
    <t>PROVINCIA DE PUNTARENAS</t>
  </si>
  <si>
    <t>Carrillo......................................</t>
  </si>
  <si>
    <t>Hojancha..................................</t>
  </si>
  <si>
    <t>Nandayure................................</t>
  </si>
  <si>
    <t>Nicoya......................................</t>
  </si>
  <si>
    <t>Santa Cruz................................</t>
  </si>
  <si>
    <t>Puntarenas................................</t>
  </si>
  <si>
    <t>TIPO DE CASO</t>
  </si>
  <si>
    <t>De años anteriores</t>
  </si>
  <si>
    <t>ENTRADOS</t>
  </si>
  <si>
    <t>Del 2001</t>
  </si>
  <si>
    <t>Total</t>
  </si>
  <si>
    <t>RESUELTOS</t>
  </si>
  <si>
    <t>Falsificación de señas y marcas...</t>
  </si>
  <si>
    <t>Carrillo</t>
  </si>
  <si>
    <t>Hojancha</t>
  </si>
  <si>
    <t>Nandayure</t>
  </si>
  <si>
    <t>Nicoya</t>
  </si>
  <si>
    <t>Puntarenas</t>
  </si>
  <si>
    <t>Santa Cruz</t>
  </si>
  <si>
    <t>CANTON</t>
  </si>
  <si>
    <t>DENUNCIAS ENTRADAS</t>
  </si>
  <si>
    <t>VALOR DE LO SUSTRAIDO</t>
  </si>
  <si>
    <t>Carrillo.......</t>
  </si>
  <si>
    <t>Hojancha.......</t>
  </si>
  <si>
    <t>Nandayure......</t>
  </si>
  <si>
    <t>Nicoya.........</t>
  </si>
  <si>
    <t>Puntarenas.....</t>
  </si>
  <si>
    <t>Santa Cruz.....</t>
  </si>
  <si>
    <t>DENUNCIAS CON MONTO CONOCIDO</t>
  </si>
  <si>
    <t>PROMEDIO POR ACCION</t>
  </si>
  <si>
    <t>Robo fuerza sobre cosas.....</t>
  </si>
  <si>
    <t>Robo violencia s/personas...</t>
  </si>
  <si>
    <t xml:space="preserve">    Bicicleta...............</t>
  </si>
  <si>
    <t xml:space="preserve">    Cuadraciclo.............</t>
  </si>
  <si>
    <t xml:space="preserve">    Lancha..................</t>
  </si>
  <si>
    <t xml:space="preserve">    Motocicleta.............</t>
  </si>
  <si>
    <t>DELITO O CAUSA DE DETENCION</t>
  </si>
  <si>
    <t>GENERO</t>
  </si>
  <si>
    <t>Mas</t>
  </si>
  <si>
    <t>Fem</t>
  </si>
  <si>
    <t xml:space="preserve">    Automóvil...............</t>
  </si>
  <si>
    <t>PROVINCIA Y CANTON</t>
  </si>
  <si>
    <t>Abuso de autoridad.........</t>
  </si>
  <si>
    <t>Agresión ..................</t>
  </si>
  <si>
    <t>Amenazas...................</t>
  </si>
  <si>
    <t>Daños......................</t>
  </si>
  <si>
    <t>Desacato a la autoridad....</t>
  </si>
  <si>
    <t>Fals señas y marcas........</t>
  </si>
  <si>
    <t>Homicidio culposo..........</t>
  </si>
  <si>
    <t>Peculado...................</t>
  </si>
  <si>
    <t>Proxenetismo...............</t>
  </si>
  <si>
    <t>Rapto......................</t>
  </si>
  <si>
    <t>Robo.......................</t>
  </si>
  <si>
    <t>Secuestro extorsivo........</t>
  </si>
  <si>
    <t>Receptación................</t>
  </si>
  <si>
    <t>Sustracción de menor.......</t>
  </si>
  <si>
    <t>Tentativa de violación.....</t>
  </si>
  <si>
    <t>Tráfico de droga...........</t>
  </si>
  <si>
    <t>Venta de droga.............</t>
  </si>
  <si>
    <t>Violación de domicilio.....</t>
  </si>
  <si>
    <t>Otros......................</t>
  </si>
  <si>
    <t>Por existir orden captura..</t>
  </si>
  <si>
    <t>Contravención..............</t>
  </si>
  <si>
    <t>Y MES DONDE OCURRIO EL HECHO DURANTE EL AÑO 2001</t>
  </si>
  <si>
    <t>M   E   S</t>
  </si>
  <si>
    <t>Abuso de autoridad....................</t>
  </si>
  <si>
    <t>Abuso sexual a mayor..................</t>
  </si>
  <si>
    <t>Abuso sexual a menor..................</t>
  </si>
  <si>
    <t>Agresión..............................</t>
  </si>
  <si>
    <t>Amenazas..............................</t>
  </si>
  <si>
    <t>Apropiación y retención indebida......</t>
  </si>
  <si>
    <t>Averiguar muerte......................</t>
  </si>
  <si>
    <t>Circulación de moneda falsa...........</t>
  </si>
  <si>
    <t>Daños.................................</t>
  </si>
  <si>
    <t>Denuncia calumniosa...................</t>
  </si>
  <si>
    <t>Desaparición de persona...............</t>
  </si>
  <si>
    <t>Desobediencia a la autoridad..........</t>
  </si>
  <si>
    <t>Estafa mediante cheque................</t>
  </si>
  <si>
    <t>Estelionato...........................</t>
  </si>
  <si>
    <t>Extorsión.............................</t>
  </si>
  <si>
    <t>Falsificación de documento............</t>
  </si>
  <si>
    <t>Falsificación de señas y marcas.......</t>
  </si>
  <si>
    <t>Hallazgo de restos óseos..............</t>
  </si>
  <si>
    <t>Homicidio culposo.....................</t>
  </si>
  <si>
    <t>Hurto ................................</t>
  </si>
  <si>
    <t>Hurto de ganado.......................</t>
  </si>
  <si>
    <t>Incendio..............................</t>
  </si>
  <si>
    <t>Lesiones .............................</t>
  </si>
  <si>
    <t>Lesiones accidentales.................</t>
  </si>
  <si>
    <t>Lesiónes con arma blanca..............</t>
  </si>
  <si>
    <t>Lesiones con arma de fuego............</t>
  </si>
  <si>
    <t>Lesiones culposas.....................</t>
  </si>
  <si>
    <t>Peculado..............................</t>
  </si>
  <si>
    <t>Receptación...........................</t>
  </si>
  <si>
    <t>Relación sexual con menor.............</t>
  </si>
  <si>
    <t>Robo medio de transporte</t>
  </si>
  <si>
    <t xml:space="preserve">    Bicicleta.........................</t>
  </si>
  <si>
    <t xml:space="preserve">    Motocicleta.......................</t>
  </si>
  <si>
    <t xml:space="preserve">    Vehículo..........................</t>
  </si>
  <si>
    <t xml:space="preserve">    Cuadraciclo.......................</t>
  </si>
  <si>
    <t xml:space="preserve">    Lancha............................</t>
  </si>
  <si>
    <t>Simulación de delito..................</t>
  </si>
  <si>
    <t>Suicidio..............................</t>
  </si>
  <si>
    <t>Tenencia de droga.....................</t>
  </si>
  <si>
    <t>Tenencia de marihuana.................</t>
  </si>
  <si>
    <t>Tentativa de suicidio.................</t>
  </si>
  <si>
    <t>Tentativa de violación................</t>
  </si>
  <si>
    <t>Uso de documento falso................</t>
  </si>
  <si>
    <t>Usurpación de aguas...................</t>
  </si>
  <si>
    <t>Venta de droga........................</t>
  </si>
  <si>
    <t>Venta de marihuana....................</t>
  </si>
  <si>
    <t>Violación de domicilio................</t>
  </si>
  <si>
    <t>Contravención.........................</t>
  </si>
  <si>
    <t>Muerte accidental.....................</t>
  </si>
  <si>
    <t>Muerte natural........................</t>
  </si>
  <si>
    <t>Corrupción de menor...................</t>
  </si>
  <si>
    <t>Estafa  ..............................</t>
  </si>
  <si>
    <t>Fuga del hogar........................</t>
  </si>
  <si>
    <t>Homicidio doloso......................</t>
  </si>
  <si>
    <t>Infracción Ley de Armas...............</t>
  </si>
  <si>
    <t>Infracción Ley Derechos de Autor......</t>
  </si>
  <si>
    <t>Infracción Ley Forestal...............</t>
  </si>
  <si>
    <t>Infracción Ley Zona Marítimo Terrestre</t>
  </si>
  <si>
    <t>Infracc.Ley Patrimonio Arqueológico...</t>
  </si>
  <si>
    <t>Robo con fuerza sobre las cosas.......</t>
  </si>
  <si>
    <t>Robo con violencia sobre personas.....</t>
  </si>
  <si>
    <t>Tentativa de homicidio doloso.........</t>
  </si>
  <si>
    <t>Tent. robo violencia sobre personas...</t>
  </si>
  <si>
    <t>Tráfico de droga......................</t>
  </si>
  <si>
    <t>Usurpación  ..........................</t>
  </si>
  <si>
    <t>Usurpación bienes dominio público.....</t>
  </si>
  <si>
    <t>Violación  ...........................</t>
  </si>
  <si>
    <t>Abuso de autoridad................</t>
  </si>
  <si>
    <t>Abuso sexual a mayor..............</t>
  </si>
  <si>
    <t>Abuso sexual  a menor.............</t>
  </si>
  <si>
    <t>Agresión..........................</t>
  </si>
  <si>
    <t>Amenazas..........................</t>
  </si>
  <si>
    <t>Averiguar muerte..................</t>
  </si>
  <si>
    <t>Circulación de moneda falsa.......</t>
  </si>
  <si>
    <t>Contravención.....................</t>
  </si>
  <si>
    <t>Daños.............................</t>
  </si>
  <si>
    <t>Denuncia calumniosa...............</t>
  </si>
  <si>
    <t>Desobediencia a la autoridad......</t>
  </si>
  <si>
    <t>Estafa mediante cheque............</t>
  </si>
  <si>
    <t>Estelionato.......................</t>
  </si>
  <si>
    <t>Falsificación de documento........</t>
  </si>
  <si>
    <t>Hallazgo de restos óseos..........</t>
  </si>
  <si>
    <t>Homicidio culposo.................</t>
  </si>
  <si>
    <t>Hurto ............................</t>
  </si>
  <si>
    <t>Hurto de ganado...................</t>
  </si>
  <si>
    <t>Apropiación y retención indebida..</t>
  </si>
  <si>
    <t>Muerte accidental.................</t>
  </si>
  <si>
    <t>Muerte natural....................</t>
  </si>
  <si>
    <t>Corrupción de menor...............</t>
  </si>
  <si>
    <t>Desaparición de persona...........</t>
  </si>
  <si>
    <t>Difusión de pornográfica..........</t>
  </si>
  <si>
    <t>Estafa  ..........................</t>
  </si>
  <si>
    <t>Extorsión.........................</t>
  </si>
  <si>
    <t>Fuga del hogar....................</t>
  </si>
  <si>
    <t>Homicidio doloso..................</t>
  </si>
  <si>
    <t>Inf.Ley Conservac. Vida Silvestre.</t>
  </si>
  <si>
    <t>Infracción Ley de Armas...........</t>
  </si>
  <si>
    <t>Infracción Ley Derechos de Autor..</t>
  </si>
  <si>
    <t>Infracción Ley Forestal...........</t>
  </si>
  <si>
    <t>Inf. Ley Zona Marítimo Terrestre..</t>
  </si>
  <si>
    <t>Inf.Ley Patrimonio Arqueológico...</t>
  </si>
  <si>
    <t>Incendio..........................</t>
  </si>
  <si>
    <t>Lesiones  ........................</t>
  </si>
  <si>
    <t>Lesiones accidentales.............</t>
  </si>
  <si>
    <t>Lesiones con arma blanca..........</t>
  </si>
  <si>
    <t>Lesiones con arma de fuego........</t>
  </si>
  <si>
    <t>Lesiones culposas.................</t>
  </si>
  <si>
    <t>Peculado..........................</t>
  </si>
  <si>
    <t>Receptación.......................</t>
  </si>
  <si>
    <t>Relación sexual con menor.........</t>
  </si>
  <si>
    <t>Robo con fuerza sobre las cosas...</t>
  </si>
  <si>
    <t>Robo con violencia sobre personas.</t>
  </si>
  <si>
    <t xml:space="preserve">    Bicicleta.....................</t>
  </si>
  <si>
    <t xml:space="preserve">    Motocicleta...................</t>
  </si>
  <si>
    <t xml:space="preserve">    Vehículo......................</t>
  </si>
  <si>
    <t xml:space="preserve">    Cuadraciclo...................</t>
  </si>
  <si>
    <t xml:space="preserve">    Lancha........................</t>
  </si>
  <si>
    <t>Simulación de delito..............</t>
  </si>
  <si>
    <t>Suicidio..........................</t>
  </si>
  <si>
    <t>Tenencia de droga.................</t>
  </si>
  <si>
    <t>Tenencia de marihuana.............</t>
  </si>
  <si>
    <t>Tentativa de suicidio.............</t>
  </si>
  <si>
    <t>Tentativa de violación............</t>
  </si>
  <si>
    <t>Uso de documento falso............</t>
  </si>
  <si>
    <t>Usurpación de aguas...............</t>
  </si>
  <si>
    <t>Venta de droga....................</t>
  </si>
  <si>
    <t>Venta de marihuana................</t>
  </si>
  <si>
    <t>Violación ........................</t>
  </si>
  <si>
    <t>Violación de domicilio............</t>
  </si>
  <si>
    <t>Tentativa de homicidio doloso.....</t>
  </si>
  <si>
    <t>Tent.robo violencia sobre personas</t>
  </si>
  <si>
    <t>Tráfico de droga..................</t>
  </si>
  <si>
    <t>Usurpación  ......................</t>
  </si>
  <si>
    <t>Usurpación bienes dominio público.</t>
  </si>
  <si>
    <t>C A N T O N</t>
  </si>
  <si>
    <t>Robo de medio de transporte</t>
  </si>
  <si>
    <t>¢ 115.679</t>
  </si>
  <si>
    <t>¢ 750.000</t>
  </si>
  <si>
    <t>¢ 400.000</t>
  </si>
  <si>
    <t>¢ 528.333</t>
  </si>
  <si>
    <t>¢ 1,013.750</t>
  </si>
  <si>
    <t>-</t>
  </si>
  <si>
    <t>M  E  S</t>
  </si>
  <si>
    <t>Abuso sexual a menor......</t>
  </si>
  <si>
    <t>Robo violencia personas....</t>
  </si>
  <si>
    <t>Estafa  ...................</t>
  </si>
  <si>
    <t>Hurto  ....................</t>
  </si>
  <si>
    <t>Lesiones  .................</t>
  </si>
  <si>
    <t>Lesiones con arma blanca...</t>
  </si>
  <si>
    <t>Tentativa de estafa........</t>
  </si>
  <si>
    <t>Tentativa de robo..........</t>
  </si>
  <si>
    <t xml:space="preserve">CASOS ENTRADOS Y RESUELTOS POR LA SUBDELEGACION DE NICOYA SEGÚN </t>
  </si>
  <si>
    <t>TIPO DE CASO, DURANTE EL AÑO 2001</t>
  </si>
  <si>
    <t>Infracción Ley Conserv. Vida Silvestre.</t>
  </si>
  <si>
    <t xml:space="preserve">CASOS ENTRADOS  EN LA SUBDELEGACION DE NICOYA SEGÚN CANTON </t>
  </si>
  <si>
    <t>DE OCURRENCIA Y TIPO DE CASO, DURANTE EL AÑO 2001</t>
  </si>
  <si>
    <t>DENUNCIAS ENTRADAS EN LA SUBDELEGACION DE NICOYA SEGÚN CANTON Y VALOR DE LO SUSTRAIDO POR LOS DELITOS DE ESTAFA, HURTO Y ROBO DURANTE EL AÑO 2001</t>
  </si>
  <si>
    <t>CON VALOR CONOCIDO</t>
  </si>
  <si>
    <t>CON VALOR DESCONOCIDO</t>
  </si>
  <si>
    <t>DENUNCIAS ENTRADAS CON MONTO CONOCIDO EN LA SUBDLEGACION DE NICOYA POR LOS DELITOS DE ESTAFA, HURTO Y ROBO Y VALOR PROMEDIO POR ACCION DELICTIVA DURANTE EL AÑO 2001</t>
  </si>
  <si>
    <t>Estafa (1)..................</t>
  </si>
  <si>
    <t>Hurto (2)..................</t>
  </si>
  <si>
    <t>(1) Incluye estafas mediante cheque.</t>
  </si>
  <si>
    <t>(2) Incluye hurtos de ganado.</t>
  </si>
  <si>
    <t>DE DETENCIÓN, GÉNERO Y MES DURANTE EL 2001</t>
  </si>
  <si>
    <t>PERSONAS DETENIDAS EN LA SUBDELEGACION DE NICOYA SEGÚN DELITO O CAUSA</t>
  </si>
  <si>
    <t>Cuadro No.123</t>
  </si>
  <si>
    <t>Cuadro Nº 124</t>
  </si>
  <si>
    <t>Continuación cuadro No.124</t>
  </si>
  <si>
    <t>Cuadro No.125</t>
  </si>
  <si>
    <t>Continuación cuadro No.125</t>
  </si>
  <si>
    <t>Cuadro No.126</t>
  </si>
  <si>
    <t>Cuadro No.127</t>
  </si>
  <si>
    <t>Cuadro No.128</t>
  </si>
  <si>
    <t>CASOS ENTRADOS EN LA SUBDELEGACION DE NICOYA SEGÚN PROVINCIA, CANTON</t>
  </si>
  <si>
    <t>Difusión de pornografía...............</t>
  </si>
  <si>
    <t>Homicidio doloso..........</t>
  </si>
  <si>
    <t>Inf. Ley Derechos Autor...</t>
  </si>
  <si>
    <t>Resistencia a la autoridad</t>
  </si>
  <si>
    <t>Tent. de homicidio doloso.</t>
  </si>
  <si>
    <t>Violación  ...............</t>
  </si>
</sst>
</file>

<file path=xl/styles.xml><?xml version="1.0" encoding="utf-8"?>
<styleSheet xmlns="http://schemas.openxmlformats.org/spreadsheetml/2006/main">
  <numFmts count="21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[$C-140A]#,##0_ ;\-[$C-140A]#,##0\ "/>
    <numFmt numFmtId="175" formatCode="\¢#,##0"/>
    <numFmt numFmtId="176" formatCode="\¢#,###,###,##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u val="double"/>
      <sz val="10"/>
      <name val="Courier New"/>
      <family val="3"/>
    </font>
    <font>
      <b/>
      <u val="single"/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u val="single"/>
      <sz val="11"/>
      <name val="Courier New"/>
      <family val="3"/>
    </font>
    <font>
      <sz val="11"/>
      <name val="Arial"/>
      <family val="0"/>
    </font>
    <font>
      <b/>
      <i/>
      <u val="single"/>
      <sz val="11"/>
      <name val="Courier New"/>
      <family val="3"/>
    </font>
    <font>
      <b/>
      <sz val="8"/>
      <name val="Courier New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3" fillId="0" borderId="1" xfId="16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175" fontId="8" fillId="0" borderId="3" xfId="16" applyNumberFormat="1" applyFont="1" applyBorder="1" applyAlignment="1">
      <alignment horizontal="center"/>
    </xf>
    <xf numFmtId="175" fontId="8" fillId="0" borderId="8" xfId="16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174" fontId="8" fillId="0" borderId="3" xfId="16" applyNumberFormat="1" applyFont="1" applyBorder="1" applyAlignment="1">
      <alignment horizontal="center"/>
    </xf>
    <xf numFmtId="174" fontId="7" fillId="0" borderId="0" xfId="16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175" fontId="7" fillId="0" borderId="3" xfId="16" applyNumberFormat="1" applyFont="1" applyBorder="1" applyAlignment="1">
      <alignment horizontal="center"/>
    </xf>
    <xf numFmtId="175" fontId="7" fillId="0" borderId="0" xfId="16" applyNumberFormat="1" applyFont="1" applyAlignment="1">
      <alignment horizontal="center"/>
    </xf>
    <xf numFmtId="174" fontId="7" fillId="0" borderId="3" xfId="16" applyNumberFormat="1" applyFont="1" applyBorder="1" applyAlignment="1">
      <alignment horizontal="center"/>
    </xf>
    <xf numFmtId="172" fontId="7" fillId="0" borderId="0" xfId="16" applyFont="1" applyAlignment="1">
      <alignment/>
    </xf>
    <xf numFmtId="0" fontId="6" fillId="0" borderId="3" xfId="0" applyFont="1" applyBorder="1" applyAlignment="1">
      <alignment horizontal="center"/>
    </xf>
    <xf numFmtId="174" fontId="6" fillId="0" borderId="3" xfId="16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5" fillId="0" borderId="0" xfId="16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11" xfId="0" applyNumberFormat="1" applyFont="1" applyBorder="1" applyAlignment="1">
      <alignment horizontal="center"/>
    </xf>
    <xf numFmtId="175" fontId="5" fillId="0" borderId="0" xfId="16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5" fontId="3" fillId="0" borderId="0" xfId="16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5" fontId="10" fillId="0" borderId="3" xfId="16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72" fontId="7" fillId="0" borderId="0" xfId="16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8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4" sqref="A4:N4"/>
    </sheetView>
  </sheetViews>
  <sheetFormatPr defaultColWidth="11.421875" defaultRowHeight="12.75"/>
  <cols>
    <col min="1" max="1" width="28.00390625" style="4" customWidth="1"/>
    <col min="2" max="2" width="7.140625" style="4" bestFit="1" customWidth="1"/>
    <col min="3" max="3" width="5.00390625" style="4" bestFit="1" customWidth="1"/>
    <col min="4" max="5" width="4.421875" style="4" bestFit="1" customWidth="1"/>
    <col min="6" max="6" width="4.140625" style="4" bestFit="1" customWidth="1"/>
    <col min="7" max="7" width="4.7109375" style="4" bestFit="1" customWidth="1"/>
    <col min="8" max="8" width="4.28125" style="4" bestFit="1" customWidth="1"/>
    <col min="9" max="9" width="3.7109375" style="4" bestFit="1" customWidth="1"/>
    <col min="10" max="11" width="4.57421875" style="4" bestFit="1" customWidth="1"/>
    <col min="12" max="12" width="4.00390625" style="4" bestFit="1" customWidth="1"/>
    <col min="13" max="13" width="4.421875" style="4" bestFit="1" customWidth="1"/>
    <col min="14" max="14" width="3.8515625" style="4" bestFit="1" customWidth="1"/>
    <col min="15" max="16384" width="11.421875" style="4" customWidth="1"/>
  </cols>
  <sheetData>
    <row r="1" ht="21.75" customHeight="1">
      <c r="A1" s="5" t="s">
        <v>246</v>
      </c>
    </row>
    <row r="2" ht="21.75" customHeight="1"/>
    <row r="3" spans="1:14" ht="21.75" customHeight="1">
      <c r="A3" s="121" t="s">
        <v>254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21.75" customHeight="1">
      <c r="A4" s="121" t="s">
        <v>78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2" ht="21.75" customHeight="1" thickBot="1">
      <c r="A5" s="5"/>
      <c r="B5" s="5"/>
    </row>
    <row r="6" spans="1:14" ht="21.75" customHeight="1" thickBot="1">
      <c r="A6" s="123" t="s">
        <v>56</v>
      </c>
      <c r="B6" s="125" t="s">
        <v>0</v>
      </c>
      <c r="C6" s="122" t="s">
        <v>79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7" ht="21.75" customHeight="1" thickBot="1">
      <c r="A7" s="124"/>
      <c r="B7" s="126"/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10</v>
      </c>
      <c r="M7" s="7" t="s">
        <v>11</v>
      </c>
      <c r="N7" s="7" t="s">
        <v>12</v>
      </c>
      <c r="O7" s="8"/>
      <c r="Q7" s="9"/>
    </row>
    <row r="8" spans="1:17" ht="21.75" customHeight="1">
      <c r="A8" s="34"/>
      <c r="B8" s="9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8"/>
      <c r="Q8" s="9"/>
    </row>
    <row r="9" spans="1:17" ht="21.75" customHeight="1">
      <c r="A9" s="22" t="s">
        <v>0</v>
      </c>
      <c r="B9" s="91">
        <f>SUM(C9:N9)</f>
        <v>1018</v>
      </c>
      <c r="C9" s="10">
        <f aca="true" t="shared" si="0" ref="C9:N9">SUM(C13:C21)-C19</f>
        <v>96</v>
      </c>
      <c r="D9" s="10">
        <f t="shared" si="0"/>
        <v>87</v>
      </c>
      <c r="E9" s="10">
        <f t="shared" si="0"/>
        <v>92</v>
      </c>
      <c r="F9" s="10">
        <f t="shared" si="0"/>
        <v>85</v>
      </c>
      <c r="G9" s="10">
        <f t="shared" si="0"/>
        <v>66</v>
      </c>
      <c r="H9" s="10">
        <f t="shared" si="0"/>
        <v>80</v>
      </c>
      <c r="I9" s="10">
        <f t="shared" si="0"/>
        <v>85</v>
      </c>
      <c r="J9" s="10">
        <f t="shared" si="0"/>
        <v>92</v>
      </c>
      <c r="K9" s="10">
        <f t="shared" si="0"/>
        <v>81</v>
      </c>
      <c r="L9" s="10">
        <f t="shared" si="0"/>
        <v>96</v>
      </c>
      <c r="M9" s="10">
        <f t="shared" si="0"/>
        <v>98</v>
      </c>
      <c r="N9" s="10">
        <f t="shared" si="0"/>
        <v>60</v>
      </c>
      <c r="Q9" s="9"/>
    </row>
    <row r="10" spans="1:17" ht="21.75" customHeight="1">
      <c r="A10" s="22"/>
      <c r="B10" s="9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Q10" s="9"/>
    </row>
    <row r="11" spans="1:17" ht="21.75" customHeight="1">
      <c r="A11" s="11" t="s">
        <v>13</v>
      </c>
      <c r="B11" s="92">
        <f aca="true" t="shared" si="1" ref="B11:N11">SUM(B13:B17)</f>
        <v>1011</v>
      </c>
      <c r="C11" s="12">
        <f t="shared" si="1"/>
        <v>96</v>
      </c>
      <c r="D11" s="12">
        <f t="shared" si="1"/>
        <v>86</v>
      </c>
      <c r="E11" s="12">
        <f t="shared" si="1"/>
        <v>89</v>
      </c>
      <c r="F11" s="12">
        <f t="shared" si="1"/>
        <v>84</v>
      </c>
      <c r="G11" s="12">
        <f t="shared" si="1"/>
        <v>66</v>
      </c>
      <c r="H11" s="12">
        <f t="shared" si="1"/>
        <v>80</v>
      </c>
      <c r="I11" s="12">
        <f t="shared" si="1"/>
        <v>85</v>
      </c>
      <c r="J11" s="12">
        <f t="shared" si="1"/>
        <v>92</v>
      </c>
      <c r="K11" s="12">
        <f t="shared" si="1"/>
        <v>81</v>
      </c>
      <c r="L11" s="12">
        <f t="shared" si="1"/>
        <v>94</v>
      </c>
      <c r="M11" s="12">
        <f t="shared" si="1"/>
        <v>98</v>
      </c>
      <c r="N11" s="12">
        <f t="shared" si="1"/>
        <v>60</v>
      </c>
      <c r="Q11" s="9"/>
    </row>
    <row r="12" spans="1:17" ht="21.75" customHeight="1">
      <c r="A12" s="13"/>
      <c r="B12" s="93"/>
      <c r="Q12" s="9"/>
    </row>
    <row r="13" spans="1:17" ht="21.75" customHeight="1">
      <c r="A13" s="9" t="s">
        <v>18</v>
      </c>
      <c r="B13" s="94">
        <f>SUM(C13:N13)</f>
        <v>613</v>
      </c>
      <c r="C13" s="14">
        <v>58</v>
      </c>
      <c r="D13" s="14">
        <v>57</v>
      </c>
      <c r="E13" s="14">
        <v>55</v>
      </c>
      <c r="F13" s="14">
        <v>55</v>
      </c>
      <c r="G13" s="14">
        <v>43</v>
      </c>
      <c r="H13" s="14">
        <v>43</v>
      </c>
      <c r="I13" s="14">
        <v>49</v>
      </c>
      <c r="J13" s="14">
        <v>51</v>
      </c>
      <c r="K13" s="14">
        <v>45</v>
      </c>
      <c r="L13" s="14">
        <v>52</v>
      </c>
      <c r="M13" s="14">
        <v>66</v>
      </c>
      <c r="N13" s="14">
        <v>39</v>
      </c>
      <c r="Q13" s="16"/>
    </row>
    <row r="14" spans="1:17" ht="21.75" customHeight="1">
      <c r="A14" s="9" t="s">
        <v>19</v>
      </c>
      <c r="B14" s="94">
        <f>SUM(C14:N14)</f>
        <v>330</v>
      </c>
      <c r="C14" s="14">
        <v>32</v>
      </c>
      <c r="D14" s="14">
        <v>21</v>
      </c>
      <c r="E14" s="14">
        <v>27</v>
      </c>
      <c r="F14" s="14">
        <v>23</v>
      </c>
      <c r="G14" s="14">
        <v>21</v>
      </c>
      <c r="H14" s="14">
        <v>30</v>
      </c>
      <c r="I14" s="14">
        <v>30</v>
      </c>
      <c r="J14" s="14">
        <v>36</v>
      </c>
      <c r="K14" s="14">
        <v>27</v>
      </c>
      <c r="L14" s="14">
        <v>40</v>
      </c>
      <c r="M14" s="14">
        <v>28</v>
      </c>
      <c r="N14" s="14">
        <v>15</v>
      </c>
      <c r="Q14" s="16"/>
    </row>
    <row r="15" spans="1:17" ht="21.75" customHeight="1">
      <c r="A15" s="9" t="s">
        <v>17</v>
      </c>
      <c r="B15" s="94">
        <f>SUM(C15:N15)</f>
        <v>49</v>
      </c>
      <c r="C15" s="14">
        <v>5</v>
      </c>
      <c r="D15" s="14">
        <v>4</v>
      </c>
      <c r="E15" s="14">
        <v>6</v>
      </c>
      <c r="F15" s="14">
        <v>3</v>
      </c>
      <c r="G15" s="14">
        <v>2</v>
      </c>
      <c r="H15" s="14">
        <v>6</v>
      </c>
      <c r="I15" s="14">
        <v>3</v>
      </c>
      <c r="J15" s="14">
        <v>5</v>
      </c>
      <c r="K15" s="14">
        <v>7</v>
      </c>
      <c r="L15" s="14">
        <v>1</v>
      </c>
      <c r="M15" s="14">
        <v>3</v>
      </c>
      <c r="N15" s="14">
        <v>4</v>
      </c>
      <c r="Q15" s="16"/>
    </row>
    <row r="16" spans="1:17" ht="21.75" customHeight="1">
      <c r="A16" s="9" t="s">
        <v>16</v>
      </c>
      <c r="B16" s="94">
        <f>SUM(C16:N16)</f>
        <v>15</v>
      </c>
      <c r="C16" s="14">
        <v>1</v>
      </c>
      <c r="D16" s="14">
        <v>3</v>
      </c>
      <c r="E16" s="14">
        <v>1</v>
      </c>
      <c r="F16" s="14">
        <v>3</v>
      </c>
      <c r="G16" s="15">
        <v>0</v>
      </c>
      <c r="H16" s="14">
        <v>1</v>
      </c>
      <c r="I16" s="14">
        <v>2</v>
      </c>
      <c r="J16" s="15">
        <v>0</v>
      </c>
      <c r="K16" s="15">
        <v>0</v>
      </c>
      <c r="L16" s="14">
        <v>1</v>
      </c>
      <c r="M16" s="14">
        <v>1</v>
      </c>
      <c r="N16" s="14">
        <v>2</v>
      </c>
      <c r="Q16" s="16"/>
    </row>
    <row r="17" spans="1:17" ht="21.75" customHeight="1">
      <c r="A17" s="9" t="s">
        <v>15</v>
      </c>
      <c r="B17" s="94">
        <f>SUM(C17:N17)</f>
        <v>4</v>
      </c>
      <c r="C17" s="14">
        <v>0</v>
      </c>
      <c r="D17" s="14">
        <v>1</v>
      </c>
      <c r="E17" s="14">
        <v>0</v>
      </c>
      <c r="F17" s="15">
        <v>0</v>
      </c>
      <c r="G17" s="15">
        <v>0</v>
      </c>
      <c r="H17" s="15">
        <v>0</v>
      </c>
      <c r="I17" s="14">
        <v>1</v>
      </c>
      <c r="J17" s="15">
        <v>0</v>
      </c>
      <c r="K17" s="14">
        <v>2</v>
      </c>
      <c r="L17" s="15">
        <v>0</v>
      </c>
      <c r="M17" s="15">
        <v>0</v>
      </c>
      <c r="N17" s="15">
        <v>0</v>
      </c>
      <c r="Q17" s="16"/>
    </row>
    <row r="18" ht="21.75" customHeight="1">
      <c r="B18" s="93"/>
    </row>
    <row r="19" spans="1:17" ht="21.75" customHeight="1">
      <c r="A19" s="17" t="s">
        <v>14</v>
      </c>
      <c r="B19" s="92">
        <f aca="true" t="shared" si="2" ref="B19:N19">SUM(B21:B21)</f>
        <v>7</v>
      </c>
      <c r="C19" s="12">
        <f t="shared" si="2"/>
        <v>0</v>
      </c>
      <c r="D19" s="12">
        <f t="shared" si="2"/>
        <v>1</v>
      </c>
      <c r="E19" s="12">
        <f t="shared" si="2"/>
        <v>3</v>
      </c>
      <c r="F19" s="12">
        <f t="shared" si="2"/>
        <v>1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2</v>
      </c>
      <c r="M19" s="12">
        <f t="shared" si="2"/>
        <v>0</v>
      </c>
      <c r="N19" s="12">
        <f t="shared" si="2"/>
        <v>0</v>
      </c>
      <c r="Q19" s="16"/>
    </row>
    <row r="20" spans="1:17" ht="21.75" customHeight="1">
      <c r="A20" s="18"/>
      <c r="B20" s="93"/>
      <c r="Q20" s="16"/>
    </row>
    <row r="21" spans="1:17" ht="21.75" customHeight="1" thickBot="1">
      <c r="A21" s="19" t="s">
        <v>20</v>
      </c>
      <c r="B21" s="95">
        <f>SUM(C21:N21)</f>
        <v>7</v>
      </c>
      <c r="C21" s="20">
        <v>0</v>
      </c>
      <c r="D21" s="20">
        <v>1</v>
      </c>
      <c r="E21" s="20">
        <v>3</v>
      </c>
      <c r="F21" s="20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0">
        <v>2</v>
      </c>
      <c r="M21" s="21">
        <v>0</v>
      </c>
      <c r="N21" s="21">
        <v>0</v>
      </c>
      <c r="Q21" s="16"/>
    </row>
    <row r="22" spans="1:17" ht="13.5">
      <c r="A22" s="8"/>
      <c r="Q22" s="16"/>
    </row>
    <row r="23" spans="1:17" ht="13.5">
      <c r="A23" s="9"/>
      <c r="B23" s="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</sheetData>
  <mergeCells count="5">
    <mergeCell ref="A3:N3"/>
    <mergeCell ref="A4:N4"/>
    <mergeCell ref="C6:N6"/>
    <mergeCell ref="A6:A7"/>
    <mergeCell ref="B6:B7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22">
      <selection activeCell="A25" sqref="A25"/>
    </sheetView>
  </sheetViews>
  <sheetFormatPr defaultColWidth="11.421875" defaultRowHeight="12.75"/>
  <cols>
    <col min="1" max="1" width="45.7109375" style="4" customWidth="1"/>
    <col min="2" max="4" width="11.421875" style="4" customWidth="1"/>
    <col min="5" max="5" width="13.8515625" style="4" customWidth="1"/>
    <col min="6" max="16384" width="11.421875" style="4" customWidth="1"/>
  </cols>
  <sheetData>
    <row r="1" ht="13.5">
      <c r="A1" s="5" t="s">
        <v>247</v>
      </c>
    </row>
    <row r="2" ht="13.5">
      <c r="A2" s="5"/>
    </row>
    <row r="3" spans="1:5" ht="18" customHeight="1">
      <c r="A3" s="132" t="s">
        <v>231</v>
      </c>
      <c r="B3" s="132"/>
      <c r="C3" s="132"/>
      <c r="D3" s="132"/>
      <c r="E3" s="132"/>
    </row>
    <row r="4" spans="1:5" ht="18" customHeight="1">
      <c r="A4" s="132" t="s">
        <v>232</v>
      </c>
      <c r="B4" s="132"/>
      <c r="C4" s="132"/>
      <c r="D4" s="132"/>
      <c r="E4" s="132"/>
    </row>
    <row r="5" ht="14.25" thickBot="1">
      <c r="A5" s="5"/>
    </row>
    <row r="6" spans="1:5" ht="16.5" customHeight="1" thickBot="1">
      <c r="A6" s="127" t="s">
        <v>21</v>
      </c>
      <c r="B6" s="129" t="s">
        <v>23</v>
      </c>
      <c r="C6" s="131" t="s">
        <v>26</v>
      </c>
      <c r="D6" s="122"/>
      <c r="E6" s="122"/>
    </row>
    <row r="7" spans="1:6" ht="27.75" thickBot="1">
      <c r="A7" s="128"/>
      <c r="B7" s="130"/>
      <c r="C7" s="6" t="s">
        <v>25</v>
      </c>
      <c r="D7" s="6" t="s">
        <v>24</v>
      </c>
      <c r="E7" s="31" t="s">
        <v>22</v>
      </c>
      <c r="F7" s="18"/>
    </row>
    <row r="8" spans="1:6" ht="13.5">
      <c r="A8" s="32"/>
      <c r="B8" s="33"/>
      <c r="C8" s="34"/>
      <c r="D8" s="34"/>
      <c r="E8" s="35"/>
      <c r="F8" s="18"/>
    </row>
    <row r="9" spans="1:6" ht="13.5">
      <c r="A9" s="36" t="s">
        <v>0</v>
      </c>
      <c r="B9" s="28">
        <f>SUM(B11:B86)-B61</f>
        <v>1018</v>
      </c>
      <c r="C9" s="23">
        <f>D9+E9</f>
        <v>497</v>
      </c>
      <c r="D9" s="12">
        <f>SUM(D11:D86)-D61</f>
        <v>473</v>
      </c>
      <c r="E9" s="12">
        <f>SUM(E11:E86)-E61</f>
        <v>24</v>
      </c>
      <c r="F9" s="18"/>
    </row>
    <row r="10" spans="1:6" ht="13.5">
      <c r="A10" s="25"/>
      <c r="B10" s="28"/>
      <c r="C10" s="23"/>
      <c r="D10" s="12"/>
      <c r="E10" s="12"/>
      <c r="F10" s="18"/>
    </row>
    <row r="11" spans="1:7" ht="13.5">
      <c r="A11" s="26" t="s">
        <v>80</v>
      </c>
      <c r="B11" s="29">
        <v>3</v>
      </c>
      <c r="C11" s="14">
        <f>+SUM(D11:E11)</f>
        <v>3</v>
      </c>
      <c r="D11" s="14">
        <v>3</v>
      </c>
      <c r="E11" s="24">
        <v>0</v>
      </c>
      <c r="G11" s="9"/>
    </row>
    <row r="12" spans="1:7" ht="13.5">
      <c r="A12" s="26" t="s">
        <v>81</v>
      </c>
      <c r="B12" s="29">
        <v>1</v>
      </c>
      <c r="C12" s="14">
        <f aca="true" t="shared" si="0" ref="C12:C50">+SUM(D12:E12)</f>
        <v>0</v>
      </c>
      <c r="D12" s="14">
        <v>0</v>
      </c>
      <c r="E12" s="24">
        <v>0</v>
      </c>
      <c r="G12" s="16"/>
    </row>
    <row r="13" spans="1:7" ht="13.5">
      <c r="A13" s="26" t="s">
        <v>82</v>
      </c>
      <c r="B13" s="29">
        <v>5</v>
      </c>
      <c r="C13" s="14">
        <f t="shared" si="0"/>
        <v>3</v>
      </c>
      <c r="D13" s="14">
        <v>3</v>
      </c>
      <c r="E13" s="24">
        <v>0</v>
      </c>
      <c r="G13" s="16"/>
    </row>
    <row r="14" spans="1:7" ht="13.5">
      <c r="A14" s="26" t="s">
        <v>83</v>
      </c>
      <c r="B14" s="29">
        <v>19</v>
      </c>
      <c r="C14" s="14">
        <f t="shared" si="0"/>
        <v>16</v>
      </c>
      <c r="D14" s="14">
        <v>15</v>
      </c>
      <c r="E14" s="24">
        <v>1</v>
      </c>
      <c r="G14" s="16"/>
    </row>
    <row r="15" spans="1:7" ht="13.5">
      <c r="A15" s="26" t="s">
        <v>84</v>
      </c>
      <c r="B15" s="29">
        <v>10</v>
      </c>
      <c r="C15" s="14">
        <f t="shared" si="0"/>
        <v>2</v>
      </c>
      <c r="D15" s="14">
        <v>2</v>
      </c>
      <c r="E15" s="24">
        <v>0</v>
      </c>
      <c r="G15" s="16"/>
    </row>
    <row r="16" spans="1:7" ht="13.5">
      <c r="A16" s="26" t="s">
        <v>85</v>
      </c>
      <c r="B16" s="29">
        <v>2</v>
      </c>
      <c r="C16" s="14">
        <f t="shared" si="0"/>
        <v>2</v>
      </c>
      <c r="D16" s="14">
        <v>2</v>
      </c>
      <c r="E16" s="24">
        <v>0</v>
      </c>
      <c r="G16" s="16"/>
    </row>
    <row r="17" spans="1:7" ht="13.5">
      <c r="A17" s="26" t="s">
        <v>86</v>
      </c>
      <c r="B17" s="29">
        <v>1</v>
      </c>
      <c r="C17" s="14">
        <f t="shared" si="0"/>
        <v>0</v>
      </c>
      <c r="D17" s="14">
        <v>0</v>
      </c>
      <c r="E17" s="24">
        <v>0</v>
      </c>
      <c r="G17" s="16"/>
    </row>
    <row r="18" spans="1:7" ht="13.5">
      <c r="A18" s="26" t="s">
        <v>87</v>
      </c>
      <c r="B18" s="29">
        <v>10</v>
      </c>
      <c r="C18" s="14">
        <f t="shared" si="0"/>
        <v>7</v>
      </c>
      <c r="D18" s="14">
        <v>7</v>
      </c>
      <c r="E18" s="24">
        <v>0</v>
      </c>
      <c r="G18" s="16"/>
    </row>
    <row r="19" spans="1:7" ht="13.5">
      <c r="A19" s="26" t="s">
        <v>130</v>
      </c>
      <c r="B19" s="29">
        <v>1</v>
      </c>
      <c r="C19" s="14">
        <f t="shared" si="0"/>
        <v>0</v>
      </c>
      <c r="D19" s="14">
        <v>0</v>
      </c>
      <c r="E19" s="24">
        <v>0</v>
      </c>
      <c r="G19" s="16"/>
    </row>
    <row r="20" spans="1:7" ht="13.5">
      <c r="A20" s="26" t="s">
        <v>88</v>
      </c>
      <c r="B20" s="29">
        <v>31</v>
      </c>
      <c r="C20" s="14">
        <f t="shared" si="0"/>
        <v>11</v>
      </c>
      <c r="D20" s="14">
        <v>8</v>
      </c>
      <c r="E20" s="24">
        <v>3</v>
      </c>
      <c r="G20" s="16"/>
    </row>
    <row r="21" spans="1:7" ht="13.5">
      <c r="A21" s="26" t="s">
        <v>89</v>
      </c>
      <c r="B21" s="29">
        <v>2</v>
      </c>
      <c r="C21" s="14">
        <f t="shared" si="0"/>
        <v>2</v>
      </c>
      <c r="D21" s="14">
        <v>2</v>
      </c>
      <c r="E21" s="24">
        <v>0</v>
      </c>
      <c r="G21" s="16"/>
    </row>
    <row r="22" spans="1:7" ht="13.5">
      <c r="A22" s="26" t="s">
        <v>90</v>
      </c>
      <c r="B22" s="29">
        <v>15</v>
      </c>
      <c r="C22" s="14">
        <f t="shared" si="0"/>
        <v>12</v>
      </c>
      <c r="D22" s="14">
        <v>11</v>
      </c>
      <c r="E22" s="24">
        <v>1</v>
      </c>
      <c r="G22" s="16"/>
    </row>
    <row r="23" spans="1:7" ht="13.5">
      <c r="A23" s="26" t="s">
        <v>91</v>
      </c>
      <c r="B23" s="29">
        <v>3</v>
      </c>
      <c r="C23" s="14">
        <f t="shared" si="0"/>
        <v>2</v>
      </c>
      <c r="D23" s="14">
        <v>2</v>
      </c>
      <c r="E23" s="24">
        <v>0</v>
      </c>
      <c r="G23" s="16"/>
    </row>
    <row r="24" spans="1:7" ht="13.5">
      <c r="A24" s="26" t="s">
        <v>255</v>
      </c>
      <c r="B24" s="29">
        <v>2</v>
      </c>
      <c r="C24" s="14">
        <f t="shared" si="0"/>
        <v>0</v>
      </c>
      <c r="D24" s="14">
        <v>0</v>
      </c>
      <c r="E24" s="24">
        <v>0</v>
      </c>
      <c r="G24" s="16"/>
    </row>
    <row r="25" spans="1:7" ht="13.5">
      <c r="A25" s="26" t="s">
        <v>131</v>
      </c>
      <c r="B25" s="29">
        <v>14</v>
      </c>
      <c r="C25" s="14">
        <f t="shared" si="0"/>
        <v>4</v>
      </c>
      <c r="D25" s="14">
        <v>3</v>
      </c>
      <c r="E25" s="24">
        <v>1</v>
      </c>
      <c r="G25" s="16"/>
    </row>
    <row r="26" spans="1:7" ht="13.5">
      <c r="A26" s="26" t="s">
        <v>92</v>
      </c>
      <c r="B26" s="29">
        <v>3</v>
      </c>
      <c r="C26" s="14">
        <f t="shared" si="0"/>
        <v>1</v>
      </c>
      <c r="D26" s="14">
        <v>1</v>
      </c>
      <c r="E26" s="24">
        <v>0</v>
      </c>
      <c r="G26" s="16"/>
    </row>
    <row r="27" spans="1:7" ht="13.5">
      <c r="A27" s="26" t="s">
        <v>93</v>
      </c>
      <c r="B27" s="29">
        <v>1</v>
      </c>
      <c r="C27" s="14">
        <f t="shared" si="0"/>
        <v>0</v>
      </c>
      <c r="D27" s="14">
        <v>0</v>
      </c>
      <c r="E27" s="24">
        <v>0</v>
      </c>
      <c r="G27" s="16"/>
    </row>
    <row r="28" spans="1:7" ht="13.5">
      <c r="A28" s="26" t="s">
        <v>94</v>
      </c>
      <c r="B28" s="29">
        <v>1</v>
      </c>
      <c r="C28" s="14">
        <f t="shared" si="0"/>
        <v>1</v>
      </c>
      <c r="D28" s="14">
        <v>1</v>
      </c>
      <c r="E28" s="24">
        <v>0</v>
      </c>
      <c r="G28" s="16"/>
    </row>
    <row r="29" spans="1:7" ht="13.5">
      <c r="A29" s="26" t="s">
        <v>95</v>
      </c>
      <c r="B29" s="29">
        <v>1</v>
      </c>
      <c r="C29" s="14">
        <f t="shared" si="0"/>
        <v>0</v>
      </c>
      <c r="D29" s="14">
        <v>0</v>
      </c>
      <c r="E29" s="24">
        <v>0</v>
      </c>
      <c r="G29" s="16"/>
    </row>
    <row r="30" spans="1:7" ht="13.5">
      <c r="A30" s="26" t="s">
        <v>96</v>
      </c>
      <c r="B30" s="29">
        <v>8</v>
      </c>
      <c r="C30" s="14">
        <f t="shared" si="0"/>
        <v>1</v>
      </c>
      <c r="D30" s="14">
        <v>1</v>
      </c>
      <c r="E30" s="24">
        <v>0</v>
      </c>
      <c r="G30" s="16"/>
    </row>
    <row r="31" spans="1:7" ht="13.5">
      <c r="A31" s="26" t="s">
        <v>132</v>
      </c>
      <c r="B31" s="29">
        <v>4</v>
      </c>
      <c r="C31" s="14">
        <f t="shared" si="0"/>
        <v>4</v>
      </c>
      <c r="D31" s="14">
        <v>4</v>
      </c>
      <c r="E31" s="24">
        <v>0</v>
      </c>
      <c r="G31" s="16"/>
    </row>
    <row r="32" spans="1:7" ht="13.5">
      <c r="A32" s="26" t="s">
        <v>97</v>
      </c>
      <c r="B32" s="29">
        <v>1</v>
      </c>
      <c r="C32" s="14">
        <f t="shared" si="0"/>
        <v>1</v>
      </c>
      <c r="D32" s="14">
        <v>1</v>
      </c>
      <c r="E32" s="24">
        <v>0</v>
      </c>
      <c r="G32" s="16"/>
    </row>
    <row r="33" spans="1:7" ht="13.5">
      <c r="A33" s="26" t="s">
        <v>98</v>
      </c>
      <c r="B33" s="29">
        <v>24</v>
      </c>
      <c r="C33" s="14">
        <f t="shared" si="0"/>
        <v>23</v>
      </c>
      <c r="D33" s="14">
        <v>23</v>
      </c>
      <c r="E33" s="24">
        <v>0</v>
      </c>
      <c r="G33" s="16"/>
    </row>
    <row r="34" spans="1:7" ht="13.5">
      <c r="A34" s="26" t="s">
        <v>133</v>
      </c>
      <c r="B34" s="29">
        <v>2</v>
      </c>
      <c r="C34" s="14">
        <f t="shared" si="0"/>
        <v>2</v>
      </c>
      <c r="D34" s="14">
        <v>2</v>
      </c>
      <c r="E34" s="24">
        <v>0</v>
      </c>
      <c r="G34" s="16"/>
    </row>
    <row r="35" spans="1:7" ht="13.5">
      <c r="A35" s="26" t="s">
        <v>99</v>
      </c>
      <c r="B35" s="29">
        <v>147</v>
      </c>
      <c r="C35" s="14">
        <f t="shared" si="0"/>
        <v>28</v>
      </c>
      <c r="D35" s="14">
        <v>25</v>
      </c>
      <c r="E35" s="24">
        <v>3</v>
      </c>
      <c r="G35" s="16"/>
    </row>
    <row r="36" spans="1:7" ht="13.5">
      <c r="A36" s="26" t="s">
        <v>100</v>
      </c>
      <c r="B36" s="29">
        <v>80</v>
      </c>
      <c r="C36" s="14">
        <f t="shared" si="0"/>
        <v>22</v>
      </c>
      <c r="D36" s="14">
        <v>21</v>
      </c>
      <c r="E36" s="24">
        <v>1</v>
      </c>
      <c r="G36" s="16"/>
    </row>
    <row r="37" spans="1:7" ht="13.5">
      <c r="A37" s="26" t="s">
        <v>101</v>
      </c>
      <c r="B37" s="29">
        <v>6</v>
      </c>
      <c r="C37" s="14">
        <f t="shared" si="0"/>
        <v>1</v>
      </c>
      <c r="D37" s="14">
        <v>1</v>
      </c>
      <c r="E37" s="24">
        <v>0</v>
      </c>
      <c r="G37" s="16"/>
    </row>
    <row r="38" spans="1:7" ht="13.5">
      <c r="A38" s="26" t="s">
        <v>138</v>
      </c>
      <c r="B38" s="29">
        <v>1</v>
      </c>
      <c r="C38" s="14">
        <f t="shared" si="0"/>
        <v>1</v>
      </c>
      <c r="D38" s="14">
        <v>1</v>
      </c>
      <c r="E38" s="24">
        <v>0</v>
      </c>
      <c r="G38" s="16"/>
    </row>
    <row r="39" spans="1:7" ht="13.5">
      <c r="A39" s="26" t="s">
        <v>233</v>
      </c>
      <c r="B39" s="29">
        <v>1</v>
      </c>
      <c r="C39" s="14">
        <f t="shared" si="0"/>
        <v>0</v>
      </c>
      <c r="D39" s="14">
        <v>0</v>
      </c>
      <c r="E39" s="24">
        <v>0</v>
      </c>
      <c r="G39" s="16"/>
    </row>
    <row r="40" spans="1:7" ht="13.5">
      <c r="A40" s="26" t="s">
        <v>134</v>
      </c>
      <c r="B40" s="29">
        <v>2</v>
      </c>
      <c r="C40" s="14">
        <f t="shared" si="0"/>
        <v>1</v>
      </c>
      <c r="D40" s="14">
        <v>1</v>
      </c>
      <c r="E40" s="24">
        <v>0</v>
      </c>
      <c r="G40" s="16"/>
    </row>
    <row r="41" spans="1:7" ht="13.5">
      <c r="A41" s="26" t="s">
        <v>135</v>
      </c>
      <c r="B41" s="29">
        <v>1</v>
      </c>
      <c r="C41" s="14">
        <f t="shared" si="0"/>
        <v>1</v>
      </c>
      <c r="D41" s="14">
        <v>1</v>
      </c>
      <c r="E41" s="24">
        <v>0</v>
      </c>
      <c r="G41" s="16"/>
    </row>
    <row r="42" spans="1:7" ht="13.5">
      <c r="A42" s="26" t="s">
        <v>136</v>
      </c>
      <c r="B42" s="29">
        <v>30</v>
      </c>
      <c r="C42" s="14">
        <f t="shared" si="0"/>
        <v>21</v>
      </c>
      <c r="D42" s="14">
        <v>21</v>
      </c>
      <c r="E42" s="24">
        <v>0</v>
      </c>
      <c r="G42" s="16"/>
    </row>
    <row r="43" spans="1:7" ht="13.5">
      <c r="A43" s="26" t="s">
        <v>137</v>
      </c>
      <c r="B43" s="29">
        <v>7</v>
      </c>
      <c r="C43" s="14">
        <f t="shared" si="0"/>
        <v>5</v>
      </c>
      <c r="D43" s="14">
        <v>5</v>
      </c>
      <c r="E43" s="24">
        <v>0</v>
      </c>
      <c r="G43" s="16"/>
    </row>
    <row r="44" spans="1:7" ht="13.5">
      <c r="A44" s="26" t="s">
        <v>102</v>
      </c>
      <c r="B44" s="29">
        <v>10</v>
      </c>
      <c r="C44" s="14">
        <f>+SUM(D44:E44)</f>
        <v>7</v>
      </c>
      <c r="D44" s="14">
        <v>7</v>
      </c>
      <c r="E44" s="24">
        <v>0</v>
      </c>
      <c r="G44" s="16"/>
    </row>
    <row r="45" spans="1:7" ht="13.5">
      <c r="A45" s="26" t="s">
        <v>103</v>
      </c>
      <c r="B45" s="29">
        <v>6</v>
      </c>
      <c r="C45" s="14">
        <f t="shared" si="0"/>
        <v>6</v>
      </c>
      <c r="D45" s="14">
        <v>6</v>
      </c>
      <c r="E45" s="24">
        <v>0</v>
      </c>
      <c r="G45" s="16"/>
    </row>
    <row r="46" spans="1:7" ht="13.5">
      <c r="A46" s="26" t="s">
        <v>104</v>
      </c>
      <c r="B46" s="29">
        <v>14</v>
      </c>
      <c r="C46" s="14">
        <f t="shared" si="0"/>
        <v>14</v>
      </c>
      <c r="D46" s="14">
        <v>14</v>
      </c>
      <c r="E46" s="24">
        <v>0</v>
      </c>
      <c r="G46" s="16"/>
    </row>
    <row r="47" spans="1:7" ht="13.5">
      <c r="A47" s="26" t="s">
        <v>105</v>
      </c>
      <c r="B47" s="29">
        <v>2</v>
      </c>
      <c r="C47" s="14">
        <f t="shared" si="0"/>
        <v>1</v>
      </c>
      <c r="D47" s="14">
        <v>1</v>
      </c>
      <c r="E47" s="24">
        <v>0</v>
      </c>
      <c r="G47" s="16"/>
    </row>
    <row r="48" spans="1:7" ht="13.5">
      <c r="A48" s="26" t="s">
        <v>106</v>
      </c>
      <c r="B48" s="29">
        <v>39</v>
      </c>
      <c r="C48" s="14">
        <f>+SUM(D48:E48)</f>
        <v>31</v>
      </c>
      <c r="D48" s="14">
        <v>29</v>
      </c>
      <c r="E48" s="24">
        <v>2</v>
      </c>
      <c r="G48" s="16"/>
    </row>
    <row r="49" spans="1:7" ht="13.5">
      <c r="A49" s="26" t="s">
        <v>128</v>
      </c>
      <c r="B49" s="29">
        <v>23</v>
      </c>
      <c r="C49" s="14">
        <f t="shared" si="0"/>
        <v>22</v>
      </c>
      <c r="D49" s="14">
        <v>22</v>
      </c>
      <c r="E49" s="24">
        <v>0</v>
      </c>
      <c r="G49" s="16"/>
    </row>
    <row r="50" spans="1:7" ht="13.5">
      <c r="A50" s="26" t="s">
        <v>129</v>
      </c>
      <c r="B50" s="29">
        <v>36</v>
      </c>
      <c r="C50" s="14">
        <f t="shared" si="0"/>
        <v>36</v>
      </c>
      <c r="D50" s="14">
        <v>36</v>
      </c>
      <c r="E50" s="24">
        <v>0</v>
      </c>
      <c r="G50" s="16"/>
    </row>
    <row r="51" spans="2:7" ht="13.5">
      <c r="B51" s="14"/>
      <c r="C51" s="14"/>
      <c r="D51" s="14"/>
      <c r="E51" s="24"/>
      <c r="G51" s="16"/>
    </row>
    <row r="52" spans="1:7" ht="14.25" thickBot="1">
      <c r="A52" s="13" t="s">
        <v>248</v>
      </c>
      <c r="B52" s="20"/>
      <c r="C52" s="14"/>
      <c r="D52" s="14"/>
      <c r="E52" s="24"/>
      <c r="G52" s="16"/>
    </row>
    <row r="53" spans="1:7" ht="14.25" thickBot="1">
      <c r="A53" s="127" t="s">
        <v>21</v>
      </c>
      <c r="B53" s="129" t="s">
        <v>23</v>
      </c>
      <c r="C53" s="131" t="s">
        <v>26</v>
      </c>
      <c r="D53" s="122"/>
      <c r="E53" s="122"/>
      <c r="G53" s="16"/>
    </row>
    <row r="54" spans="1:7" ht="27.75" thickBot="1">
      <c r="A54" s="128"/>
      <c r="B54" s="130"/>
      <c r="C54" s="6" t="s">
        <v>25</v>
      </c>
      <c r="D54" s="6" t="s">
        <v>24</v>
      </c>
      <c r="E54" s="31" t="s">
        <v>22</v>
      </c>
      <c r="G54" s="16"/>
    </row>
    <row r="55" spans="1:7" ht="13.5">
      <c r="A55" s="26" t="s">
        <v>107</v>
      </c>
      <c r="B55" s="29">
        <v>3</v>
      </c>
      <c r="C55" s="14">
        <f>+SUM(D55:E55)</f>
        <v>3</v>
      </c>
      <c r="D55" s="14">
        <v>3</v>
      </c>
      <c r="E55" s="24">
        <v>0</v>
      </c>
      <c r="G55" s="16"/>
    </row>
    <row r="56" spans="1:7" ht="13.5">
      <c r="A56" s="26" t="s">
        <v>108</v>
      </c>
      <c r="B56" s="29">
        <v>12</v>
      </c>
      <c r="C56" s="14">
        <f>+SUM(D56:E56)</f>
        <v>12</v>
      </c>
      <c r="D56" s="14">
        <v>10</v>
      </c>
      <c r="E56" s="24">
        <v>2</v>
      </c>
      <c r="G56" s="16"/>
    </row>
    <row r="57" spans="1:7" ht="13.5">
      <c r="A57" s="26" t="s">
        <v>109</v>
      </c>
      <c r="B57" s="29">
        <v>4</v>
      </c>
      <c r="C57" s="14">
        <f>+SUM(D57:E57)</f>
        <v>3</v>
      </c>
      <c r="D57" s="14">
        <v>3</v>
      </c>
      <c r="E57" s="24">
        <v>0</v>
      </c>
      <c r="G57" s="16"/>
    </row>
    <row r="58" spans="1:7" ht="13.5">
      <c r="A58" s="26" t="s">
        <v>139</v>
      </c>
      <c r="B58" s="29">
        <v>258</v>
      </c>
      <c r="C58" s="14">
        <f>+SUM(D58:E58)</f>
        <v>55</v>
      </c>
      <c r="D58" s="14">
        <v>47</v>
      </c>
      <c r="E58" s="24">
        <v>8</v>
      </c>
      <c r="G58" s="16"/>
    </row>
    <row r="59" spans="1:7" ht="13.5">
      <c r="A59" s="26" t="s">
        <v>140</v>
      </c>
      <c r="B59" s="29">
        <v>15</v>
      </c>
      <c r="C59" s="14">
        <f>+SUM(D59:E59)</f>
        <v>6</v>
      </c>
      <c r="D59" s="14">
        <v>5</v>
      </c>
      <c r="E59" s="24">
        <v>1</v>
      </c>
      <c r="G59" s="16"/>
    </row>
    <row r="60" spans="1:7" ht="13.5">
      <c r="A60" s="26"/>
      <c r="B60" s="29"/>
      <c r="C60" s="14"/>
      <c r="D60" s="14"/>
      <c r="E60" s="24"/>
      <c r="G60" s="16"/>
    </row>
    <row r="61" spans="1:7" ht="13.5">
      <c r="A61" s="42" t="s">
        <v>215</v>
      </c>
      <c r="B61" s="28">
        <f>SUM(B63:B67)</f>
        <v>48</v>
      </c>
      <c r="C61" s="23">
        <f>SUM(C63:C67)</f>
        <v>18</v>
      </c>
      <c r="D61" s="23">
        <f>SUM(D63:D67)</f>
        <v>18</v>
      </c>
      <c r="E61" s="23">
        <f>SUM(E63:E67)</f>
        <v>0</v>
      </c>
      <c r="G61" s="16"/>
    </row>
    <row r="62" spans="1:7" ht="13.5">
      <c r="A62" s="25"/>
      <c r="B62" s="28"/>
      <c r="C62" s="23"/>
      <c r="D62" s="23"/>
      <c r="E62" s="23"/>
      <c r="G62" s="16"/>
    </row>
    <row r="63" spans="1:7" ht="13.5">
      <c r="A63" s="27" t="s">
        <v>111</v>
      </c>
      <c r="B63" s="29">
        <v>27</v>
      </c>
      <c r="C63" s="14">
        <f aca="true" t="shared" si="1" ref="C63:C85">+SUM(D63:E63)</f>
        <v>10</v>
      </c>
      <c r="D63" s="14">
        <v>10</v>
      </c>
      <c r="E63" s="24">
        <v>0</v>
      </c>
      <c r="G63" s="16"/>
    </row>
    <row r="64" spans="1:7" ht="13.5">
      <c r="A64" s="26" t="s">
        <v>112</v>
      </c>
      <c r="B64" s="29">
        <v>9</v>
      </c>
      <c r="C64" s="14">
        <f>+SUM(D64:E64)</f>
        <v>4</v>
      </c>
      <c r="D64" s="14">
        <v>4</v>
      </c>
      <c r="E64" s="24">
        <v>0</v>
      </c>
      <c r="G64" s="16"/>
    </row>
    <row r="65" spans="1:7" ht="13.5">
      <c r="A65" s="26" t="s">
        <v>113</v>
      </c>
      <c r="B65" s="29">
        <v>9</v>
      </c>
      <c r="C65" s="14">
        <f>+SUM(D65:E65)</f>
        <v>2</v>
      </c>
      <c r="D65" s="14">
        <v>2</v>
      </c>
      <c r="E65" s="24">
        <v>0</v>
      </c>
      <c r="G65" s="16"/>
    </row>
    <row r="66" spans="1:7" ht="13.5">
      <c r="A66" s="26" t="s">
        <v>114</v>
      </c>
      <c r="B66" s="29">
        <v>1</v>
      </c>
      <c r="C66" s="14">
        <f t="shared" si="1"/>
        <v>0</v>
      </c>
      <c r="D66" s="14">
        <v>0</v>
      </c>
      <c r="E66" s="24">
        <v>0</v>
      </c>
      <c r="G66" s="16"/>
    </row>
    <row r="67" spans="1:7" ht="13.5">
      <c r="A67" s="26" t="s">
        <v>115</v>
      </c>
      <c r="B67" s="29">
        <v>2</v>
      </c>
      <c r="C67" s="14">
        <f t="shared" si="1"/>
        <v>2</v>
      </c>
      <c r="D67" s="14">
        <v>2</v>
      </c>
      <c r="E67" s="24">
        <v>0</v>
      </c>
      <c r="G67" s="16"/>
    </row>
    <row r="68" spans="1:7" ht="13.5">
      <c r="A68" s="26"/>
      <c r="B68" s="30"/>
      <c r="C68" s="14"/>
      <c r="D68" s="24"/>
      <c r="E68" s="24"/>
      <c r="G68" s="16"/>
    </row>
    <row r="69" spans="1:7" ht="13.5">
      <c r="A69" s="26" t="s">
        <v>116</v>
      </c>
      <c r="B69" s="29">
        <v>2</v>
      </c>
      <c r="C69" s="14">
        <f t="shared" si="1"/>
        <v>2</v>
      </c>
      <c r="D69" s="14">
        <v>2</v>
      </c>
      <c r="E69" s="24">
        <v>0</v>
      </c>
      <c r="G69" s="16"/>
    </row>
    <row r="70" spans="1:7" ht="13.5">
      <c r="A70" s="26" t="s">
        <v>117</v>
      </c>
      <c r="B70" s="29">
        <v>10</v>
      </c>
      <c r="C70" s="14">
        <f t="shared" si="1"/>
        <v>10</v>
      </c>
      <c r="D70" s="14">
        <v>10</v>
      </c>
      <c r="E70" s="24">
        <v>0</v>
      </c>
      <c r="G70" s="16"/>
    </row>
    <row r="71" spans="1:7" ht="13.5">
      <c r="A71" s="26" t="s">
        <v>118</v>
      </c>
      <c r="B71" s="29">
        <v>2</v>
      </c>
      <c r="C71" s="14">
        <f t="shared" si="1"/>
        <v>2</v>
      </c>
      <c r="D71" s="14">
        <v>2</v>
      </c>
      <c r="E71" s="24">
        <v>0</v>
      </c>
      <c r="G71" s="16"/>
    </row>
    <row r="72" spans="1:7" ht="13.5">
      <c r="A72" s="26" t="s">
        <v>119</v>
      </c>
      <c r="B72" s="29">
        <v>1</v>
      </c>
      <c r="C72" s="14">
        <f t="shared" si="1"/>
        <v>1</v>
      </c>
      <c r="D72" s="14">
        <v>1</v>
      </c>
      <c r="E72" s="24">
        <v>0</v>
      </c>
      <c r="G72" s="16"/>
    </row>
    <row r="73" spans="1:7" ht="13.5">
      <c r="A73" s="26" t="s">
        <v>142</v>
      </c>
      <c r="B73" s="29">
        <v>2</v>
      </c>
      <c r="C73" s="14">
        <f t="shared" si="1"/>
        <v>1</v>
      </c>
      <c r="D73" s="14">
        <v>1</v>
      </c>
      <c r="E73" s="24">
        <v>0</v>
      </c>
      <c r="G73" s="16"/>
    </row>
    <row r="74" spans="1:7" ht="13.5">
      <c r="A74" s="26" t="s">
        <v>141</v>
      </c>
      <c r="B74" s="29">
        <v>13</v>
      </c>
      <c r="C74" s="14">
        <f t="shared" si="1"/>
        <v>13</v>
      </c>
      <c r="D74" s="14">
        <v>13</v>
      </c>
      <c r="E74" s="24">
        <v>0</v>
      </c>
      <c r="G74" s="16"/>
    </row>
    <row r="75" spans="1:7" ht="13.5">
      <c r="A75" s="26" t="s">
        <v>120</v>
      </c>
      <c r="B75" s="29">
        <v>29</v>
      </c>
      <c r="C75" s="14">
        <f t="shared" si="1"/>
        <v>29</v>
      </c>
      <c r="D75" s="14">
        <v>29</v>
      </c>
      <c r="E75" s="24">
        <v>0</v>
      </c>
      <c r="G75" s="16"/>
    </row>
    <row r="76" spans="1:7" ht="13.5">
      <c r="A76" s="26" t="s">
        <v>121</v>
      </c>
      <c r="B76" s="29">
        <v>2</v>
      </c>
      <c r="C76" s="14">
        <f t="shared" si="1"/>
        <v>2</v>
      </c>
      <c r="D76" s="14">
        <v>2</v>
      </c>
      <c r="E76" s="24">
        <v>0</v>
      </c>
      <c r="G76" s="16"/>
    </row>
    <row r="77" spans="1:7" ht="13.5">
      <c r="A77" s="26" t="s">
        <v>143</v>
      </c>
      <c r="B77" s="29">
        <v>2</v>
      </c>
      <c r="C77" s="14">
        <f t="shared" si="1"/>
        <v>1</v>
      </c>
      <c r="D77" s="14">
        <v>1</v>
      </c>
      <c r="E77" s="24">
        <v>0</v>
      </c>
      <c r="G77" s="16"/>
    </row>
    <row r="78" spans="1:7" ht="13.5">
      <c r="A78" s="26" t="s">
        <v>122</v>
      </c>
      <c r="B78" s="29">
        <v>4</v>
      </c>
      <c r="C78" s="14">
        <f t="shared" si="1"/>
        <v>3</v>
      </c>
      <c r="D78" s="14">
        <v>3</v>
      </c>
      <c r="E78" s="24">
        <v>0</v>
      </c>
      <c r="G78" s="16"/>
    </row>
    <row r="79" spans="1:7" ht="13.5">
      <c r="A79" s="26" t="s">
        <v>144</v>
      </c>
      <c r="B79" s="29">
        <v>11</v>
      </c>
      <c r="C79" s="14">
        <f t="shared" si="1"/>
        <v>12</v>
      </c>
      <c r="D79" s="14">
        <v>11</v>
      </c>
      <c r="E79" s="24">
        <v>1</v>
      </c>
      <c r="G79" s="16"/>
    </row>
    <row r="80" spans="1:7" ht="13.5">
      <c r="A80" s="26" t="s">
        <v>145</v>
      </c>
      <c r="B80" s="29">
        <v>8</v>
      </c>
      <c r="C80" s="14">
        <f t="shared" si="1"/>
        <v>8</v>
      </c>
      <c r="D80" s="14">
        <v>8</v>
      </c>
      <c r="E80" s="24">
        <v>0</v>
      </c>
      <c r="G80" s="16"/>
    </row>
    <row r="81" spans="1:7" ht="13.5">
      <c r="A81" s="26" t="s">
        <v>123</v>
      </c>
      <c r="B81" s="29">
        <v>2</v>
      </c>
      <c r="C81" s="14">
        <f t="shared" si="1"/>
        <v>2</v>
      </c>
      <c r="D81" s="14">
        <v>2</v>
      </c>
      <c r="E81" s="24">
        <v>0</v>
      </c>
      <c r="G81" s="16"/>
    </row>
    <row r="82" spans="1:7" ht="13.5">
      <c r="A82" s="26" t="s">
        <v>124</v>
      </c>
      <c r="B82" s="29">
        <v>4</v>
      </c>
      <c r="C82" s="14">
        <f t="shared" si="1"/>
        <v>4</v>
      </c>
      <c r="D82" s="14">
        <v>4</v>
      </c>
      <c r="E82" s="24">
        <v>0</v>
      </c>
      <c r="G82" s="16"/>
    </row>
    <row r="83" spans="1:7" ht="13.5">
      <c r="A83" s="26" t="s">
        <v>125</v>
      </c>
      <c r="B83" s="29">
        <v>6</v>
      </c>
      <c r="C83" s="14">
        <f t="shared" si="1"/>
        <v>6</v>
      </c>
      <c r="D83" s="14">
        <v>6</v>
      </c>
      <c r="E83" s="24">
        <v>0</v>
      </c>
      <c r="G83" s="16"/>
    </row>
    <row r="84" spans="1:7" ht="13.5">
      <c r="A84" s="26" t="s">
        <v>146</v>
      </c>
      <c r="B84" s="29">
        <v>7</v>
      </c>
      <c r="C84" s="14">
        <f t="shared" si="1"/>
        <v>6</v>
      </c>
      <c r="D84" s="14">
        <v>6</v>
      </c>
      <c r="E84" s="24">
        <v>0</v>
      </c>
      <c r="G84" s="16"/>
    </row>
    <row r="85" spans="1:7" ht="13.5">
      <c r="A85" s="26" t="s">
        <v>126</v>
      </c>
      <c r="B85" s="29">
        <v>3</v>
      </c>
      <c r="C85" s="14">
        <f t="shared" si="1"/>
        <v>3</v>
      </c>
      <c r="D85" s="14">
        <v>3</v>
      </c>
      <c r="E85" s="24">
        <v>0</v>
      </c>
      <c r="G85" s="16"/>
    </row>
    <row r="86" spans="1:7" ht="14.25" thickBot="1">
      <c r="A86" s="37" t="s">
        <v>127</v>
      </c>
      <c r="B86" s="38">
        <v>1</v>
      </c>
      <c r="C86" s="20">
        <f>+SUM(D86:E86)</f>
        <v>1</v>
      </c>
      <c r="D86" s="20">
        <v>1</v>
      </c>
      <c r="E86" s="39">
        <v>0</v>
      </c>
      <c r="G86" s="16"/>
    </row>
    <row r="87" spans="1:7" ht="13.5">
      <c r="A87" s="9"/>
      <c r="G87" s="16"/>
    </row>
    <row r="88" spans="1:7" ht="13.5">
      <c r="A88" s="9"/>
      <c r="B88" s="16"/>
      <c r="C88" s="16"/>
      <c r="D88" s="16"/>
      <c r="E88" s="16"/>
      <c r="F88" s="16"/>
      <c r="G88" s="16"/>
    </row>
    <row r="89" spans="1:7" ht="13.5">
      <c r="A89" s="9"/>
      <c r="B89" s="16"/>
      <c r="C89" s="16"/>
      <c r="D89" s="16"/>
      <c r="E89" s="16"/>
      <c r="F89" s="16"/>
      <c r="G89" s="16"/>
    </row>
    <row r="90" spans="1:7" ht="13.5">
      <c r="A90" s="9"/>
      <c r="B90" s="16"/>
      <c r="C90" s="16"/>
      <c r="D90" s="16"/>
      <c r="E90" s="16"/>
      <c r="F90" s="16"/>
      <c r="G90" s="16"/>
    </row>
    <row r="91" spans="1:7" ht="13.5">
      <c r="A91" s="9"/>
      <c r="B91" s="9"/>
      <c r="C91" s="16"/>
      <c r="D91" s="16"/>
      <c r="E91" s="16"/>
      <c r="F91" s="16"/>
      <c r="G91" s="16"/>
    </row>
    <row r="92" spans="1:7" ht="13.5">
      <c r="A92" s="9"/>
      <c r="B92" s="16"/>
      <c r="C92" s="16"/>
      <c r="D92" s="16"/>
      <c r="E92" s="16"/>
      <c r="F92" s="16"/>
      <c r="G92" s="16"/>
    </row>
    <row r="93" spans="1:2" ht="13.5">
      <c r="A93" s="9"/>
      <c r="B93" s="16"/>
    </row>
    <row r="94" spans="1:2" ht="13.5">
      <c r="A94" s="9"/>
      <c r="B94" s="16"/>
    </row>
    <row r="95" spans="1:2" ht="13.5">
      <c r="A95" s="9"/>
      <c r="B95" s="16"/>
    </row>
    <row r="96" spans="1:2" ht="13.5">
      <c r="A96" s="9"/>
      <c r="B96" s="16"/>
    </row>
    <row r="97" spans="1:2" ht="13.5">
      <c r="A97" s="9"/>
      <c r="B97" s="16"/>
    </row>
    <row r="98" spans="1:2" ht="13.5">
      <c r="A98" s="9"/>
      <c r="B98" s="16"/>
    </row>
    <row r="99" spans="1:2" ht="13.5">
      <c r="A99" s="9"/>
      <c r="B99" s="16"/>
    </row>
    <row r="100" spans="1:2" ht="13.5">
      <c r="A100" s="9"/>
      <c r="B100" s="16"/>
    </row>
    <row r="101" spans="1:2" ht="13.5">
      <c r="A101" s="9"/>
      <c r="B101" s="16"/>
    </row>
    <row r="102" spans="1:2" ht="13.5">
      <c r="A102" s="9"/>
      <c r="B102" s="16"/>
    </row>
    <row r="103" spans="1:2" ht="13.5">
      <c r="A103" s="9"/>
      <c r="B103" s="16"/>
    </row>
    <row r="104" spans="1:2" ht="13.5">
      <c r="A104" s="9"/>
      <c r="B104" s="9"/>
    </row>
    <row r="105" spans="1:2" ht="13.5">
      <c r="A105" s="9"/>
      <c r="B105" s="9"/>
    </row>
    <row r="106" spans="1:2" ht="13.5">
      <c r="A106" s="9"/>
      <c r="B106" s="9"/>
    </row>
    <row r="107" spans="1:2" ht="13.5">
      <c r="A107" s="9"/>
      <c r="B107" s="9"/>
    </row>
    <row r="108" spans="1:2" ht="13.5">
      <c r="A108" s="9"/>
      <c r="B108" s="9"/>
    </row>
    <row r="109" spans="1:2" ht="13.5">
      <c r="A109" s="9"/>
      <c r="B109" s="9"/>
    </row>
  </sheetData>
  <mergeCells count="8">
    <mergeCell ref="A53:A54"/>
    <mergeCell ref="B53:B54"/>
    <mergeCell ref="C53:E53"/>
    <mergeCell ref="A3:E3"/>
    <mergeCell ref="C6:E6"/>
    <mergeCell ref="B6:B7"/>
    <mergeCell ref="A6:A7"/>
    <mergeCell ref="A4:E4"/>
  </mergeCells>
  <printOptions horizontalCentered="1" verticalCentered="1"/>
  <pageMargins left="0.5905511811023623" right="0.5905511811023623" top="1.13" bottom="1.03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26">
      <selection activeCell="C35" sqref="C34:C35"/>
    </sheetView>
  </sheetViews>
  <sheetFormatPr defaultColWidth="11.421875" defaultRowHeight="12.75"/>
  <cols>
    <col min="1" max="1" width="41.8515625" style="0" customWidth="1"/>
    <col min="2" max="2" width="8.00390625" style="0" customWidth="1"/>
    <col min="3" max="3" width="8.8515625" style="0" customWidth="1"/>
    <col min="4" max="5" width="7.421875" style="0" customWidth="1"/>
    <col min="6" max="6" width="7.7109375" style="0" customWidth="1"/>
    <col min="7" max="7" width="7.00390625" style="0" customWidth="1"/>
    <col min="8" max="8" width="10.8515625" style="0" customWidth="1"/>
  </cols>
  <sheetData>
    <row r="1" spans="1:8" ht="12.75">
      <c r="A1" s="142" t="s">
        <v>249</v>
      </c>
      <c r="B1" s="142"/>
      <c r="C1" s="142"/>
      <c r="D1" s="142"/>
      <c r="E1" s="142"/>
      <c r="F1" s="142"/>
      <c r="G1" s="142"/>
      <c r="H1" s="142"/>
    </row>
    <row r="2" spans="1:8" ht="12.75">
      <c r="A2" s="142"/>
      <c r="B2" s="142"/>
      <c r="C2" s="142"/>
      <c r="D2" s="142"/>
      <c r="E2" s="142"/>
      <c r="F2" s="142"/>
      <c r="G2" s="142"/>
      <c r="H2" s="142"/>
    </row>
    <row r="3" spans="1:8" ht="19.5" customHeight="1">
      <c r="A3" s="141" t="s">
        <v>234</v>
      </c>
      <c r="B3" s="141"/>
      <c r="C3" s="141"/>
      <c r="D3" s="141"/>
      <c r="E3" s="141"/>
      <c r="F3" s="141"/>
      <c r="G3" s="141"/>
      <c r="H3" s="141"/>
    </row>
    <row r="4" spans="1:8" ht="18" customHeight="1">
      <c r="A4" s="141" t="s">
        <v>235</v>
      </c>
      <c r="B4" s="141"/>
      <c r="C4" s="141"/>
      <c r="D4" s="141"/>
      <c r="E4" s="141"/>
      <c r="F4" s="141"/>
      <c r="G4" s="141"/>
      <c r="H4" s="141"/>
    </row>
    <row r="5" spans="1:8" ht="16.5" thickBot="1">
      <c r="A5" s="43"/>
      <c r="B5" s="43"/>
      <c r="C5" s="44"/>
      <c r="D5" s="44"/>
      <c r="E5" s="44"/>
      <c r="F5" s="44"/>
      <c r="G5" s="44"/>
      <c r="H5" s="44"/>
    </row>
    <row r="6" spans="1:8" ht="21" customHeight="1" thickBot="1">
      <c r="A6" s="133" t="s">
        <v>21</v>
      </c>
      <c r="B6" s="135" t="s">
        <v>0</v>
      </c>
      <c r="C6" s="137" t="s">
        <v>214</v>
      </c>
      <c r="D6" s="137"/>
      <c r="E6" s="137"/>
      <c r="F6" s="137"/>
      <c r="G6" s="137"/>
      <c r="H6" s="137"/>
    </row>
    <row r="7" spans="1:10" ht="32.25" customHeight="1" thickBot="1">
      <c r="A7" s="134"/>
      <c r="B7" s="136"/>
      <c r="C7" s="45" t="s">
        <v>31</v>
      </c>
      <c r="D7" s="45" t="s">
        <v>33</v>
      </c>
      <c r="E7" s="45" t="s">
        <v>30</v>
      </c>
      <c r="F7" s="45" t="s">
        <v>29</v>
      </c>
      <c r="G7" s="45" t="s">
        <v>32</v>
      </c>
      <c r="H7" s="45" t="s">
        <v>28</v>
      </c>
      <c r="J7" s="3"/>
    </row>
    <row r="8" spans="1:10" ht="12.75" customHeight="1">
      <c r="A8" s="133" t="s">
        <v>0</v>
      </c>
      <c r="B8" s="143">
        <f aca="true" t="shared" si="0" ref="B8:H8">SUM(B11:B85)-B60</f>
        <v>1018</v>
      </c>
      <c r="C8" s="138">
        <f t="shared" si="0"/>
        <v>613</v>
      </c>
      <c r="D8" s="138">
        <f t="shared" si="0"/>
        <v>330</v>
      </c>
      <c r="E8" s="138">
        <f t="shared" si="0"/>
        <v>49</v>
      </c>
      <c r="F8" s="138">
        <f t="shared" si="0"/>
        <v>15</v>
      </c>
      <c r="G8" s="138">
        <f t="shared" si="0"/>
        <v>7</v>
      </c>
      <c r="H8" s="138">
        <f t="shared" si="0"/>
        <v>4</v>
      </c>
      <c r="J8" s="3"/>
    </row>
    <row r="9" spans="1:10" ht="12.75" customHeight="1">
      <c r="A9" s="140"/>
      <c r="B9" s="117"/>
      <c r="C9" s="139"/>
      <c r="D9" s="139"/>
      <c r="E9" s="139"/>
      <c r="F9" s="139"/>
      <c r="G9" s="139"/>
      <c r="H9" s="139"/>
      <c r="J9" s="3"/>
    </row>
    <row r="10" spans="1:10" ht="15.75">
      <c r="A10" s="47"/>
      <c r="B10" s="101"/>
      <c r="C10" s="48"/>
      <c r="D10" s="48"/>
      <c r="E10" s="48"/>
      <c r="F10" s="48"/>
      <c r="G10" s="48"/>
      <c r="H10" s="48"/>
      <c r="I10" s="1"/>
      <c r="J10" s="3"/>
    </row>
    <row r="11" spans="1:10" ht="15">
      <c r="A11" s="49" t="s">
        <v>147</v>
      </c>
      <c r="B11" s="99">
        <f aca="true" t="shared" si="1" ref="B11:B43">SUM(C11:H11)</f>
        <v>3</v>
      </c>
      <c r="C11" s="50">
        <v>2</v>
      </c>
      <c r="D11" s="50">
        <v>1</v>
      </c>
      <c r="E11" s="51">
        <v>0</v>
      </c>
      <c r="F11" s="50">
        <v>0</v>
      </c>
      <c r="G11" s="51">
        <v>0</v>
      </c>
      <c r="H11" s="50">
        <v>0</v>
      </c>
      <c r="I11" s="14"/>
      <c r="J11" s="2"/>
    </row>
    <row r="12" spans="1:10" ht="15">
      <c r="A12" s="49" t="s">
        <v>149</v>
      </c>
      <c r="B12" s="99">
        <f t="shared" si="1"/>
        <v>5</v>
      </c>
      <c r="C12" s="50">
        <v>4</v>
      </c>
      <c r="D12" s="51">
        <v>0</v>
      </c>
      <c r="E12" s="50">
        <v>1</v>
      </c>
      <c r="F12" s="51">
        <v>0</v>
      </c>
      <c r="G12" s="51">
        <v>0</v>
      </c>
      <c r="H12" s="51">
        <v>0</v>
      </c>
      <c r="I12" s="14"/>
      <c r="J12" s="2"/>
    </row>
    <row r="13" spans="1:10" ht="15">
      <c r="A13" s="49" t="s">
        <v>148</v>
      </c>
      <c r="B13" s="99">
        <f t="shared" si="1"/>
        <v>1</v>
      </c>
      <c r="C13" s="50">
        <v>1</v>
      </c>
      <c r="D13" s="51">
        <v>0</v>
      </c>
      <c r="E13" s="51">
        <v>0</v>
      </c>
      <c r="F13" s="51">
        <v>0</v>
      </c>
      <c r="G13" s="51">
        <v>0</v>
      </c>
      <c r="H13" s="50">
        <v>0</v>
      </c>
      <c r="I13" s="14"/>
      <c r="J13" s="2"/>
    </row>
    <row r="14" spans="1:10" ht="15">
      <c r="A14" s="49" t="s">
        <v>150</v>
      </c>
      <c r="B14" s="99">
        <f t="shared" si="1"/>
        <v>19</v>
      </c>
      <c r="C14" s="50">
        <v>14</v>
      </c>
      <c r="D14" s="50">
        <v>4</v>
      </c>
      <c r="E14" s="51">
        <v>0</v>
      </c>
      <c r="F14" s="50">
        <v>1</v>
      </c>
      <c r="G14" s="51">
        <v>0</v>
      </c>
      <c r="H14" s="51">
        <v>0</v>
      </c>
      <c r="I14" s="14"/>
      <c r="J14" s="2"/>
    </row>
    <row r="15" spans="1:10" ht="15">
      <c r="A15" s="49" t="s">
        <v>151</v>
      </c>
      <c r="B15" s="99">
        <f t="shared" si="1"/>
        <v>10</v>
      </c>
      <c r="C15" s="50">
        <v>5</v>
      </c>
      <c r="D15" s="50">
        <v>4</v>
      </c>
      <c r="E15" s="50">
        <v>1</v>
      </c>
      <c r="F15" s="51">
        <v>0</v>
      </c>
      <c r="G15" s="51">
        <v>0</v>
      </c>
      <c r="H15" s="51">
        <v>0</v>
      </c>
      <c r="I15" s="14"/>
      <c r="J15" s="2"/>
    </row>
    <row r="16" spans="1:10" ht="15">
      <c r="A16" s="49" t="s">
        <v>165</v>
      </c>
      <c r="B16" s="99">
        <f t="shared" si="1"/>
        <v>2</v>
      </c>
      <c r="C16" s="51">
        <v>0</v>
      </c>
      <c r="D16" s="50">
        <v>1</v>
      </c>
      <c r="E16" s="50">
        <v>1</v>
      </c>
      <c r="F16" s="51">
        <v>0</v>
      </c>
      <c r="G16" s="51">
        <v>0</v>
      </c>
      <c r="H16" s="51">
        <v>0</v>
      </c>
      <c r="I16" s="14"/>
      <c r="J16" s="2"/>
    </row>
    <row r="17" spans="1:10" ht="15">
      <c r="A17" s="49" t="s">
        <v>152</v>
      </c>
      <c r="B17" s="99">
        <f t="shared" si="1"/>
        <v>1</v>
      </c>
      <c r="C17" s="50">
        <v>1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14"/>
      <c r="J17" s="2"/>
    </row>
    <row r="18" spans="1:10" ht="15">
      <c r="A18" s="49" t="s">
        <v>153</v>
      </c>
      <c r="B18" s="99">
        <f t="shared" si="1"/>
        <v>10</v>
      </c>
      <c r="C18" s="50">
        <v>6</v>
      </c>
      <c r="D18" s="50">
        <v>3</v>
      </c>
      <c r="E18" s="50">
        <v>1</v>
      </c>
      <c r="F18" s="51">
        <v>0</v>
      </c>
      <c r="G18" s="51">
        <v>0</v>
      </c>
      <c r="H18" s="51">
        <v>0</v>
      </c>
      <c r="I18" s="14"/>
      <c r="J18" s="2"/>
    </row>
    <row r="19" spans="1:10" ht="15">
      <c r="A19" s="49" t="s">
        <v>168</v>
      </c>
      <c r="B19" s="99">
        <f t="shared" si="1"/>
        <v>1</v>
      </c>
      <c r="C19" s="50">
        <v>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14"/>
      <c r="J19" s="2"/>
    </row>
    <row r="20" spans="1:10" ht="15">
      <c r="A20" s="49" t="s">
        <v>155</v>
      </c>
      <c r="B20" s="99">
        <f t="shared" si="1"/>
        <v>31</v>
      </c>
      <c r="C20" s="50">
        <v>23</v>
      </c>
      <c r="D20" s="50">
        <v>5</v>
      </c>
      <c r="E20" s="50">
        <v>3</v>
      </c>
      <c r="F20" s="51">
        <v>0</v>
      </c>
      <c r="G20" s="51">
        <v>0</v>
      </c>
      <c r="H20" s="51">
        <v>0</v>
      </c>
      <c r="I20" s="14"/>
      <c r="J20" s="2"/>
    </row>
    <row r="21" spans="1:10" ht="15">
      <c r="A21" s="49" t="s">
        <v>156</v>
      </c>
      <c r="B21" s="99">
        <f t="shared" si="1"/>
        <v>2</v>
      </c>
      <c r="C21" s="50">
        <v>1</v>
      </c>
      <c r="D21" s="50">
        <v>1</v>
      </c>
      <c r="E21" s="51">
        <v>0</v>
      </c>
      <c r="F21" s="51">
        <v>0</v>
      </c>
      <c r="G21" s="51">
        <v>0</v>
      </c>
      <c r="H21" s="51">
        <v>0</v>
      </c>
      <c r="I21" s="14"/>
      <c r="J21" s="2"/>
    </row>
    <row r="22" spans="1:10" ht="15">
      <c r="A22" s="49" t="s">
        <v>169</v>
      </c>
      <c r="B22" s="99">
        <f t="shared" si="1"/>
        <v>15</v>
      </c>
      <c r="C22" s="50">
        <v>10</v>
      </c>
      <c r="D22" s="50">
        <v>5</v>
      </c>
      <c r="E22" s="51">
        <v>0</v>
      </c>
      <c r="F22" s="51">
        <v>0</v>
      </c>
      <c r="G22" s="51">
        <v>0</v>
      </c>
      <c r="H22" s="51">
        <v>0</v>
      </c>
      <c r="I22" s="14"/>
      <c r="J22" s="2"/>
    </row>
    <row r="23" spans="1:10" ht="15">
      <c r="A23" s="49" t="s">
        <v>157</v>
      </c>
      <c r="B23" s="99">
        <f t="shared" si="1"/>
        <v>3</v>
      </c>
      <c r="C23" s="50">
        <v>1</v>
      </c>
      <c r="D23" s="50">
        <v>2</v>
      </c>
      <c r="E23" s="51">
        <v>0</v>
      </c>
      <c r="F23" s="51">
        <v>0</v>
      </c>
      <c r="G23" s="51">
        <v>0</v>
      </c>
      <c r="H23" s="51">
        <v>0</v>
      </c>
      <c r="I23" s="14"/>
      <c r="J23" s="2"/>
    </row>
    <row r="24" spans="1:10" ht="15">
      <c r="A24" s="49" t="s">
        <v>170</v>
      </c>
      <c r="B24" s="99">
        <f t="shared" si="1"/>
        <v>2</v>
      </c>
      <c r="C24" s="51">
        <v>0</v>
      </c>
      <c r="D24" s="50">
        <v>2</v>
      </c>
      <c r="E24" s="51">
        <v>0</v>
      </c>
      <c r="F24" s="51">
        <v>0</v>
      </c>
      <c r="G24" s="51">
        <v>0</v>
      </c>
      <c r="H24" s="51">
        <v>0</v>
      </c>
      <c r="I24" s="14"/>
      <c r="J24" s="2"/>
    </row>
    <row r="25" spans="1:10" ht="15">
      <c r="A25" s="49" t="s">
        <v>171</v>
      </c>
      <c r="B25" s="99">
        <f t="shared" si="1"/>
        <v>14</v>
      </c>
      <c r="C25" s="50">
        <v>6</v>
      </c>
      <c r="D25" s="50">
        <v>8</v>
      </c>
      <c r="E25" s="51">
        <v>0</v>
      </c>
      <c r="F25" s="51">
        <v>0</v>
      </c>
      <c r="G25" s="51">
        <v>0</v>
      </c>
      <c r="H25" s="51">
        <v>0</v>
      </c>
      <c r="I25" s="14"/>
      <c r="J25" s="2"/>
    </row>
    <row r="26" spans="1:10" ht="15">
      <c r="A26" s="49" t="s">
        <v>158</v>
      </c>
      <c r="B26" s="99">
        <f t="shared" si="1"/>
        <v>3</v>
      </c>
      <c r="C26" s="50">
        <v>2</v>
      </c>
      <c r="D26" s="50">
        <v>1</v>
      </c>
      <c r="E26" s="51">
        <v>0</v>
      </c>
      <c r="F26" s="51">
        <v>0</v>
      </c>
      <c r="G26" s="51">
        <v>0</v>
      </c>
      <c r="H26" s="51">
        <v>0</v>
      </c>
      <c r="I26" s="14"/>
      <c r="J26" s="2"/>
    </row>
    <row r="27" spans="1:10" ht="15">
      <c r="A27" s="49" t="s">
        <v>159</v>
      </c>
      <c r="B27" s="99">
        <f t="shared" si="1"/>
        <v>1</v>
      </c>
      <c r="C27" s="50">
        <v>1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14"/>
      <c r="J27" s="2"/>
    </row>
    <row r="28" spans="1:10" ht="15">
      <c r="A28" s="49" t="s">
        <v>172</v>
      </c>
      <c r="B28" s="99">
        <f t="shared" si="1"/>
        <v>1</v>
      </c>
      <c r="C28" s="51">
        <v>0</v>
      </c>
      <c r="D28" s="50">
        <v>1</v>
      </c>
      <c r="E28" s="51">
        <v>0</v>
      </c>
      <c r="F28" s="51">
        <v>0</v>
      </c>
      <c r="G28" s="51">
        <v>0</v>
      </c>
      <c r="H28" s="51">
        <v>0</v>
      </c>
      <c r="I28" s="14"/>
      <c r="J28" s="2"/>
    </row>
    <row r="29" spans="1:10" ht="15">
      <c r="A29" s="49" t="s">
        <v>160</v>
      </c>
      <c r="B29" s="99">
        <f t="shared" si="1"/>
        <v>1</v>
      </c>
      <c r="C29" s="50">
        <v>1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14"/>
      <c r="J29" s="2"/>
    </row>
    <row r="30" spans="1:10" ht="15">
      <c r="A30" s="49" t="s">
        <v>27</v>
      </c>
      <c r="B30" s="99">
        <f t="shared" si="1"/>
        <v>8</v>
      </c>
      <c r="C30" s="50">
        <v>4</v>
      </c>
      <c r="D30" s="50">
        <v>3</v>
      </c>
      <c r="E30" s="50">
        <v>1</v>
      </c>
      <c r="F30" s="51">
        <v>0</v>
      </c>
      <c r="G30" s="51">
        <v>0</v>
      </c>
      <c r="H30" s="51">
        <v>0</v>
      </c>
      <c r="I30" s="14"/>
      <c r="J30" s="2"/>
    </row>
    <row r="31" spans="1:10" ht="15">
      <c r="A31" s="49" t="s">
        <v>173</v>
      </c>
      <c r="B31" s="99">
        <f t="shared" si="1"/>
        <v>4</v>
      </c>
      <c r="C31" s="50">
        <v>1</v>
      </c>
      <c r="D31" s="50">
        <v>2</v>
      </c>
      <c r="E31" s="51">
        <v>0</v>
      </c>
      <c r="F31" s="50">
        <v>1</v>
      </c>
      <c r="G31" s="51">
        <v>0</v>
      </c>
      <c r="H31" s="51">
        <v>0</v>
      </c>
      <c r="I31" s="14"/>
      <c r="J31" s="2"/>
    </row>
    <row r="32" spans="1:10" ht="15">
      <c r="A32" s="49" t="s">
        <v>161</v>
      </c>
      <c r="B32" s="99">
        <f t="shared" si="1"/>
        <v>1</v>
      </c>
      <c r="C32" s="51">
        <v>0</v>
      </c>
      <c r="D32" s="51">
        <v>0</v>
      </c>
      <c r="E32" s="51">
        <v>0</v>
      </c>
      <c r="F32" s="51">
        <v>0</v>
      </c>
      <c r="G32" s="50">
        <v>1</v>
      </c>
      <c r="H32" s="51">
        <v>0</v>
      </c>
      <c r="I32" s="14"/>
      <c r="J32" s="2"/>
    </row>
    <row r="33" spans="1:10" ht="15">
      <c r="A33" s="49" t="s">
        <v>162</v>
      </c>
      <c r="B33" s="99">
        <f t="shared" si="1"/>
        <v>24</v>
      </c>
      <c r="C33" s="50">
        <v>10</v>
      </c>
      <c r="D33" s="50">
        <v>13</v>
      </c>
      <c r="E33" s="50">
        <v>1</v>
      </c>
      <c r="F33" s="51">
        <v>0</v>
      </c>
      <c r="G33" s="51">
        <v>0</v>
      </c>
      <c r="H33" s="51">
        <v>0</v>
      </c>
      <c r="I33" s="14"/>
      <c r="J33" s="2"/>
    </row>
    <row r="34" spans="1:10" ht="15">
      <c r="A34" s="49" t="s">
        <v>174</v>
      </c>
      <c r="B34" s="99">
        <f t="shared" si="1"/>
        <v>2</v>
      </c>
      <c r="C34" s="51">
        <v>0</v>
      </c>
      <c r="D34" s="50">
        <v>2</v>
      </c>
      <c r="E34" s="51">
        <v>0</v>
      </c>
      <c r="F34" s="51">
        <v>0</v>
      </c>
      <c r="G34" s="51">
        <v>0</v>
      </c>
      <c r="H34" s="51">
        <v>0</v>
      </c>
      <c r="I34" s="14"/>
      <c r="J34" s="2"/>
    </row>
    <row r="35" spans="1:10" ht="15">
      <c r="A35" s="49" t="s">
        <v>163</v>
      </c>
      <c r="B35" s="99">
        <f t="shared" si="1"/>
        <v>147</v>
      </c>
      <c r="C35" s="50">
        <v>92</v>
      </c>
      <c r="D35" s="50">
        <v>49</v>
      </c>
      <c r="E35" s="50">
        <v>2</v>
      </c>
      <c r="F35" s="50">
        <v>3</v>
      </c>
      <c r="G35" s="50">
        <v>1</v>
      </c>
      <c r="H35" s="51">
        <v>0</v>
      </c>
      <c r="I35" s="14"/>
      <c r="J35" s="2"/>
    </row>
    <row r="36" spans="1:10" ht="15">
      <c r="A36" s="49" t="s">
        <v>164</v>
      </c>
      <c r="B36" s="99">
        <f t="shared" si="1"/>
        <v>80</v>
      </c>
      <c r="C36" s="50">
        <v>50</v>
      </c>
      <c r="D36" s="50">
        <v>22</v>
      </c>
      <c r="E36" s="50">
        <v>7</v>
      </c>
      <c r="F36" s="50">
        <v>1</v>
      </c>
      <c r="G36" s="51">
        <v>0</v>
      </c>
      <c r="H36" s="51">
        <v>0</v>
      </c>
      <c r="I36" s="14"/>
      <c r="J36" s="2"/>
    </row>
    <row r="37" spans="1:10" ht="15">
      <c r="A37" s="49" t="s">
        <v>181</v>
      </c>
      <c r="B37" s="99">
        <f t="shared" si="1"/>
        <v>6</v>
      </c>
      <c r="C37" s="50">
        <v>4</v>
      </c>
      <c r="D37" s="50">
        <v>1</v>
      </c>
      <c r="E37" s="50">
        <v>1</v>
      </c>
      <c r="F37" s="51">
        <v>0</v>
      </c>
      <c r="G37" s="51">
        <v>0</v>
      </c>
      <c r="H37" s="51">
        <v>0</v>
      </c>
      <c r="I37" s="14"/>
      <c r="J37" s="2"/>
    </row>
    <row r="38" spans="1:10" ht="15">
      <c r="A38" s="49" t="s">
        <v>179</v>
      </c>
      <c r="B38" s="99">
        <f t="shared" si="1"/>
        <v>7</v>
      </c>
      <c r="C38" s="50">
        <v>4</v>
      </c>
      <c r="D38" s="50">
        <v>3</v>
      </c>
      <c r="E38" s="51">
        <v>0</v>
      </c>
      <c r="F38" s="51">
        <v>0</v>
      </c>
      <c r="G38" s="51">
        <v>0</v>
      </c>
      <c r="H38" s="51">
        <v>0</v>
      </c>
      <c r="I38" s="14"/>
      <c r="J38" s="2"/>
    </row>
    <row r="39" spans="1:10" ht="15">
      <c r="A39" s="49" t="s">
        <v>175</v>
      </c>
      <c r="B39" s="99">
        <f t="shared" si="1"/>
        <v>1</v>
      </c>
      <c r="C39" s="51">
        <v>0</v>
      </c>
      <c r="D39" s="50">
        <v>1</v>
      </c>
      <c r="E39" s="51">
        <v>0</v>
      </c>
      <c r="F39" s="51">
        <v>0</v>
      </c>
      <c r="G39" s="51">
        <v>0</v>
      </c>
      <c r="H39" s="51">
        <v>0</v>
      </c>
      <c r="I39" s="14"/>
      <c r="J39" s="2"/>
    </row>
    <row r="40" spans="1:10" ht="15">
      <c r="A40" s="49" t="s">
        <v>180</v>
      </c>
      <c r="B40" s="99">
        <f t="shared" si="1"/>
        <v>1</v>
      </c>
      <c r="C40" s="50">
        <v>1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14"/>
      <c r="J40" s="2"/>
    </row>
    <row r="41" spans="1:10" ht="15">
      <c r="A41" s="49" t="s">
        <v>176</v>
      </c>
      <c r="B41" s="99">
        <f t="shared" si="1"/>
        <v>2</v>
      </c>
      <c r="C41" s="50">
        <v>1</v>
      </c>
      <c r="D41" s="50">
        <v>1</v>
      </c>
      <c r="E41" s="51">
        <v>0</v>
      </c>
      <c r="F41" s="51">
        <v>0</v>
      </c>
      <c r="G41" s="51">
        <v>0</v>
      </c>
      <c r="H41" s="51">
        <v>0</v>
      </c>
      <c r="I41" s="14"/>
      <c r="J41" s="2"/>
    </row>
    <row r="42" spans="1:10" ht="15">
      <c r="A42" s="49" t="s">
        <v>177</v>
      </c>
      <c r="B42" s="99">
        <f t="shared" si="1"/>
        <v>1</v>
      </c>
      <c r="C42" s="50">
        <v>1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14"/>
      <c r="J42" s="2"/>
    </row>
    <row r="43" spans="1:10" ht="15">
      <c r="A43" s="49" t="s">
        <v>178</v>
      </c>
      <c r="B43" s="99">
        <f t="shared" si="1"/>
        <v>30</v>
      </c>
      <c r="C43" s="50">
        <v>19</v>
      </c>
      <c r="D43" s="50">
        <v>9</v>
      </c>
      <c r="E43" s="50">
        <v>2</v>
      </c>
      <c r="F43" s="51">
        <v>0</v>
      </c>
      <c r="G43" s="51">
        <v>0</v>
      </c>
      <c r="H43" s="51">
        <v>0</v>
      </c>
      <c r="I43" s="14"/>
      <c r="J43" s="2"/>
    </row>
    <row r="44" spans="1:10" ht="16.5" thickBot="1">
      <c r="A44" s="47" t="s">
        <v>250</v>
      </c>
      <c r="B44" s="50"/>
      <c r="C44" s="50"/>
      <c r="D44" s="50"/>
      <c r="E44" s="50"/>
      <c r="F44" s="51"/>
      <c r="G44" s="51"/>
      <c r="H44" s="51"/>
      <c r="I44" s="14"/>
      <c r="J44" s="2"/>
    </row>
    <row r="45" spans="1:10" ht="16.5" thickBot="1">
      <c r="A45" s="133" t="s">
        <v>21</v>
      </c>
      <c r="B45" s="135" t="s">
        <v>0</v>
      </c>
      <c r="C45" s="137" t="s">
        <v>214</v>
      </c>
      <c r="D45" s="137"/>
      <c r="E45" s="137"/>
      <c r="F45" s="137"/>
      <c r="G45" s="137"/>
      <c r="H45" s="137"/>
      <c r="I45" s="14"/>
      <c r="J45" s="2"/>
    </row>
    <row r="46" spans="1:10" ht="48" thickBot="1">
      <c r="A46" s="134"/>
      <c r="B46" s="136"/>
      <c r="C46" s="45" t="s">
        <v>31</v>
      </c>
      <c r="D46" s="45" t="s">
        <v>33</v>
      </c>
      <c r="E46" s="45" t="s">
        <v>30</v>
      </c>
      <c r="F46" s="45" t="s">
        <v>29</v>
      </c>
      <c r="G46" s="45" t="s">
        <v>32</v>
      </c>
      <c r="H46" s="45" t="s">
        <v>28</v>
      </c>
      <c r="I46" s="14"/>
      <c r="J46" s="2"/>
    </row>
    <row r="47" spans="1:10" ht="19.5" customHeight="1">
      <c r="A47" s="49" t="s">
        <v>182</v>
      </c>
      <c r="B47" s="99">
        <f aca="true" t="shared" si="2" ref="B47:B58">SUM(C47:H47)</f>
        <v>10</v>
      </c>
      <c r="C47" s="50">
        <v>8</v>
      </c>
      <c r="D47" s="50">
        <v>2</v>
      </c>
      <c r="E47" s="51">
        <v>0</v>
      </c>
      <c r="F47" s="51">
        <v>0</v>
      </c>
      <c r="G47" s="51">
        <v>0</v>
      </c>
      <c r="H47" s="51">
        <v>0</v>
      </c>
      <c r="I47" s="14"/>
      <c r="J47" s="2"/>
    </row>
    <row r="48" spans="1:10" ht="15" customHeight="1">
      <c r="A48" s="49" t="s">
        <v>183</v>
      </c>
      <c r="B48" s="99">
        <f t="shared" si="2"/>
        <v>6</v>
      </c>
      <c r="C48" s="50">
        <v>1</v>
      </c>
      <c r="D48" s="50">
        <v>5</v>
      </c>
      <c r="E48" s="51">
        <v>0</v>
      </c>
      <c r="F48" s="51">
        <v>0</v>
      </c>
      <c r="G48" s="51">
        <v>0</v>
      </c>
      <c r="H48" s="51">
        <v>0</v>
      </c>
      <c r="I48" s="14"/>
      <c r="J48" s="2"/>
    </row>
    <row r="49" spans="1:10" ht="15">
      <c r="A49" s="49" t="s">
        <v>184</v>
      </c>
      <c r="B49" s="99">
        <f t="shared" si="2"/>
        <v>14</v>
      </c>
      <c r="C49" s="50">
        <v>11</v>
      </c>
      <c r="D49" s="50">
        <v>2</v>
      </c>
      <c r="E49" s="51">
        <v>0</v>
      </c>
      <c r="F49" s="51">
        <v>0</v>
      </c>
      <c r="G49" s="50">
        <v>1</v>
      </c>
      <c r="H49" s="51">
        <v>0</v>
      </c>
      <c r="I49" s="14"/>
      <c r="J49" s="2"/>
    </row>
    <row r="50" spans="1:10" ht="15">
      <c r="A50" s="49" t="s">
        <v>185</v>
      </c>
      <c r="B50" s="99">
        <f t="shared" si="2"/>
        <v>2</v>
      </c>
      <c r="C50" s="50">
        <v>1</v>
      </c>
      <c r="D50" s="50">
        <v>1</v>
      </c>
      <c r="E50" s="51">
        <v>0</v>
      </c>
      <c r="F50" s="51">
        <v>0</v>
      </c>
      <c r="G50" s="51">
        <v>0</v>
      </c>
      <c r="H50" s="51">
        <v>0</v>
      </c>
      <c r="I50" s="34"/>
      <c r="J50" s="2"/>
    </row>
    <row r="51" spans="1:10" ht="15">
      <c r="A51" s="49" t="s">
        <v>186</v>
      </c>
      <c r="B51" s="99">
        <f t="shared" si="2"/>
        <v>39</v>
      </c>
      <c r="C51" s="50">
        <v>23</v>
      </c>
      <c r="D51" s="50">
        <v>14</v>
      </c>
      <c r="E51" s="50">
        <v>1</v>
      </c>
      <c r="F51" s="50">
        <v>1</v>
      </c>
      <c r="G51" s="51">
        <v>0</v>
      </c>
      <c r="H51" s="51">
        <v>0</v>
      </c>
      <c r="I51" s="34"/>
      <c r="J51" s="2"/>
    </row>
    <row r="52" spans="1:10" ht="15">
      <c r="A52" s="49" t="s">
        <v>166</v>
      </c>
      <c r="B52" s="99">
        <f t="shared" si="2"/>
        <v>23</v>
      </c>
      <c r="C52" s="50">
        <v>13</v>
      </c>
      <c r="D52" s="50">
        <v>9</v>
      </c>
      <c r="E52" s="50">
        <v>1</v>
      </c>
      <c r="F52" s="51">
        <v>0</v>
      </c>
      <c r="G52" s="51">
        <v>0</v>
      </c>
      <c r="H52" s="51">
        <v>0</v>
      </c>
      <c r="I52" s="1"/>
      <c r="J52" s="2"/>
    </row>
    <row r="53" spans="1:10" ht="15">
      <c r="A53" s="49" t="s">
        <v>167</v>
      </c>
      <c r="B53" s="99">
        <f t="shared" si="2"/>
        <v>36</v>
      </c>
      <c r="C53" s="50">
        <v>23</v>
      </c>
      <c r="D53" s="50">
        <v>9</v>
      </c>
      <c r="E53" s="50">
        <v>2</v>
      </c>
      <c r="F53" s="50">
        <v>1</v>
      </c>
      <c r="G53" s="50">
        <v>1</v>
      </c>
      <c r="H53" s="51">
        <v>0</v>
      </c>
      <c r="I53" s="14"/>
      <c r="J53" s="2"/>
    </row>
    <row r="54" spans="1:10" ht="15">
      <c r="A54" s="49" t="s">
        <v>187</v>
      </c>
      <c r="B54" s="99">
        <f t="shared" si="2"/>
        <v>3</v>
      </c>
      <c r="C54" s="50">
        <v>3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14"/>
      <c r="J54" s="2"/>
    </row>
    <row r="55" spans="1:10" ht="15">
      <c r="A55" s="49" t="s">
        <v>188</v>
      </c>
      <c r="B55" s="99">
        <f t="shared" si="2"/>
        <v>12</v>
      </c>
      <c r="C55" s="50">
        <v>9</v>
      </c>
      <c r="D55" s="50">
        <v>1</v>
      </c>
      <c r="E55" s="50">
        <v>1</v>
      </c>
      <c r="F55" s="51">
        <v>0</v>
      </c>
      <c r="G55" s="51">
        <v>0</v>
      </c>
      <c r="H55" s="50">
        <v>1</v>
      </c>
      <c r="I55" s="14"/>
      <c r="J55" s="2"/>
    </row>
    <row r="56" spans="1:10" ht="15">
      <c r="A56" s="49" t="s">
        <v>189</v>
      </c>
      <c r="B56" s="99">
        <f t="shared" si="2"/>
        <v>4</v>
      </c>
      <c r="C56" s="50">
        <v>2</v>
      </c>
      <c r="D56" s="50">
        <v>1</v>
      </c>
      <c r="E56" s="50">
        <v>1</v>
      </c>
      <c r="F56" s="51">
        <v>0</v>
      </c>
      <c r="G56" s="51">
        <v>0</v>
      </c>
      <c r="H56" s="51">
        <v>0</v>
      </c>
      <c r="I56" s="14"/>
      <c r="J56" s="2"/>
    </row>
    <row r="57" spans="1:10" ht="15">
      <c r="A57" s="49" t="s">
        <v>190</v>
      </c>
      <c r="B57" s="99">
        <f t="shared" si="2"/>
        <v>258</v>
      </c>
      <c r="C57" s="50">
        <v>159</v>
      </c>
      <c r="D57" s="50">
        <v>79</v>
      </c>
      <c r="E57" s="50">
        <v>13</v>
      </c>
      <c r="F57" s="50">
        <v>5</v>
      </c>
      <c r="G57" s="50">
        <v>1</v>
      </c>
      <c r="H57" s="50">
        <v>1</v>
      </c>
      <c r="I57" s="14"/>
      <c r="J57" s="2"/>
    </row>
    <row r="58" spans="1:10" ht="15">
      <c r="A58" s="49" t="s">
        <v>191</v>
      </c>
      <c r="B58" s="99">
        <f t="shared" si="2"/>
        <v>15</v>
      </c>
      <c r="C58" s="50">
        <v>10</v>
      </c>
      <c r="D58" s="50">
        <v>3</v>
      </c>
      <c r="E58" s="51">
        <v>0</v>
      </c>
      <c r="F58" s="51">
        <v>0</v>
      </c>
      <c r="G58" s="51">
        <v>0</v>
      </c>
      <c r="H58" s="50">
        <v>2</v>
      </c>
      <c r="I58" s="14"/>
      <c r="J58" s="2"/>
    </row>
    <row r="59" spans="1:10" ht="15">
      <c r="A59" s="49"/>
      <c r="B59" s="99"/>
      <c r="C59" s="50"/>
      <c r="D59" s="50"/>
      <c r="E59" s="51"/>
      <c r="F59" s="51"/>
      <c r="G59" s="51"/>
      <c r="H59" s="50"/>
      <c r="I59" s="14"/>
      <c r="J59" s="2"/>
    </row>
    <row r="60" spans="1:10" ht="15.75">
      <c r="A60" s="97" t="s">
        <v>110</v>
      </c>
      <c r="B60" s="100">
        <f aca="true" t="shared" si="3" ref="B60:H60">SUM(B62:B66)</f>
        <v>48</v>
      </c>
      <c r="C60" s="98">
        <f t="shared" si="3"/>
        <v>35</v>
      </c>
      <c r="D60" s="98">
        <f t="shared" si="3"/>
        <v>10</v>
      </c>
      <c r="E60" s="98">
        <f t="shared" si="3"/>
        <v>3</v>
      </c>
      <c r="F60" s="98">
        <f t="shared" si="3"/>
        <v>0</v>
      </c>
      <c r="G60" s="98">
        <f t="shared" si="3"/>
        <v>0</v>
      </c>
      <c r="H60" s="98">
        <f t="shared" si="3"/>
        <v>0</v>
      </c>
      <c r="I60" s="23"/>
      <c r="J60" s="2"/>
    </row>
    <row r="61" spans="1:10" ht="15.75">
      <c r="A61" s="47"/>
      <c r="B61" s="101"/>
      <c r="C61" s="48"/>
      <c r="D61" s="48"/>
      <c r="E61" s="48"/>
      <c r="F61" s="48"/>
      <c r="G61" s="48"/>
      <c r="H61" s="48"/>
      <c r="I61" s="23"/>
      <c r="J61" s="2"/>
    </row>
    <row r="62" spans="1:10" ht="15">
      <c r="A62" s="49" t="s">
        <v>192</v>
      </c>
      <c r="B62" s="99">
        <f>SUM(C62:H62)</f>
        <v>27</v>
      </c>
      <c r="C62" s="50">
        <v>23</v>
      </c>
      <c r="D62" s="50">
        <v>3</v>
      </c>
      <c r="E62" s="50">
        <v>1</v>
      </c>
      <c r="F62" s="51">
        <v>0</v>
      </c>
      <c r="G62" s="51">
        <v>0</v>
      </c>
      <c r="H62" s="51">
        <v>0</v>
      </c>
      <c r="I62" s="14"/>
      <c r="J62" s="2"/>
    </row>
    <row r="63" spans="1:10" ht="15">
      <c r="A63" s="49" t="s">
        <v>193</v>
      </c>
      <c r="B63" s="99">
        <f>SUM(C63:H63)</f>
        <v>9</v>
      </c>
      <c r="C63" s="50">
        <v>4</v>
      </c>
      <c r="D63" s="50">
        <v>4</v>
      </c>
      <c r="E63" s="50">
        <v>1</v>
      </c>
      <c r="F63" s="51">
        <v>0</v>
      </c>
      <c r="G63" s="51">
        <v>0</v>
      </c>
      <c r="H63" s="51">
        <v>0</v>
      </c>
      <c r="I63" s="14"/>
      <c r="J63" s="2"/>
    </row>
    <row r="64" spans="1:10" ht="15">
      <c r="A64" s="49" t="s">
        <v>194</v>
      </c>
      <c r="B64" s="99">
        <f>SUM(C64:H64)</f>
        <v>9</v>
      </c>
      <c r="C64" s="50">
        <v>7</v>
      </c>
      <c r="D64" s="50">
        <v>2</v>
      </c>
      <c r="E64" s="51">
        <v>0</v>
      </c>
      <c r="F64" s="51">
        <v>0</v>
      </c>
      <c r="G64" s="51">
        <v>0</v>
      </c>
      <c r="H64" s="51">
        <v>0</v>
      </c>
      <c r="I64" s="14"/>
      <c r="J64" s="2"/>
    </row>
    <row r="65" spans="1:10" ht="15">
      <c r="A65" s="49" t="s">
        <v>195</v>
      </c>
      <c r="B65" s="99">
        <f>SUM(C65:H65)</f>
        <v>1</v>
      </c>
      <c r="C65" s="51">
        <v>0</v>
      </c>
      <c r="D65" s="51">
        <v>0</v>
      </c>
      <c r="E65" s="50">
        <v>1</v>
      </c>
      <c r="F65" s="51">
        <v>0</v>
      </c>
      <c r="G65" s="51">
        <v>0</v>
      </c>
      <c r="H65" s="51">
        <v>0</v>
      </c>
      <c r="I65" s="14"/>
      <c r="J65" s="2"/>
    </row>
    <row r="66" spans="1:10" ht="15">
      <c r="A66" s="49" t="s">
        <v>196</v>
      </c>
      <c r="B66" s="99">
        <f>SUM(C66:H66)</f>
        <v>2</v>
      </c>
      <c r="C66" s="50">
        <v>1</v>
      </c>
      <c r="D66" s="50">
        <v>1</v>
      </c>
      <c r="E66" s="51">
        <v>0</v>
      </c>
      <c r="F66" s="51">
        <v>0</v>
      </c>
      <c r="G66" s="51">
        <v>0</v>
      </c>
      <c r="H66" s="51">
        <v>0</v>
      </c>
      <c r="I66" s="14"/>
      <c r="J66" s="2"/>
    </row>
    <row r="67" spans="2:10" ht="13.5">
      <c r="B67" s="102"/>
      <c r="I67" s="40"/>
      <c r="J67" s="2"/>
    </row>
    <row r="68" spans="1:10" ht="15">
      <c r="A68" s="49" t="s">
        <v>197</v>
      </c>
      <c r="B68" s="99">
        <f aca="true" t="shared" si="4" ref="B68:B84">SUM(C68:H68)</f>
        <v>2</v>
      </c>
      <c r="C68" s="50">
        <v>2</v>
      </c>
      <c r="D68" s="50">
        <v>0</v>
      </c>
      <c r="E68" s="51">
        <v>0</v>
      </c>
      <c r="F68" s="51">
        <v>0</v>
      </c>
      <c r="G68" s="51">
        <v>0</v>
      </c>
      <c r="H68" s="51">
        <v>0</v>
      </c>
      <c r="I68" s="14"/>
      <c r="J68" s="2"/>
    </row>
    <row r="69" spans="1:10" ht="15">
      <c r="A69" s="49" t="s">
        <v>198</v>
      </c>
      <c r="B69" s="99">
        <f t="shared" si="4"/>
        <v>10</v>
      </c>
      <c r="C69" s="50">
        <v>6</v>
      </c>
      <c r="D69" s="50">
        <v>4</v>
      </c>
      <c r="E69" s="51">
        <v>0</v>
      </c>
      <c r="F69" s="51">
        <v>0</v>
      </c>
      <c r="G69" s="51">
        <v>0</v>
      </c>
      <c r="H69" s="51">
        <v>0</v>
      </c>
      <c r="I69" s="14"/>
      <c r="J69" s="2"/>
    </row>
    <row r="70" spans="1:10" ht="15">
      <c r="A70" s="49" t="s">
        <v>199</v>
      </c>
      <c r="B70" s="99">
        <f t="shared" si="4"/>
        <v>2</v>
      </c>
      <c r="C70" s="50">
        <v>1</v>
      </c>
      <c r="D70" s="50">
        <v>1</v>
      </c>
      <c r="E70" s="51">
        <v>0</v>
      </c>
      <c r="F70" s="51">
        <v>0</v>
      </c>
      <c r="G70" s="51">
        <v>0</v>
      </c>
      <c r="H70" s="51">
        <v>0</v>
      </c>
      <c r="I70" s="14"/>
      <c r="J70" s="2"/>
    </row>
    <row r="71" spans="1:10" ht="15">
      <c r="A71" s="49" t="s">
        <v>200</v>
      </c>
      <c r="B71" s="99">
        <f t="shared" si="4"/>
        <v>1</v>
      </c>
      <c r="C71" s="50">
        <v>1</v>
      </c>
      <c r="D71" s="50">
        <v>0</v>
      </c>
      <c r="E71" s="51">
        <v>0</v>
      </c>
      <c r="F71" s="51">
        <v>0</v>
      </c>
      <c r="G71" s="51">
        <v>0</v>
      </c>
      <c r="H71" s="51">
        <v>0</v>
      </c>
      <c r="I71" s="14"/>
      <c r="J71" s="2"/>
    </row>
    <row r="72" spans="1:10" ht="15">
      <c r="A72" s="49" t="s">
        <v>210</v>
      </c>
      <c r="B72" s="99">
        <f t="shared" si="4"/>
        <v>2</v>
      </c>
      <c r="C72" s="50">
        <v>1</v>
      </c>
      <c r="D72" s="50">
        <v>1</v>
      </c>
      <c r="E72" s="51">
        <v>0</v>
      </c>
      <c r="F72" s="51">
        <v>0</v>
      </c>
      <c r="G72" s="51">
        <v>0</v>
      </c>
      <c r="H72" s="51">
        <v>0</v>
      </c>
      <c r="I72" s="14"/>
      <c r="J72" s="2"/>
    </row>
    <row r="73" spans="1:10" ht="15">
      <c r="A73" s="49" t="s">
        <v>209</v>
      </c>
      <c r="B73" s="99">
        <f t="shared" si="4"/>
        <v>13</v>
      </c>
      <c r="C73" s="50">
        <v>5</v>
      </c>
      <c r="D73" s="50">
        <v>6</v>
      </c>
      <c r="E73" s="50">
        <v>1</v>
      </c>
      <c r="F73" s="50">
        <v>1</v>
      </c>
      <c r="G73" s="51">
        <v>0</v>
      </c>
      <c r="H73" s="51">
        <v>0</v>
      </c>
      <c r="I73" s="14"/>
      <c r="J73" s="2"/>
    </row>
    <row r="74" spans="1:10" ht="15">
      <c r="A74" s="49" t="s">
        <v>201</v>
      </c>
      <c r="B74" s="99">
        <f t="shared" si="4"/>
        <v>29</v>
      </c>
      <c r="C74" s="50">
        <v>17</v>
      </c>
      <c r="D74" s="50">
        <v>7</v>
      </c>
      <c r="E74" s="50">
        <v>3</v>
      </c>
      <c r="F74" s="51">
        <v>0</v>
      </c>
      <c r="G74" s="50">
        <v>2</v>
      </c>
      <c r="H74" s="51">
        <v>0</v>
      </c>
      <c r="I74" s="14"/>
      <c r="J74" s="2"/>
    </row>
    <row r="75" spans="1:10" ht="15">
      <c r="A75" s="49" t="s">
        <v>202</v>
      </c>
      <c r="B75" s="99">
        <f t="shared" si="4"/>
        <v>2</v>
      </c>
      <c r="C75" s="50">
        <v>1</v>
      </c>
      <c r="D75" s="50">
        <v>1</v>
      </c>
      <c r="E75" s="51">
        <v>0</v>
      </c>
      <c r="F75" s="51">
        <v>0</v>
      </c>
      <c r="G75" s="51">
        <v>0</v>
      </c>
      <c r="H75" s="51">
        <v>0</v>
      </c>
      <c r="I75" s="14"/>
      <c r="J75" s="2"/>
    </row>
    <row r="76" spans="1:10" ht="15">
      <c r="A76" s="49" t="s">
        <v>211</v>
      </c>
      <c r="B76" s="99">
        <f t="shared" si="4"/>
        <v>2</v>
      </c>
      <c r="C76" s="51">
        <v>0</v>
      </c>
      <c r="D76" s="50">
        <v>2</v>
      </c>
      <c r="E76" s="51">
        <v>0</v>
      </c>
      <c r="F76" s="51">
        <v>0</v>
      </c>
      <c r="G76" s="51">
        <v>0</v>
      </c>
      <c r="H76" s="51">
        <v>0</v>
      </c>
      <c r="I76" s="14"/>
      <c r="J76" s="2"/>
    </row>
    <row r="77" spans="1:10" ht="15">
      <c r="A77" s="49" t="s">
        <v>203</v>
      </c>
      <c r="B77" s="99">
        <f t="shared" si="4"/>
        <v>4</v>
      </c>
      <c r="C77" s="50">
        <v>1</v>
      </c>
      <c r="D77" s="50">
        <v>3</v>
      </c>
      <c r="E77" s="51">
        <v>0</v>
      </c>
      <c r="F77" s="51">
        <v>0</v>
      </c>
      <c r="G77" s="51">
        <v>0</v>
      </c>
      <c r="H77" s="51">
        <v>0</v>
      </c>
      <c r="I77" s="14"/>
      <c r="J77" s="2"/>
    </row>
    <row r="78" spans="1:10" ht="15">
      <c r="A78" s="49" t="s">
        <v>212</v>
      </c>
      <c r="B78" s="99">
        <f t="shared" si="4"/>
        <v>11</v>
      </c>
      <c r="C78" s="50">
        <v>3</v>
      </c>
      <c r="D78" s="50">
        <v>8</v>
      </c>
      <c r="E78" s="51">
        <v>0</v>
      </c>
      <c r="F78" s="51">
        <v>0</v>
      </c>
      <c r="G78" s="51">
        <v>0</v>
      </c>
      <c r="H78" s="51">
        <v>0</v>
      </c>
      <c r="I78" s="14"/>
      <c r="J78" s="2"/>
    </row>
    <row r="79" spans="1:10" ht="15">
      <c r="A79" s="49" t="s">
        <v>213</v>
      </c>
      <c r="B79" s="99">
        <f t="shared" si="4"/>
        <v>8</v>
      </c>
      <c r="C79" s="50">
        <v>2</v>
      </c>
      <c r="D79" s="50">
        <v>6</v>
      </c>
      <c r="E79" s="51">
        <v>0</v>
      </c>
      <c r="F79" s="51">
        <v>0</v>
      </c>
      <c r="G79" s="51">
        <v>0</v>
      </c>
      <c r="H79" s="51">
        <v>0</v>
      </c>
      <c r="I79" s="14"/>
      <c r="J79" s="2"/>
    </row>
    <row r="80" spans="1:10" ht="15">
      <c r="A80" s="49" t="s">
        <v>204</v>
      </c>
      <c r="B80" s="99">
        <f t="shared" si="4"/>
        <v>2</v>
      </c>
      <c r="C80" s="51">
        <v>0</v>
      </c>
      <c r="D80" s="50">
        <v>1</v>
      </c>
      <c r="E80" s="51">
        <v>0</v>
      </c>
      <c r="F80" s="50">
        <v>1</v>
      </c>
      <c r="G80" s="51">
        <v>0</v>
      </c>
      <c r="H80" s="51">
        <v>0</v>
      </c>
      <c r="I80" s="14"/>
      <c r="J80" s="2"/>
    </row>
    <row r="81" spans="1:10" ht="15">
      <c r="A81" s="49" t="s">
        <v>205</v>
      </c>
      <c r="B81" s="99">
        <f t="shared" si="4"/>
        <v>4</v>
      </c>
      <c r="C81" s="50">
        <v>2</v>
      </c>
      <c r="D81" s="50">
        <v>2</v>
      </c>
      <c r="E81" s="51">
        <v>0</v>
      </c>
      <c r="F81" s="51">
        <v>0</v>
      </c>
      <c r="G81" s="51">
        <v>0</v>
      </c>
      <c r="H81" s="51">
        <v>0</v>
      </c>
      <c r="I81" s="14"/>
      <c r="J81" s="2"/>
    </row>
    <row r="82" spans="1:10" ht="15">
      <c r="A82" s="49" t="s">
        <v>206</v>
      </c>
      <c r="B82" s="99">
        <f t="shared" si="4"/>
        <v>6</v>
      </c>
      <c r="C82" s="50">
        <v>3</v>
      </c>
      <c r="D82" s="50">
        <v>3</v>
      </c>
      <c r="E82" s="51">
        <v>0</v>
      </c>
      <c r="F82" s="51">
        <v>0</v>
      </c>
      <c r="G82" s="51">
        <v>0</v>
      </c>
      <c r="H82" s="51">
        <v>0</v>
      </c>
      <c r="I82" s="14"/>
      <c r="J82" s="2"/>
    </row>
    <row r="83" spans="1:10" ht="15">
      <c r="A83" s="49" t="s">
        <v>207</v>
      </c>
      <c r="B83" s="99">
        <f t="shared" si="4"/>
        <v>7</v>
      </c>
      <c r="C83" s="50">
        <v>3</v>
      </c>
      <c r="D83" s="50">
        <v>3</v>
      </c>
      <c r="E83" s="51">
        <v>1</v>
      </c>
      <c r="F83" s="51">
        <v>0</v>
      </c>
      <c r="G83" s="51">
        <v>0</v>
      </c>
      <c r="H83" s="51">
        <v>0</v>
      </c>
      <c r="I83" s="14"/>
      <c r="J83" s="2"/>
    </row>
    <row r="84" spans="1:10" ht="15">
      <c r="A84" s="49" t="s">
        <v>208</v>
      </c>
      <c r="B84" s="99">
        <f t="shared" si="4"/>
        <v>3</v>
      </c>
      <c r="C84" s="51">
        <v>0</v>
      </c>
      <c r="D84" s="50">
        <v>2</v>
      </c>
      <c r="E84" s="50">
        <v>1</v>
      </c>
      <c r="F84" s="51">
        <v>0</v>
      </c>
      <c r="G84" s="51">
        <v>0</v>
      </c>
      <c r="H84" s="51">
        <v>0</v>
      </c>
      <c r="I84" s="14"/>
      <c r="J84" s="2"/>
    </row>
    <row r="85" spans="1:10" ht="15.75" thickBot="1">
      <c r="A85" s="53" t="s">
        <v>154</v>
      </c>
      <c r="B85" s="103">
        <f>SUM(C85:H85)</f>
        <v>1</v>
      </c>
      <c r="C85" s="54">
        <v>1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14"/>
      <c r="J85" s="2"/>
    </row>
    <row r="86" spans="1:10" ht="13.5">
      <c r="A86" s="1"/>
      <c r="B86" s="1"/>
      <c r="C86" s="2"/>
      <c r="D86" s="2"/>
      <c r="E86" s="2"/>
      <c r="G86" s="2"/>
      <c r="H86" s="2"/>
      <c r="I86" s="16"/>
      <c r="J86" s="2"/>
    </row>
    <row r="87" ht="13.5">
      <c r="I87" s="16"/>
    </row>
    <row r="88" ht="13.5">
      <c r="I88" s="9"/>
    </row>
    <row r="89" ht="13.5">
      <c r="I89" s="16"/>
    </row>
    <row r="90" ht="13.5">
      <c r="I90" s="16"/>
    </row>
    <row r="91" ht="13.5">
      <c r="I91" s="16"/>
    </row>
    <row r="92" ht="13.5">
      <c r="I92" s="16"/>
    </row>
    <row r="93" ht="13.5">
      <c r="I93" s="16"/>
    </row>
    <row r="94" ht="13.5">
      <c r="I94" s="16"/>
    </row>
    <row r="95" ht="13.5">
      <c r="I95" s="16"/>
    </row>
  </sheetData>
  <mergeCells count="17">
    <mergeCell ref="A4:H4"/>
    <mergeCell ref="A3:H3"/>
    <mergeCell ref="A1:H2"/>
    <mergeCell ref="B8:B9"/>
    <mergeCell ref="H8:H9"/>
    <mergeCell ref="F8:F9"/>
    <mergeCell ref="E8:E9"/>
    <mergeCell ref="C8:C9"/>
    <mergeCell ref="D8:D9"/>
    <mergeCell ref="C6:H6"/>
    <mergeCell ref="A45:A46"/>
    <mergeCell ref="B45:B46"/>
    <mergeCell ref="C45:H45"/>
    <mergeCell ref="B6:B7"/>
    <mergeCell ref="G8:G9"/>
    <mergeCell ref="A6:A7"/>
    <mergeCell ref="A8:A9"/>
  </mergeCells>
  <printOptions horizontalCentered="1"/>
  <pageMargins left="0.31" right="0.48" top="1.59" bottom="1.56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21">
      <selection activeCell="A41" sqref="A41"/>
    </sheetView>
  </sheetViews>
  <sheetFormatPr defaultColWidth="11.421875" defaultRowHeight="12.75"/>
  <cols>
    <col min="1" max="1" width="34.421875" style="44" customWidth="1"/>
    <col min="2" max="2" width="7.421875" style="44" customWidth="1"/>
    <col min="3" max="4" width="5.421875" style="44" customWidth="1"/>
    <col min="5" max="16" width="4.8515625" style="44" customWidth="1"/>
    <col min="17" max="16384" width="11.421875" style="44" customWidth="1"/>
  </cols>
  <sheetData>
    <row r="1" ht="15.75">
      <c r="A1" s="43" t="s">
        <v>251</v>
      </c>
    </row>
    <row r="2" ht="15.75">
      <c r="A2" s="43"/>
    </row>
    <row r="3" spans="1:16" ht="21" customHeight="1">
      <c r="A3" s="141" t="s">
        <v>245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8.75" customHeight="1">
      <c r="A4" s="141" t="s">
        <v>244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ht="11.25" customHeight="1" thickBot="1">
      <c r="A5" s="43"/>
    </row>
    <row r="6" spans="1:16" ht="16.5" thickBot="1">
      <c r="A6" s="118" t="s">
        <v>51</v>
      </c>
      <c r="B6" s="120" t="s">
        <v>0</v>
      </c>
      <c r="C6" s="145" t="s">
        <v>52</v>
      </c>
      <c r="D6" s="146"/>
      <c r="E6" s="145" t="s">
        <v>222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</row>
    <row r="7" spans="1:16" ht="27.75" customHeight="1" thickBot="1">
      <c r="A7" s="119"/>
      <c r="B7" s="144"/>
      <c r="C7" s="77" t="s">
        <v>53</v>
      </c>
      <c r="D7" s="78" t="s">
        <v>54</v>
      </c>
      <c r="E7" s="79" t="s">
        <v>1</v>
      </c>
      <c r="F7" s="79" t="s">
        <v>2</v>
      </c>
      <c r="G7" s="79" t="s">
        <v>3</v>
      </c>
      <c r="H7" s="79" t="s">
        <v>4</v>
      </c>
      <c r="I7" s="79" t="s">
        <v>5</v>
      </c>
      <c r="J7" s="79" t="s">
        <v>6</v>
      </c>
      <c r="K7" s="79" t="s">
        <v>7</v>
      </c>
      <c r="L7" s="79" t="s">
        <v>8</v>
      </c>
      <c r="M7" s="79" t="s">
        <v>9</v>
      </c>
      <c r="N7" s="79" t="s">
        <v>10</v>
      </c>
      <c r="O7" s="79" t="s">
        <v>11</v>
      </c>
      <c r="P7" s="79" t="s">
        <v>12</v>
      </c>
    </row>
    <row r="8" spans="1:16" ht="15.75">
      <c r="A8" s="58"/>
      <c r="B8" s="58"/>
      <c r="C8" s="115"/>
      <c r="D8" s="80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5.75">
      <c r="A9" s="80" t="s">
        <v>0</v>
      </c>
      <c r="B9" s="82">
        <f aca="true" t="shared" si="0" ref="B9:P9">SUM(B11:B46)</f>
        <v>170</v>
      </c>
      <c r="C9" s="116">
        <f t="shared" si="0"/>
        <v>162</v>
      </c>
      <c r="D9" s="81">
        <f t="shared" si="0"/>
        <v>8</v>
      </c>
      <c r="E9" s="82">
        <f t="shared" si="0"/>
        <v>11</v>
      </c>
      <c r="F9" s="82">
        <f t="shared" si="0"/>
        <v>8</v>
      </c>
      <c r="G9" s="82">
        <f t="shared" si="0"/>
        <v>18</v>
      </c>
      <c r="H9" s="82">
        <f t="shared" si="0"/>
        <v>17</v>
      </c>
      <c r="I9" s="82">
        <f t="shared" si="0"/>
        <v>25</v>
      </c>
      <c r="J9" s="82">
        <f t="shared" si="0"/>
        <v>12</v>
      </c>
      <c r="K9" s="82">
        <f t="shared" si="0"/>
        <v>11</v>
      </c>
      <c r="L9" s="82">
        <f t="shared" si="0"/>
        <v>10</v>
      </c>
      <c r="M9" s="82">
        <f t="shared" si="0"/>
        <v>13</v>
      </c>
      <c r="N9" s="82">
        <f t="shared" si="0"/>
        <v>15</v>
      </c>
      <c r="O9" s="82">
        <f t="shared" si="0"/>
        <v>11</v>
      </c>
      <c r="P9" s="82">
        <f t="shared" si="0"/>
        <v>19</v>
      </c>
    </row>
    <row r="10" spans="1:16" ht="15.75">
      <c r="A10" s="65"/>
      <c r="B10" s="81"/>
      <c r="C10" s="82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15">
      <c r="A11" s="65" t="s">
        <v>57</v>
      </c>
      <c r="B11" s="83">
        <f aca="true" t="shared" si="1" ref="B11:B33">SUM(E11:P11)</f>
        <v>1</v>
      </c>
      <c r="C11" s="52">
        <v>1</v>
      </c>
      <c r="D11" s="83">
        <v>0</v>
      </c>
      <c r="E11" s="52">
        <v>0</v>
      </c>
      <c r="F11" s="52">
        <v>1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</row>
    <row r="12" spans="1:16" ht="15">
      <c r="A12" s="65" t="s">
        <v>223</v>
      </c>
      <c r="B12" s="83">
        <f t="shared" si="1"/>
        <v>8</v>
      </c>
      <c r="C12" s="52">
        <v>8</v>
      </c>
      <c r="D12" s="83">
        <v>0</v>
      </c>
      <c r="E12" s="52">
        <v>0</v>
      </c>
      <c r="F12" s="52">
        <v>0</v>
      </c>
      <c r="G12" s="52">
        <v>1</v>
      </c>
      <c r="H12" s="52">
        <v>1</v>
      </c>
      <c r="I12" s="52">
        <v>0</v>
      </c>
      <c r="J12" s="52">
        <v>3</v>
      </c>
      <c r="K12" s="52">
        <v>0</v>
      </c>
      <c r="L12" s="52">
        <v>1</v>
      </c>
      <c r="M12" s="52">
        <v>0</v>
      </c>
      <c r="N12" s="52">
        <v>1</v>
      </c>
      <c r="O12" s="52">
        <v>0</v>
      </c>
      <c r="P12" s="52">
        <v>1</v>
      </c>
    </row>
    <row r="13" spans="1:16" ht="15">
      <c r="A13" s="65" t="s">
        <v>58</v>
      </c>
      <c r="B13" s="83">
        <f t="shared" si="1"/>
        <v>7</v>
      </c>
      <c r="C13" s="52">
        <v>7</v>
      </c>
      <c r="D13" s="83">
        <v>0</v>
      </c>
      <c r="E13" s="52">
        <v>1</v>
      </c>
      <c r="F13" s="52">
        <v>0</v>
      </c>
      <c r="G13" s="52">
        <v>2</v>
      </c>
      <c r="H13" s="52">
        <v>2</v>
      </c>
      <c r="I13" s="52">
        <v>1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1</v>
      </c>
    </row>
    <row r="14" spans="1:16" ht="15">
      <c r="A14" s="65" t="s">
        <v>59</v>
      </c>
      <c r="B14" s="83">
        <f t="shared" si="1"/>
        <v>1</v>
      </c>
      <c r="C14" s="52">
        <v>1</v>
      </c>
      <c r="D14" s="83">
        <v>0</v>
      </c>
      <c r="E14" s="52">
        <v>0</v>
      </c>
      <c r="F14" s="52">
        <v>0</v>
      </c>
      <c r="G14" s="52">
        <v>1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</row>
    <row r="15" spans="1:16" ht="15">
      <c r="A15" s="65" t="s">
        <v>60</v>
      </c>
      <c r="B15" s="83">
        <f t="shared" si="1"/>
        <v>2</v>
      </c>
      <c r="C15" s="52">
        <v>2</v>
      </c>
      <c r="D15" s="83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1</v>
      </c>
      <c r="P15" s="52">
        <v>1</v>
      </c>
    </row>
    <row r="16" spans="1:16" ht="15">
      <c r="A16" s="65" t="s">
        <v>61</v>
      </c>
      <c r="B16" s="83">
        <f t="shared" si="1"/>
        <v>5</v>
      </c>
      <c r="C16" s="52">
        <v>5</v>
      </c>
      <c r="D16" s="83">
        <v>0</v>
      </c>
      <c r="E16" s="52">
        <v>3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2</v>
      </c>
    </row>
    <row r="17" spans="1:16" ht="15">
      <c r="A17" s="65" t="s">
        <v>225</v>
      </c>
      <c r="B17" s="83">
        <f t="shared" si="1"/>
        <v>2</v>
      </c>
      <c r="C17" s="52">
        <v>2</v>
      </c>
      <c r="D17" s="83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1</v>
      </c>
      <c r="K17" s="52">
        <v>1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</row>
    <row r="18" spans="1:16" ht="15">
      <c r="A18" s="65" t="s">
        <v>62</v>
      </c>
      <c r="B18" s="83">
        <f t="shared" si="1"/>
        <v>2</v>
      </c>
      <c r="C18" s="52">
        <v>2</v>
      </c>
      <c r="D18" s="83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2</v>
      </c>
      <c r="P18" s="52">
        <v>0</v>
      </c>
    </row>
    <row r="19" spans="1:16" ht="15">
      <c r="A19" s="65" t="s">
        <v>63</v>
      </c>
      <c r="B19" s="83">
        <f t="shared" si="1"/>
        <v>1</v>
      </c>
      <c r="C19" s="52">
        <v>1</v>
      </c>
      <c r="D19" s="83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1</v>
      </c>
    </row>
    <row r="20" spans="1:16" ht="15">
      <c r="A20" s="65" t="s">
        <v>256</v>
      </c>
      <c r="B20" s="83">
        <f t="shared" si="1"/>
        <v>2</v>
      </c>
      <c r="C20" s="52">
        <v>1</v>
      </c>
      <c r="D20" s="83">
        <v>1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1</v>
      </c>
      <c r="O20" s="52">
        <v>0</v>
      </c>
      <c r="P20" s="52">
        <v>1</v>
      </c>
    </row>
    <row r="21" spans="1:16" ht="15">
      <c r="A21" s="65" t="s">
        <v>226</v>
      </c>
      <c r="B21" s="83">
        <f t="shared" si="1"/>
        <v>19</v>
      </c>
      <c r="C21" s="52">
        <v>19</v>
      </c>
      <c r="D21" s="83">
        <v>0</v>
      </c>
      <c r="E21" s="52">
        <v>0</v>
      </c>
      <c r="F21" s="52">
        <v>1</v>
      </c>
      <c r="G21" s="52">
        <v>3</v>
      </c>
      <c r="H21" s="52">
        <v>0</v>
      </c>
      <c r="I21" s="52">
        <v>2</v>
      </c>
      <c r="J21" s="52">
        <v>0</v>
      </c>
      <c r="K21" s="52">
        <v>5</v>
      </c>
      <c r="L21" s="52">
        <v>2</v>
      </c>
      <c r="M21" s="52">
        <v>4</v>
      </c>
      <c r="N21" s="52">
        <v>0</v>
      </c>
      <c r="O21" s="52">
        <v>2</v>
      </c>
      <c r="P21" s="52">
        <v>0</v>
      </c>
    </row>
    <row r="22" spans="1:16" ht="15">
      <c r="A22" s="65" t="s">
        <v>257</v>
      </c>
      <c r="B22" s="83">
        <f t="shared" si="1"/>
        <v>1</v>
      </c>
      <c r="C22" s="52">
        <v>1</v>
      </c>
      <c r="D22" s="83">
        <v>0</v>
      </c>
      <c r="E22" s="52">
        <v>0</v>
      </c>
      <c r="F22" s="52">
        <v>0</v>
      </c>
      <c r="G22" s="52">
        <v>0</v>
      </c>
      <c r="H22" s="52">
        <v>0</v>
      </c>
      <c r="I22" s="52">
        <v>1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</row>
    <row r="23" spans="1:16" ht="15">
      <c r="A23" s="65" t="s">
        <v>227</v>
      </c>
      <c r="B23" s="83">
        <f t="shared" si="1"/>
        <v>2</v>
      </c>
      <c r="C23" s="52">
        <v>2</v>
      </c>
      <c r="D23" s="83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1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1</v>
      </c>
    </row>
    <row r="24" spans="1:16" ht="15">
      <c r="A24" s="65" t="s">
        <v>228</v>
      </c>
      <c r="B24" s="83">
        <f t="shared" si="1"/>
        <v>2</v>
      </c>
      <c r="C24" s="52">
        <v>2</v>
      </c>
      <c r="D24" s="83">
        <v>0</v>
      </c>
      <c r="E24" s="52">
        <v>0</v>
      </c>
      <c r="F24" s="52">
        <v>1</v>
      </c>
      <c r="G24" s="52">
        <v>0</v>
      </c>
      <c r="H24" s="52">
        <v>0</v>
      </c>
      <c r="I24" s="52">
        <v>0</v>
      </c>
      <c r="J24" s="52">
        <v>1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</row>
    <row r="25" spans="1:16" ht="15">
      <c r="A25" s="65" t="s">
        <v>64</v>
      </c>
      <c r="B25" s="83">
        <f t="shared" si="1"/>
        <v>1</v>
      </c>
      <c r="C25" s="52">
        <v>1</v>
      </c>
      <c r="D25" s="83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1</v>
      </c>
      <c r="O25" s="52">
        <v>0</v>
      </c>
      <c r="P25" s="52">
        <v>0</v>
      </c>
    </row>
    <row r="26" spans="1:16" ht="15">
      <c r="A26" s="65" t="s">
        <v>65</v>
      </c>
      <c r="B26" s="83">
        <f t="shared" si="1"/>
        <v>1</v>
      </c>
      <c r="C26" s="52">
        <v>1</v>
      </c>
      <c r="D26" s="83">
        <v>0</v>
      </c>
      <c r="E26" s="52">
        <v>0</v>
      </c>
      <c r="F26" s="52">
        <v>0</v>
      </c>
      <c r="G26" s="52">
        <v>1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</row>
    <row r="27" spans="1:16" ht="15">
      <c r="A27" s="65" t="s">
        <v>66</v>
      </c>
      <c r="B27" s="83">
        <f t="shared" si="1"/>
        <v>1</v>
      </c>
      <c r="C27" s="52">
        <v>1</v>
      </c>
      <c r="D27" s="83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1</v>
      </c>
      <c r="M27" s="52">
        <v>0</v>
      </c>
      <c r="N27" s="52">
        <v>0</v>
      </c>
      <c r="O27" s="52">
        <v>0</v>
      </c>
      <c r="P27" s="52">
        <v>0</v>
      </c>
    </row>
    <row r="28" spans="1:16" ht="15">
      <c r="A28" s="65" t="s">
        <v>69</v>
      </c>
      <c r="B28" s="83">
        <f t="shared" si="1"/>
        <v>1</v>
      </c>
      <c r="C28" s="52">
        <v>1</v>
      </c>
      <c r="D28" s="83">
        <v>0</v>
      </c>
      <c r="E28" s="52">
        <v>0</v>
      </c>
      <c r="F28" s="52">
        <v>0</v>
      </c>
      <c r="G28" s="52">
        <v>0</v>
      </c>
      <c r="H28" s="52">
        <v>1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</row>
    <row r="29" spans="1:16" ht="15">
      <c r="A29" s="65" t="s">
        <v>258</v>
      </c>
      <c r="B29" s="83">
        <f t="shared" si="1"/>
        <v>1</v>
      </c>
      <c r="C29" s="52">
        <v>1</v>
      </c>
      <c r="D29" s="83">
        <v>0</v>
      </c>
      <c r="E29" s="52">
        <v>0</v>
      </c>
      <c r="F29" s="52">
        <v>0</v>
      </c>
      <c r="G29" s="52">
        <v>0</v>
      </c>
      <c r="H29" s="52">
        <v>0</v>
      </c>
      <c r="I29" s="52">
        <v>1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</row>
    <row r="30" spans="1:16" ht="15">
      <c r="A30" s="65" t="s">
        <v>224</v>
      </c>
      <c r="B30" s="83">
        <f t="shared" si="1"/>
        <v>3</v>
      </c>
      <c r="C30" s="52">
        <v>2</v>
      </c>
      <c r="D30" s="83">
        <v>1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3</v>
      </c>
      <c r="N30" s="52">
        <v>0</v>
      </c>
      <c r="O30" s="52">
        <v>0</v>
      </c>
      <c r="P30" s="52">
        <v>0</v>
      </c>
    </row>
    <row r="31" spans="1:16" ht="15">
      <c r="A31" s="65" t="s">
        <v>67</v>
      </c>
      <c r="B31" s="83">
        <f t="shared" si="1"/>
        <v>30</v>
      </c>
      <c r="C31" s="52">
        <v>29</v>
      </c>
      <c r="D31" s="83">
        <v>1</v>
      </c>
      <c r="E31" s="52">
        <v>5</v>
      </c>
      <c r="F31" s="52">
        <v>0</v>
      </c>
      <c r="G31" s="52">
        <v>3</v>
      </c>
      <c r="H31" s="52">
        <v>2</v>
      </c>
      <c r="I31" s="52">
        <v>3</v>
      </c>
      <c r="J31" s="52">
        <v>2</v>
      </c>
      <c r="K31" s="52">
        <v>1</v>
      </c>
      <c r="L31" s="52">
        <v>0</v>
      </c>
      <c r="M31" s="52">
        <v>1</v>
      </c>
      <c r="N31" s="52">
        <v>5</v>
      </c>
      <c r="O31" s="52">
        <v>3</v>
      </c>
      <c r="P31" s="52">
        <v>5</v>
      </c>
    </row>
    <row r="32" spans="1:16" ht="15">
      <c r="A32" s="65" t="s">
        <v>68</v>
      </c>
      <c r="B32" s="83">
        <f t="shared" si="1"/>
        <v>2</v>
      </c>
      <c r="C32" s="52">
        <v>2</v>
      </c>
      <c r="D32" s="83">
        <v>0</v>
      </c>
      <c r="E32" s="52">
        <v>0</v>
      </c>
      <c r="F32" s="52">
        <v>2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</row>
    <row r="33" spans="1:16" ht="15">
      <c r="A33" s="65" t="s">
        <v>70</v>
      </c>
      <c r="B33" s="83">
        <f t="shared" si="1"/>
        <v>1</v>
      </c>
      <c r="C33" s="52">
        <v>1</v>
      </c>
      <c r="D33" s="83">
        <v>0</v>
      </c>
      <c r="E33" s="52">
        <v>0</v>
      </c>
      <c r="F33" s="52">
        <v>0</v>
      </c>
      <c r="G33" s="52">
        <v>1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</row>
    <row r="34" spans="1:16" ht="15">
      <c r="A34" s="65" t="s">
        <v>259</v>
      </c>
      <c r="B34" s="83">
        <f aca="true" t="shared" si="2" ref="B34:B44">SUM(E34:P34)</f>
        <v>5</v>
      </c>
      <c r="C34" s="52">
        <v>5</v>
      </c>
      <c r="D34" s="83">
        <v>0</v>
      </c>
      <c r="E34" s="52">
        <v>1</v>
      </c>
      <c r="F34" s="52">
        <v>0</v>
      </c>
      <c r="G34" s="52">
        <v>0</v>
      </c>
      <c r="H34" s="52">
        <v>0</v>
      </c>
      <c r="I34" s="52">
        <v>0</v>
      </c>
      <c r="J34" s="52">
        <v>2</v>
      </c>
      <c r="K34" s="52">
        <v>0</v>
      </c>
      <c r="L34" s="52">
        <v>1</v>
      </c>
      <c r="M34" s="52">
        <v>0</v>
      </c>
      <c r="N34" s="52">
        <v>1</v>
      </c>
      <c r="O34" s="52">
        <v>0</v>
      </c>
      <c r="P34" s="52">
        <v>0</v>
      </c>
    </row>
    <row r="35" spans="1:16" ht="15">
      <c r="A35" s="65" t="s">
        <v>229</v>
      </c>
      <c r="B35" s="83">
        <f t="shared" si="2"/>
        <v>1</v>
      </c>
      <c r="C35" s="52">
        <v>1</v>
      </c>
      <c r="D35" s="83">
        <v>0</v>
      </c>
      <c r="E35" s="52">
        <v>0</v>
      </c>
      <c r="F35" s="52">
        <v>0</v>
      </c>
      <c r="G35" s="52">
        <v>0</v>
      </c>
      <c r="H35" s="52">
        <v>1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</row>
    <row r="36" spans="1:16" ht="15">
      <c r="A36" s="65" t="s">
        <v>230</v>
      </c>
      <c r="B36" s="83">
        <v>9</v>
      </c>
      <c r="C36" s="52">
        <v>9</v>
      </c>
      <c r="D36" s="83">
        <v>0</v>
      </c>
      <c r="E36" s="52">
        <v>1</v>
      </c>
      <c r="F36" s="52">
        <v>0</v>
      </c>
      <c r="G36" s="52">
        <v>0</v>
      </c>
      <c r="H36" s="52">
        <v>0</v>
      </c>
      <c r="I36" s="52">
        <v>4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4</v>
      </c>
    </row>
    <row r="37" spans="1:16" ht="15">
      <c r="A37" s="65" t="s">
        <v>71</v>
      </c>
      <c r="B37" s="83">
        <f t="shared" si="2"/>
        <v>1</v>
      </c>
      <c r="C37" s="52">
        <v>1</v>
      </c>
      <c r="D37" s="83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1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</row>
    <row r="38" spans="1:16" ht="15">
      <c r="A38" s="65" t="s">
        <v>72</v>
      </c>
      <c r="B38" s="83">
        <f t="shared" si="2"/>
        <v>4</v>
      </c>
      <c r="C38" s="52">
        <v>3</v>
      </c>
      <c r="D38" s="83">
        <v>1</v>
      </c>
      <c r="E38" s="52">
        <v>0</v>
      </c>
      <c r="F38" s="52">
        <v>0</v>
      </c>
      <c r="G38" s="52">
        <v>4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</row>
    <row r="39" spans="1:16" ht="15">
      <c r="A39" s="65" t="s">
        <v>73</v>
      </c>
      <c r="B39" s="83">
        <f t="shared" si="2"/>
        <v>18</v>
      </c>
      <c r="C39" s="52">
        <v>16</v>
      </c>
      <c r="D39" s="83">
        <v>2</v>
      </c>
      <c r="E39" s="52">
        <v>0</v>
      </c>
      <c r="F39" s="52">
        <v>0</v>
      </c>
      <c r="G39" s="52">
        <v>0</v>
      </c>
      <c r="H39" s="52">
        <v>2</v>
      </c>
      <c r="I39" s="52">
        <v>5</v>
      </c>
      <c r="J39" s="52">
        <v>0</v>
      </c>
      <c r="K39" s="52">
        <v>3</v>
      </c>
      <c r="L39" s="52">
        <v>4</v>
      </c>
      <c r="M39" s="52">
        <v>1</v>
      </c>
      <c r="N39" s="52">
        <v>1</v>
      </c>
      <c r="O39" s="52">
        <v>1</v>
      </c>
      <c r="P39" s="52">
        <v>1</v>
      </c>
    </row>
    <row r="40" spans="1:16" ht="15">
      <c r="A40" s="65" t="s">
        <v>260</v>
      </c>
      <c r="B40" s="83">
        <f t="shared" si="2"/>
        <v>14</v>
      </c>
      <c r="C40" s="52">
        <v>14</v>
      </c>
      <c r="D40" s="83">
        <v>0</v>
      </c>
      <c r="E40" s="52">
        <v>0</v>
      </c>
      <c r="F40" s="52">
        <v>1</v>
      </c>
      <c r="G40" s="52">
        <v>1</v>
      </c>
      <c r="H40" s="52">
        <v>4</v>
      </c>
      <c r="I40" s="52">
        <v>3</v>
      </c>
      <c r="J40" s="52">
        <v>1</v>
      </c>
      <c r="K40" s="52">
        <v>0</v>
      </c>
      <c r="L40" s="52">
        <v>0</v>
      </c>
      <c r="M40" s="52">
        <v>1</v>
      </c>
      <c r="N40" s="52">
        <v>2</v>
      </c>
      <c r="O40" s="52">
        <v>1</v>
      </c>
      <c r="P40" s="52">
        <v>0</v>
      </c>
    </row>
    <row r="41" spans="1:16" ht="15">
      <c r="A41" s="65" t="s">
        <v>74</v>
      </c>
      <c r="B41" s="83">
        <f t="shared" si="2"/>
        <v>1</v>
      </c>
      <c r="C41" s="52">
        <v>1</v>
      </c>
      <c r="D41" s="83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1</v>
      </c>
      <c r="M41" s="52">
        <v>0</v>
      </c>
      <c r="N41" s="52">
        <v>0</v>
      </c>
      <c r="O41" s="52">
        <v>0</v>
      </c>
      <c r="P41" s="52">
        <v>0</v>
      </c>
    </row>
    <row r="42" spans="1:16" ht="15">
      <c r="A42" s="65" t="s">
        <v>75</v>
      </c>
      <c r="B42" s="83">
        <f>SUM(E42:P42)</f>
        <v>8</v>
      </c>
      <c r="C42" s="52">
        <v>7</v>
      </c>
      <c r="D42" s="83">
        <v>1</v>
      </c>
      <c r="E42" s="52">
        <v>0</v>
      </c>
      <c r="F42" s="52">
        <v>0</v>
      </c>
      <c r="G42" s="52">
        <v>0</v>
      </c>
      <c r="H42" s="52">
        <v>4</v>
      </c>
      <c r="I42" s="52">
        <v>3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1</v>
      </c>
    </row>
    <row r="43" spans="1:16" ht="15">
      <c r="A43" s="65" t="s">
        <v>76</v>
      </c>
      <c r="B43" s="83">
        <f>SUM(E43:P43)</f>
        <v>11</v>
      </c>
      <c r="C43" s="52">
        <v>10</v>
      </c>
      <c r="D43" s="83">
        <v>1</v>
      </c>
      <c r="E43" s="52">
        <v>0</v>
      </c>
      <c r="F43" s="52">
        <v>0</v>
      </c>
      <c r="G43" s="52">
        <v>1</v>
      </c>
      <c r="H43" s="52">
        <v>0</v>
      </c>
      <c r="I43" s="52">
        <v>2</v>
      </c>
      <c r="J43" s="52">
        <v>1</v>
      </c>
      <c r="K43" s="52">
        <v>0</v>
      </c>
      <c r="L43" s="52">
        <v>0</v>
      </c>
      <c r="M43" s="52">
        <v>3</v>
      </c>
      <c r="N43" s="52">
        <v>3</v>
      </c>
      <c r="O43" s="52">
        <v>1</v>
      </c>
      <c r="P43" s="52">
        <v>0</v>
      </c>
    </row>
    <row r="44" spans="1:16" ht="15.75" thickBot="1">
      <c r="A44" s="84" t="s">
        <v>77</v>
      </c>
      <c r="B44" s="85">
        <f t="shared" si="2"/>
        <v>2</v>
      </c>
      <c r="C44" s="86">
        <v>2</v>
      </c>
      <c r="D44" s="85">
        <v>0</v>
      </c>
      <c r="E44" s="86">
        <v>0</v>
      </c>
      <c r="F44" s="86">
        <v>2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</row>
  </sheetData>
  <mergeCells count="6">
    <mergeCell ref="A3:P3"/>
    <mergeCell ref="A6:A7"/>
    <mergeCell ref="B6:B7"/>
    <mergeCell ref="C6:D6"/>
    <mergeCell ref="E6:P6"/>
    <mergeCell ref="A4:P4"/>
  </mergeCells>
  <printOptions horizontalCentered="1" verticalCentered="1"/>
  <pageMargins left="0.3937007874015748" right="0.2362204724409449" top="0.5905511811023623" bottom="0.5905511811023623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B11" sqref="B11"/>
    </sheetView>
  </sheetViews>
  <sheetFormatPr defaultColWidth="11.421875" defaultRowHeight="12.75"/>
  <cols>
    <col min="1" max="1" width="21.140625" style="4" customWidth="1"/>
    <col min="2" max="2" width="13.8515625" style="4" customWidth="1"/>
    <col min="3" max="3" width="15.00390625" style="4" customWidth="1"/>
    <col min="4" max="4" width="15.8515625" style="4" customWidth="1"/>
    <col min="5" max="5" width="20.8515625" style="4" customWidth="1"/>
    <col min="6" max="16384" width="11.421875" style="4" customWidth="1"/>
  </cols>
  <sheetData>
    <row r="1" spans="1:5" ht="24.75" customHeight="1">
      <c r="A1" s="148" t="s">
        <v>252</v>
      </c>
      <c r="B1" s="148"/>
      <c r="C1" s="148"/>
      <c r="D1" s="148"/>
      <c r="E1" s="148"/>
    </row>
    <row r="2" ht="6" customHeight="1">
      <c r="A2" s="5"/>
    </row>
    <row r="3" spans="1:5" ht="39.75" customHeight="1">
      <c r="A3" s="132" t="s">
        <v>236</v>
      </c>
      <c r="B3" s="132"/>
      <c r="C3" s="132"/>
      <c r="D3" s="132"/>
      <c r="E3" s="132"/>
    </row>
    <row r="4" ht="8.25" customHeight="1" thickBot="1">
      <c r="A4" s="5"/>
    </row>
    <row r="5" spans="1:5" ht="24.75" customHeight="1" thickBot="1">
      <c r="A5" s="123" t="s">
        <v>34</v>
      </c>
      <c r="B5" s="125" t="s">
        <v>0</v>
      </c>
      <c r="C5" s="149" t="s">
        <v>35</v>
      </c>
      <c r="D5" s="149"/>
      <c r="E5" s="123" t="s">
        <v>36</v>
      </c>
    </row>
    <row r="6" spans="1:5" ht="24.75" customHeight="1" thickBot="1">
      <c r="A6" s="124"/>
      <c r="B6" s="126"/>
      <c r="C6" s="90" t="s">
        <v>237</v>
      </c>
      <c r="D6" s="90" t="s">
        <v>238</v>
      </c>
      <c r="E6" s="124"/>
    </row>
    <row r="7" spans="1:5" ht="24.75" customHeight="1">
      <c r="A7" s="88"/>
      <c r="B7" s="89"/>
      <c r="C7" s="89"/>
      <c r="D7" s="89"/>
      <c r="E7" s="34"/>
    </row>
    <row r="8" spans="1:5" ht="24.75" customHeight="1">
      <c r="A8" s="22" t="s">
        <v>0</v>
      </c>
      <c r="B8" s="92">
        <f>SUM(B10:B15)</f>
        <v>713</v>
      </c>
      <c r="C8" s="105">
        <f>SUM(C10:C15)</f>
        <v>377</v>
      </c>
      <c r="D8" s="92">
        <f>B8-C8</f>
        <v>336</v>
      </c>
      <c r="E8" s="87">
        <f>SUM(E10:E15)</f>
        <v>142504375</v>
      </c>
    </row>
    <row r="9" spans="1:5" ht="24.75" customHeight="1">
      <c r="A9" s="22"/>
      <c r="B9" s="92"/>
      <c r="C9" s="105"/>
      <c r="D9" s="92"/>
      <c r="E9" s="104"/>
    </row>
    <row r="10" spans="1:5" ht="24.75" customHeight="1">
      <c r="A10" s="9" t="s">
        <v>37</v>
      </c>
      <c r="B10" s="106">
        <v>3</v>
      </c>
      <c r="C10" s="94">
        <v>1</v>
      </c>
      <c r="D10" s="106">
        <f aca="true" t="shared" si="0" ref="D10:D15">B10-C10</f>
        <v>2</v>
      </c>
      <c r="E10" s="108">
        <v>85000</v>
      </c>
    </row>
    <row r="11" spans="1:5" ht="24.75" customHeight="1">
      <c r="A11" s="9" t="s">
        <v>38</v>
      </c>
      <c r="B11" s="106">
        <v>157</v>
      </c>
      <c r="C11" s="94">
        <v>7</v>
      </c>
      <c r="D11" s="106">
        <f t="shared" si="0"/>
        <v>150</v>
      </c>
      <c r="E11" s="108">
        <v>1350000</v>
      </c>
    </row>
    <row r="12" spans="1:5" ht="24.75" customHeight="1">
      <c r="A12" s="9" t="s">
        <v>39</v>
      </c>
      <c r="B12" s="106">
        <v>25</v>
      </c>
      <c r="C12" s="94">
        <v>19</v>
      </c>
      <c r="D12" s="106">
        <f t="shared" si="0"/>
        <v>6</v>
      </c>
      <c r="E12" s="108">
        <v>5882980</v>
      </c>
    </row>
    <row r="13" spans="1:5" ht="24.75" customHeight="1">
      <c r="A13" s="9" t="s">
        <v>40</v>
      </c>
      <c r="B13" s="106">
        <v>354</v>
      </c>
      <c r="C13" s="94">
        <v>261</v>
      </c>
      <c r="D13" s="106">
        <f t="shared" si="0"/>
        <v>93</v>
      </c>
      <c r="E13" s="108">
        <v>81487895</v>
      </c>
    </row>
    <row r="14" spans="1:5" ht="24.75" customHeight="1">
      <c r="A14" s="9" t="s">
        <v>41</v>
      </c>
      <c r="B14" s="106">
        <v>2</v>
      </c>
      <c r="C14" s="94">
        <v>2</v>
      </c>
      <c r="D14" s="106">
        <f t="shared" si="0"/>
        <v>0</v>
      </c>
      <c r="E14" s="108">
        <v>392000</v>
      </c>
    </row>
    <row r="15" spans="1:5" ht="24.75" customHeight="1">
      <c r="A15" s="9" t="s">
        <v>42</v>
      </c>
      <c r="B15" s="106">
        <v>172</v>
      </c>
      <c r="C15" s="94">
        <v>87</v>
      </c>
      <c r="D15" s="106">
        <f t="shared" si="0"/>
        <v>85</v>
      </c>
      <c r="E15" s="108">
        <v>53306500</v>
      </c>
    </row>
    <row r="16" spans="1:5" ht="24.75" customHeight="1" thickBot="1">
      <c r="A16" s="7"/>
      <c r="B16" s="107"/>
      <c r="C16" s="95"/>
      <c r="D16" s="107"/>
      <c r="E16" s="41"/>
    </row>
    <row r="17" spans="1:2" ht="13.5">
      <c r="A17" s="9"/>
      <c r="B17" s="9"/>
    </row>
    <row r="18" spans="1:2" ht="13.5">
      <c r="A18" s="1"/>
      <c r="B18" s="1"/>
    </row>
    <row r="19" spans="1:2" ht="13.5">
      <c r="A19" s="1"/>
      <c r="B19" s="2"/>
    </row>
    <row r="20" spans="1:2" ht="13.5">
      <c r="A20" s="1"/>
      <c r="B20" s="2"/>
    </row>
    <row r="21" spans="1:2" ht="13.5">
      <c r="A21" s="1"/>
      <c r="B21" s="2"/>
    </row>
    <row r="22" spans="1:2" ht="13.5">
      <c r="A22" s="1"/>
      <c r="B22" s="2"/>
    </row>
    <row r="23" spans="1:3" ht="13.5">
      <c r="A23" s="1"/>
      <c r="B23" s="2"/>
      <c r="C23" s="9"/>
    </row>
    <row r="24" spans="1:3" ht="13.5">
      <c r="A24" s="1"/>
      <c r="B24" s="9"/>
      <c r="C24" s="9"/>
    </row>
    <row r="25" spans="1:3" ht="13.5">
      <c r="A25" s="1"/>
      <c r="B25" s="2"/>
      <c r="C25" s="9"/>
    </row>
    <row r="26" spans="1:3" ht="13.5">
      <c r="A26" s="1"/>
      <c r="B26" s="9"/>
      <c r="C26" s="9"/>
    </row>
    <row r="27" spans="1:3" ht="13.5">
      <c r="A27" s="1"/>
      <c r="B27" s="2"/>
      <c r="C27" s="9"/>
    </row>
    <row r="28" spans="1:3" ht="13.5">
      <c r="A28" s="9"/>
      <c r="B28" s="9"/>
      <c r="C28" s="9"/>
    </row>
    <row r="29" spans="1:3" ht="13.5">
      <c r="A29" s="9"/>
      <c r="B29" s="9"/>
      <c r="C29" s="9"/>
    </row>
    <row r="30" spans="1:3" ht="13.5">
      <c r="A30" s="9"/>
      <c r="B30" s="16"/>
      <c r="C30" s="9"/>
    </row>
    <row r="31" spans="1:3" ht="13.5">
      <c r="A31" s="9"/>
      <c r="B31" s="9"/>
      <c r="C31" s="9"/>
    </row>
    <row r="32" spans="1:3" ht="13.5">
      <c r="A32" s="9"/>
      <c r="B32" s="9"/>
      <c r="C32" s="9"/>
    </row>
    <row r="33" spans="1:3" ht="13.5">
      <c r="A33" s="9"/>
      <c r="B33" s="9"/>
      <c r="C33" s="9"/>
    </row>
    <row r="34" spans="1:3" ht="13.5">
      <c r="A34" s="9"/>
      <c r="B34" s="9"/>
      <c r="C34" s="9"/>
    </row>
    <row r="35" spans="1:3" ht="13.5">
      <c r="A35" s="9"/>
      <c r="B35" s="9"/>
      <c r="C35" s="9"/>
    </row>
    <row r="36" spans="1:3" ht="13.5">
      <c r="A36" s="9"/>
      <c r="B36" s="9"/>
      <c r="C36" s="9"/>
    </row>
    <row r="37" spans="1:3" ht="13.5">
      <c r="A37" s="9"/>
      <c r="B37" s="9"/>
      <c r="C37" s="9"/>
    </row>
    <row r="38" spans="1:3" ht="13.5">
      <c r="A38" s="9"/>
      <c r="B38" s="9"/>
      <c r="C38" s="9"/>
    </row>
    <row r="39" spans="1:3" ht="13.5">
      <c r="A39" s="9"/>
      <c r="B39" s="9"/>
      <c r="C39" s="9"/>
    </row>
    <row r="40" spans="1:3" ht="13.5">
      <c r="A40" s="9"/>
      <c r="B40" s="9"/>
      <c r="C40" s="9"/>
    </row>
    <row r="41" spans="1:3" ht="13.5">
      <c r="A41" s="9"/>
      <c r="B41" s="9"/>
      <c r="C41" s="9"/>
    </row>
    <row r="42" spans="1:3" ht="13.5">
      <c r="A42" s="9"/>
      <c r="B42" s="9"/>
      <c r="C42" s="9"/>
    </row>
  </sheetData>
  <mergeCells count="6">
    <mergeCell ref="A1:E1"/>
    <mergeCell ref="C5:D5"/>
    <mergeCell ref="B5:B6"/>
    <mergeCell ref="A5:A6"/>
    <mergeCell ref="E5:E6"/>
    <mergeCell ref="A3:E3"/>
  </mergeCells>
  <printOptions horizontalCentered="1"/>
  <pageMargins left="0.75" right="0.7" top="2.61" bottom="1.12" header="0.17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3" sqref="A3:D3"/>
    </sheetView>
  </sheetViews>
  <sheetFormatPr defaultColWidth="11.421875" defaultRowHeight="12.75"/>
  <cols>
    <col min="1" max="1" width="36.421875" style="44" customWidth="1"/>
    <col min="2" max="2" width="17.00390625" style="44" customWidth="1"/>
    <col min="3" max="3" width="20.7109375" style="44" customWidth="1"/>
    <col min="4" max="4" width="18.00390625" style="44" customWidth="1"/>
    <col min="5" max="16384" width="11.421875" style="44" customWidth="1"/>
  </cols>
  <sheetData>
    <row r="1" spans="1:4" ht="15.75">
      <c r="A1" s="150" t="s">
        <v>253</v>
      </c>
      <c r="B1" s="150"/>
      <c r="C1" s="150"/>
      <c r="D1" s="150"/>
    </row>
    <row r="2" spans="1:2" ht="21" customHeight="1">
      <c r="A2" s="43"/>
      <c r="B2" s="43"/>
    </row>
    <row r="3" spans="1:4" ht="40.5" customHeight="1">
      <c r="A3" s="141" t="s">
        <v>239</v>
      </c>
      <c r="B3" s="141"/>
      <c r="C3" s="141"/>
      <c r="D3" s="141"/>
    </row>
    <row r="4" ht="15.75" thickBot="1"/>
    <row r="5" spans="1:4" ht="48" thickBot="1">
      <c r="A5" s="56" t="s">
        <v>21</v>
      </c>
      <c r="B5" s="56" t="s">
        <v>43</v>
      </c>
      <c r="C5" s="56" t="s">
        <v>36</v>
      </c>
      <c r="D5" s="57" t="s">
        <v>44</v>
      </c>
    </row>
    <row r="6" spans="1:4" ht="15.75">
      <c r="A6" s="58"/>
      <c r="B6" s="58"/>
      <c r="C6" s="58"/>
      <c r="D6" s="46"/>
    </row>
    <row r="7" spans="1:4" ht="15.75">
      <c r="A7" s="58" t="s">
        <v>0</v>
      </c>
      <c r="B7" s="59">
        <f>SUM(B9:B20)-B14</f>
        <v>377</v>
      </c>
      <c r="C7" s="60">
        <f>SUM(C9:C20)-C14</f>
        <v>142504375</v>
      </c>
      <c r="D7" s="61">
        <f>C7/B7</f>
        <v>377995.6896551724</v>
      </c>
    </row>
    <row r="8" spans="1:4" ht="15.75">
      <c r="A8" s="62"/>
      <c r="B8" s="59"/>
      <c r="C8" s="63"/>
      <c r="D8" s="64"/>
    </row>
    <row r="9" spans="1:4" ht="15">
      <c r="A9" s="65" t="s">
        <v>240</v>
      </c>
      <c r="B9" s="66">
        <v>4</v>
      </c>
      <c r="C9" s="67">
        <v>450000</v>
      </c>
      <c r="D9" s="68">
        <f>C9/B9</f>
        <v>112500</v>
      </c>
    </row>
    <row r="10" spans="1:4" ht="15">
      <c r="A10" s="65" t="s">
        <v>241</v>
      </c>
      <c r="B10" s="66">
        <v>157</v>
      </c>
      <c r="C10" s="67">
        <v>53598220</v>
      </c>
      <c r="D10" s="68">
        <f>C10/B10</f>
        <v>341389.93630573247</v>
      </c>
    </row>
    <row r="11" spans="1:4" ht="15">
      <c r="A11" s="65" t="s">
        <v>45</v>
      </c>
      <c r="B11" s="66">
        <v>179</v>
      </c>
      <c r="C11" s="67">
        <v>76221250</v>
      </c>
      <c r="D11" s="68">
        <f>C11/B11</f>
        <v>425817.03910614527</v>
      </c>
    </row>
    <row r="12" spans="1:4" ht="15">
      <c r="A12" s="65" t="s">
        <v>46</v>
      </c>
      <c r="B12" s="66">
        <v>6</v>
      </c>
      <c r="C12" s="67">
        <v>1662000</v>
      </c>
      <c r="D12" s="68">
        <f>C12/B12</f>
        <v>277000</v>
      </c>
    </row>
    <row r="13" spans="1:4" ht="15">
      <c r="A13" s="65"/>
      <c r="B13" s="66"/>
      <c r="C13" s="69"/>
      <c r="D13" s="70"/>
    </row>
    <row r="14" spans="1:4" ht="15.75">
      <c r="A14" s="110" t="s">
        <v>215</v>
      </c>
      <c r="B14" s="111">
        <f>SUM(B16:B20)</f>
        <v>31</v>
      </c>
      <c r="C14" s="112">
        <f>SUM(C16:C20)</f>
        <v>10572905</v>
      </c>
      <c r="D14" s="114" t="s">
        <v>221</v>
      </c>
    </row>
    <row r="15" spans="1:4" ht="15.75">
      <c r="A15" s="62"/>
      <c r="B15" s="71"/>
      <c r="C15" s="72"/>
      <c r="D15" s="70"/>
    </row>
    <row r="16" spans="1:4" ht="15">
      <c r="A16" s="65" t="s">
        <v>47</v>
      </c>
      <c r="B16" s="66">
        <v>19</v>
      </c>
      <c r="C16" s="67">
        <v>2197905</v>
      </c>
      <c r="D16" s="52" t="s">
        <v>216</v>
      </c>
    </row>
    <row r="17" spans="1:4" ht="15">
      <c r="A17" s="65" t="s">
        <v>48</v>
      </c>
      <c r="B17" s="66">
        <v>1</v>
      </c>
      <c r="C17" s="67">
        <v>750000</v>
      </c>
      <c r="D17" s="113" t="s">
        <v>217</v>
      </c>
    </row>
    <row r="18" spans="1:4" ht="15">
      <c r="A18" s="65" t="s">
        <v>49</v>
      </c>
      <c r="B18" s="66">
        <v>1</v>
      </c>
      <c r="C18" s="67">
        <v>400000</v>
      </c>
      <c r="D18" s="113" t="s">
        <v>218</v>
      </c>
    </row>
    <row r="19" spans="1:4" ht="15">
      <c r="A19" s="65" t="s">
        <v>50</v>
      </c>
      <c r="B19" s="66">
        <v>6</v>
      </c>
      <c r="C19" s="67">
        <v>3170000</v>
      </c>
      <c r="D19" s="52" t="s">
        <v>219</v>
      </c>
    </row>
    <row r="20" spans="1:4" ht="15">
      <c r="A20" s="65" t="s">
        <v>55</v>
      </c>
      <c r="B20" s="66">
        <v>4</v>
      </c>
      <c r="C20" s="67">
        <v>4055000</v>
      </c>
      <c r="D20" s="52" t="s">
        <v>220</v>
      </c>
    </row>
    <row r="21" spans="1:4" ht="15.75" thickBot="1">
      <c r="A21" s="53"/>
      <c r="B21" s="73"/>
      <c r="C21" s="73"/>
      <c r="D21" s="53"/>
    </row>
    <row r="22" ht="15">
      <c r="A22" s="109" t="s">
        <v>242</v>
      </c>
    </row>
    <row r="23" spans="1:3" ht="15">
      <c r="A23" s="109" t="s">
        <v>243</v>
      </c>
      <c r="B23" s="49"/>
      <c r="C23" s="74"/>
    </row>
    <row r="24" spans="1:3" ht="15">
      <c r="A24" s="75"/>
      <c r="B24" s="75"/>
      <c r="C24" s="49"/>
    </row>
    <row r="25" spans="1:3" ht="15">
      <c r="A25" s="75"/>
      <c r="B25" s="76"/>
      <c r="C25" s="49"/>
    </row>
    <row r="26" spans="1:3" ht="15">
      <c r="A26" s="75"/>
      <c r="B26" s="76"/>
      <c r="C26" s="49"/>
    </row>
    <row r="27" spans="1:3" ht="15">
      <c r="A27" s="75"/>
      <c r="B27" s="76"/>
      <c r="C27" s="74"/>
    </row>
    <row r="28" spans="1:3" ht="15">
      <c r="A28" s="75"/>
      <c r="B28" s="76"/>
      <c r="C28" s="74"/>
    </row>
    <row r="29" spans="1:3" ht="15">
      <c r="A29" s="75"/>
      <c r="B29" s="76"/>
      <c r="C29" s="74"/>
    </row>
    <row r="30" spans="1:3" ht="15">
      <c r="A30" s="75"/>
      <c r="B30" s="76"/>
      <c r="C30" s="74"/>
    </row>
    <row r="31" spans="1:3" ht="15">
      <c r="A31" s="75"/>
      <c r="B31" s="76"/>
      <c r="C31" s="74"/>
    </row>
    <row r="32" spans="1:3" ht="15">
      <c r="A32" s="75"/>
      <c r="B32" s="76"/>
      <c r="C32" s="74"/>
    </row>
    <row r="33" spans="1:3" ht="15">
      <c r="A33" s="75"/>
      <c r="B33" s="76"/>
      <c r="C33" s="74"/>
    </row>
    <row r="34" spans="1:3" ht="15">
      <c r="A34" s="75"/>
      <c r="B34" s="76"/>
      <c r="C34" s="74"/>
    </row>
    <row r="35" spans="1:3" ht="15">
      <c r="A35" s="75"/>
      <c r="B35" s="76"/>
      <c r="C35" s="74"/>
    </row>
    <row r="36" spans="1:3" ht="15">
      <c r="A36" s="49"/>
      <c r="B36" s="49"/>
      <c r="C36" s="74"/>
    </row>
    <row r="37" spans="1:3" ht="15">
      <c r="A37" s="49"/>
      <c r="B37" s="49"/>
      <c r="C37" s="74"/>
    </row>
    <row r="38" spans="1:3" ht="15">
      <c r="A38" s="49"/>
      <c r="B38" s="49"/>
      <c r="C38" s="49"/>
    </row>
    <row r="39" spans="1:3" ht="15">
      <c r="A39" s="49"/>
      <c r="B39" s="49"/>
      <c r="C39" s="49"/>
    </row>
    <row r="40" spans="1:3" ht="15">
      <c r="A40" s="49"/>
      <c r="B40" s="49"/>
      <c r="C40" s="49"/>
    </row>
    <row r="41" spans="1:3" ht="15">
      <c r="A41" s="49"/>
      <c r="B41" s="49"/>
      <c r="C41" s="49"/>
    </row>
    <row r="42" spans="1:3" ht="15">
      <c r="A42" s="49"/>
      <c r="B42" s="49"/>
      <c r="C42" s="49"/>
    </row>
    <row r="43" spans="1:3" ht="15">
      <c r="A43" s="49"/>
      <c r="B43" s="49"/>
      <c r="C43" s="49"/>
    </row>
    <row r="44" spans="1:3" ht="15">
      <c r="A44" s="49"/>
      <c r="B44" s="49"/>
      <c r="C44" s="49"/>
    </row>
    <row r="45" spans="1:3" ht="15">
      <c r="A45" s="49"/>
      <c r="B45" s="49"/>
      <c r="C45" s="49"/>
    </row>
    <row r="46" spans="1:3" ht="15">
      <c r="A46" s="49"/>
      <c r="B46" s="49"/>
      <c r="C46" s="49"/>
    </row>
    <row r="47" spans="1:3" ht="15">
      <c r="A47" s="49"/>
      <c r="B47" s="49"/>
      <c r="C47" s="49"/>
    </row>
    <row r="48" spans="1:3" ht="15">
      <c r="A48" s="49"/>
      <c r="B48" s="49"/>
      <c r="C48" s="49"/>
    </row>
    <row r="49" spans="1:3" ht="15">
      <c r="A49" s="49"/>
      <c r="B49" s="49"/>
      <c r="C49" s="49"/>
    </row>
    <row r="50" spans="1:3" ht="15">
      <c r="A50" s="49"/>
      <c r="B50" s="49"/>
      <c r="C50" s="49"/>
    </row>
    <row r="51" spans="1:3" ht="15">
      <c r="A51" s="49"/>
      <c r="B51" s="49"/>
      <c r="C51" s="49"/>
    </row>
    <row r="52" spans="1:3" ht="15">
      <c r="A52" s="49"/>
      <c r="B52" s="49"/>
      <c r="C52" s="49"/>
    </row>
  </sheetData>
  <mergeCells count="2">
    <mergeCell ref="A3:D3"/>
    <mergeCell ref="A1:D1"/>
  </mergeCells>
  <printOptions horizontalCentered="1" verticalCentered="1"/>
  <pageMargins left="0.5905511811023623" right="0.5905511811023623" top="1.01" bottom="1.43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rcamachom</cp:lastModifiedBy>
  <cp:lastPrinted>2003-10-24T21:32:06Z</cp:lastPrinted>
  <dcterms:created xsi:type="dcterms:W3CDTF">2002-09-17T14:31:56Z</dcterms:created>
  <dcterms:modified xsi:type="dcterms:W3CDTF">2003-10-24T21:34:01Z</dcterms:modified>
  <cp:category/>
  <cp:version/>
  <cp:contentType/>
  <cp:contentStatus/>
</cp:coreProperties>
</file>