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15" windowWidth="9225" windowHeight="4545" activeTab="2"/>
  </bookViews>
  <sheets>
    <sheet name="C 32" sheetId="1" r:id="rId1"/>
    <sheet name="C 33" sheetId="2" r:id="rId2"/>
    <sheet name="C 34" sheetId="3" r:id="rId3"/>
    <sheet name="C 35" sheetId="4" r:id="rId4"/>
    <sheet name="C 36" sheetId="5" r:id="rId5"/>
  </sheets>
  <definedNames/>
  <calcPr fullCalcOnLoad="1"/>
</workbook>
</file>

<file path=xl/sharedStrings.xml><?xml version="1.0" encoding="utf-8"?>
<sst xmlns="http://schemas.openxmlformats.org/spreadsheetml/2006/main" count="175" uniqueCount="131">
  <si>
    <t>BALANCE GENERAL</t>
  </si>
  <si>
    <t>TOTAL</t>
  </si>
  <si>
    <t>M    E    S</t>
  </si>
  <si>
    <t>Ene</t>
  </si>
  <si>
    <t>Feb</t>
  </si>
  <si>
    <t>Mar</t>
  </si>
  <si>
    <t>Abr</t>
  </si>
  <si>
    <t>May</t>
  </si>
  <si>
    <t>Jun</t>
  </si>
  <si>
    <t>Existencia inicial....</t>
  </si>
  <si>
    <t>Casos entrados........</t>
  </si>
  <si>
    <t>Casos reentrados......</t>
  </si>
  <si>
    <t>Casos salidos.........</t>
  </si>
  <si>
    <t>Con estudio completo..</t>
  </si>
  <si>
    <t>Ampliaciones..........</t>
  </si>
  <si>
    <t>Otros.................</t>
  </si>
  <si>
    <t>TIPO DE DELITO</t>
  </si>
  <si>
    <t>M   E   S</t>
  </si>
  <si>
    <t>Administración fraudulenta..</t>
  </si>
  <si>
    <t>Aprop.y/o retenc. indebida..</t>
  </si>
  <si>
    <t>Estafa  ....................</t>
  </si>
  <si>
    <t>Falsedad ideológica.........</t>
  </si>
  <si>
    <t>Falsificación de documento..</t>
  </si>
  <si>
    <t>Malversación de fondos......</t>
  </si>
  <si>
    <t>Peculado....................</t>
  </si>
  <si>
    <t>Robo o hurto................</t>
  </si>
  <si>
    <t>Otros.......................</t>
  </si>
  <si>
    <t>M  E  S</t>
  </si>
  <si>
    <t>CASOS SALIDOS</t>
  </si>
  <si>
    <t>Número de</t>
  </si>
  <si>
    <t>CASOS POR AUDITOR</t>
  </si>
  <si>
    <t>Con estudio</t>
  </si>
  <si>
    <t>Auditores</t>
  </si>
  <si>
    <t>Completo</t>
  </si>
  <si>
    <t>Enero........</t>
  </si>
  <si>
    <t>Febrero......</t>
  </si>
  <si>
    <t>Marzo........</t>
  </si>
  <si>
    <t>Abril........</t>
  </si>
  <si>
    <t>Mayo.........</t>
  </si>
  <si>
    <t>Junio........</t>
  </si>
  <si>
    <t>DURACION</t>
  </si>
  <si>
    <t>PROMEDIO</t>
  </si>
  <si>
    <t>Jul</t>
  </si>
  <si>
    <t>Ago</t>
  </si>
  <si>
    <t>Set</t>
  </si>
  <si>
    <t>Oct</t>
  </si>
  <si>
    <t>Nov</t>
  </si>
  <si>
    <t>Dic</t>
  </si>
  <si>
    <t>Tráfico de droga............</t>
  </si>
  <si>
    <t>Administración fraudulenta.....</t>
  </si>
  <si>
    <t>Aprop.y/o retenc. indebida.....</t>
  </si>
  <si>
    <t>Libramiento cheque sin fondos..</t>
  </si>
  <si>
    <t>Estafa  .......................</t>
  </si>
  <si>
    <t>Falsedad ideológica............</t>
  </si>
  <si>
    <t>Falsificación de documento.....</t>
  </si>
  <si>
    <t>Peculado.......................</t>
  </si>
  <si>
    <t>Robo o hurto...................</t>
  </si>
  <si>
    <t>Otros..........................</t>
  </si>
  <si>
    <t>Tráfico de droga...............</t>
  </si>
  <si>
    <t>Incumplimiento de deberes......</t>
  </si>
  <si>
    <t>Julio........</t>
  </si>
  <si>
    <t>Agosto.......</t>
  </si>
  <si>
    <t>Setiembre....</t>
  </si>
  <si>
    <t>Octubre......</t>
  </si>
  <si>
    <t>Noviembre....</t>
  </si>
  <si>
    <t>Diciembre....</t>
  </si>
  <si>
    <t>Estelionato.................</t>
  </si>
  <si>
    <t>Infrac. Ley Psicotrópicos...</t>
  </si>
  <si>
    <t>Concusión...................</t>
  </si>
  <si>
    <t>Cohecho.....................</t>
  </si>
  <si>
    <t>Legitimación de capitales...</t>
  </si>
  <si>
    <t>Lavado de dinero............</t>
  </si>
  <si>
    <t>Simulación de delito...........</t>
  </si>
  <si>
    <t>Cohecho........................</t>
  </si>
  <si>
    <t>RENDIMIENTO PROMEDIO MENSUAL POR AUDITOR DURANTE EL AÑO 2001</t>
  </si>
  <si>
    <t>Existencia Final...</t>
  </si>
  <si>
    <t xml:space="preserve"> DURANTE EL AÑO 2001</t>
  </si>
  <si>
    <t>MOVIMIENTO OCURRIDO EN LA SECCION DE DELITOS ECONOMICOS Y FINANCIEROS</t>
  </si>
  <si>
    <t>CASOS ENTRADOS EN LA SECCION DE DELITOS ECONOMICOS Y FINANCIEROS</t>
  </si>
  <si>
    <t>CASOS TERMINADOS CON ESTUDIO COMPLETO EN LA SECCION DE DELITOS ECONOMICOS Y FINANCIEROS</t>
  </si>
  <si>
    <t>Administración fraudulenta.................</t>
  </si>
  <si>
    <t>Estafa.....................................</t>
  </si>
  <si>
    <t>Falsedad ideológica........................</t>
  </si>
  <si>
    <t>Falsificación de documento.................</t>
  </si>
  <si>
    <t>Fraude de simulación.......................</t>
  </si>
  <si>
    <t>Incumplimiento de deberes..................</t>
  </si>
  <si>
    <t>Intermediación financiera ilegal...........</t>
  </si>
  <si>
    <t>Malversación de fondos.....................</t>
  </si>
  <si>
    <t>Peculado...................................</t>
  </si>
  <si>
    <t>Apropiación y retención indebida...........</t>
  </si>
  <si>
    <t>Robo o hurto...............................</t>
  </si>
  <si>
    <t>Simulación de delito.......................</t>
  </si>
  <si>
    <t>Tráfico de droga...........................</t>
  </si>
  <si>
    <t>Uso de documento falso.....................</t>
  </si>
  <si>
    <t>Otros......................................</t>
  </si>
  <si>
    <t>D U R A C I O N    (en meses promedio)</t>
  </si>
  <si>
    <t>7 meses y 1 semana</t>
  </si>
  <si>
    <t>8 meses y 0 semanas</t>
  </si>
  <si>
    <t>8 meses y 3 semanas</t>
  </si>
  <si>
    <t>4 meses y 0 semanas</t>
  </si>
  <si>
    <t>7 meses y 3 semanas</t>
  </si>
  <si>
    <t>10 meses y 0 semanas</t>
  </si>
  <si>
    <t>6 meses y 0 semanas</t>
  </si>
  <si>
    <t>5 meses y 0 semanas</t>
  </si>
  <si>
    <t>6 meses y 3 semanas</t>
  </si>
  <si>
    <t>3 meses y 0 semanas</t>
  </si>
  <si>
    <t>10 meses y 3 semanas</t>
  </si>
  <si>
    <t>17 meses y 0 semanas</t>
  </si>
  <si>
    <t>3 meses y 3 semanas</t>
  </si>
  <si>
    <t>8 meses y 1 semana</t>
  </si>
  <si>
    <t>Duración</t>
  </si>
  <si>
    <t>promedio</t>
  </si>
  <si>
    <t>en meses</t>
  </si>
  <si>
    <t>SEGUN TIPO DE DELITO Y MES DURANTE EL AÑO 2001</t>
  </si>
  <si>
    <t>Infracción Código Fiscal.............</t>
  </si>
  <si>
    <t>Libramiento cheque/fondos..</t>
  </si>
  <si>
    <t>Quiebra fraudulenta.....................</t>
  </si>
  <si>
    <t>CASOS TERMINADOS POR LA SECCION DE DELITOS ECONOMICOS Y FINANCIEROS</t>
  </si>
  <si>
    <t>Infracción Código Fiscal................</t>
  </si>
  <si>
    <t>Malversación de fondos.........</t>
  </si>
  <si>
    <t>Quiebra fraudulenta........................</t>
  </si>
  <si>
    <t xml:space="preserve"> SEGUN TIPO DE DELITO Y DURACION EN MESES PROMEDIO DURANTE EL AÑO 2001</t>
  </si>
  <si>
    <t>Libramiento de cheque sin fondos..............</t>
  </si>
  <si>
    <t>Quiebra fraudulenta....................................</t>
  </si>
  <si>
    <t>Infracción Código Fiscal............................</t>
  </si>
  <si>
    <t>CASOS TERMINADOS POR LA SECCION DE DELITOS ECONOMICOS Y FINANCIEROS Y</t>
  </si>
  <si>
    <t>Cuadro No.32</t>
  </si>
  <si>
    <t>Cuadro No.33</t>
  </si>
  <si>
    <t>Cuadro No.34</t>
  </si>
  <si>
    <t>Cuadro No.35</t>
  </si>
  <si>
    <t>Cuadro No.36</t>
  </si>
</sst>
</file>

<file path=xl/styles.xml><?xml version="1.0" encoding="utf-8"?>
<styleSheet xmlns="http://schemas.openxmlformats.org/spreadsheetml/2006/main">
  <numFmts count="3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¢&quot;#,##0_);\(&quot;¢&quot;#,##0\)"/>
    <numFmt numFmtId="175" formatCode="&quot;¢&quot;#,##0_);[Red]\(&quot;¢&quot;#,##0\)"/>
    <numFmt numFmtId="176" formatCode="&quot;¢&quot;#,##0.00_);\(&quot;¢&quot;#,##0.00\)"/>
    <numFmt numFmtId="177" formatCode="&quot;¢&quot;#,##0.00_);[Red]\(&quot;¢&quot;#,##0.00\)"/>
    <numFmt numFmtId="178" formatCode="_(&quot;¢&quot;* #,##0_);_(&quot;¢&quot;* \(#,##0\);_(&quot;¢&quot;* &quot;-&quot;_);_(@_)"/>
    <numFmt numFmtId="179" formatCode="_(&quot;¢&quot;* #,##0.00_);_(&quot;¢&quot;* \(#,##0.00\);_(&quot;¢&quot;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sz val="12"/>
      <name val="Courier New"/>
      <family val="3"/>
    </font>
    <font>
      <b/>
      <sz val="12"/>
      <name val="Courier New"/>
      <family val="0"/>
    </font>
    <font>
      <b/>
      <u val="single"/>
      <sz val="12"/>
      <name val="Courier New"/>
      <family val="3"/>
    </font>
    <font>
      <sz val="10"/>
      <color indexed="8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b/>
      <u val="single"/>
      <sz val="9"/>
      <name val="Courier New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Continuous"/>
    </xf>
    <xf numFmtId="2" fontId="7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9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B1">
      <selection activeCell="C7" sqref="C7:N7"/>
    </sheetView>
  </sheetViews>
  <sheetFormatPr defaultColWidth="11.421875" defaultRowHeight="12.75"/>
  <cols>
    <col min="1" max="1" width="30.7109375" style="7" customWidth="1"/>
    <col min="2" max="2" width="11.421875" style="12" customWidth="1"/>
    <col min="3" max="14" width="5.7109375" style="7" customWidth="1"/>
    <col min="15" max="16384" width="11.421875" style="7" customWidth="1"/>
  </cols>
  <sheetData>
    <row r="1" ht="18" customHeight="1">
      <c r="A1" s="15" t="s">
        <v>126</v>
      </c>
    </row>
    <row r="2" ht="18" customHeight="1"/>
    <row r="3" spans="1:14" ht="18" customHeight="1">
      <c r="A3" s="79" t="s">
        <v>77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8" customHeight="1">
      <c r="A4" s="79" t="s">
        <v>76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ht="22.5" customHeight="1" thickBot="1"/>
    <row r="6" spans="1:14" ht="16.5" customHeight="1">
      <c r="A6" s="9"/>
      <c r="B6" s="7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 customHeight="1" thickBot="1">
      <c r="A7" s="8" t="s">
        <v>0</v>
      </c>
      <c r="B7" s="71" t="s">
        <v>1</v>
      </c>
      <c r="C7" s="78" t="s">
        <v>2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ht="8.25" customHeight="1">
      <c r="B8" s="75"/>
    </row>
    <row r="9" spans="1:14" ht="18" customHeight="1" thickBot="1">
      <c r="A9" s="10"/>
      <c r="B9" s="77"/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42</v>
      </c>
      <c r="J9" s="11" t="s">
        <v>43</v>
      </c>
      <c r="K9" s="11" t="s">
        <v>44</v>
      </c>
      <c r="L9" s="11" t="s">
        <v>45</v>
      </c>
      <c r="M9" s="11" t="s">
        <v>46</v>
      </c>
      <c r="N9" s="11" t="s">
        <v>47</v>
      </c>
    </row>
    <row r="10" ht="18" customHeight="1">
      <c r="B10" s="75"/>
    </row>
    <row r="11" ht="18" customHeight="1">
      <c r="B11" s="75"/>
    </row>
    <row r="12" spans="1:14" ht="18" customHeight="1">
      <c r="A12" s="7" t="s">
        <v>9</v>
      </c>
      <c r="B12" s="75">
        <v>280</v>
      </c>
      <c r="C12" s="12">
        <v>280</v>
      </c>
      <c r="D12" s="12">
        <v>273</v>
      </c>
      <c r="E12" s="12">
        <v>263</v>
      </c>
      <c r="F12" s="12">
        <v>250</v>
      </c>
      <c r="G12" s="12">
        <v>262</v>
      </c>
      <c r="H12" s="12">
        <v>286</v>
      </c>
      <c r="I12" s="12">
        <v>305</v>
      </c>
      <c r="J12" s="12">
        <v>305</v>
      </c>
      <c r="K12" s="12">
        <v>287</v>
      </c>
      <c r="L12" s="12">
        <v>290</v>
      </c>
      <c r="M12" s="12">
        <v>312</v>
      </c>
      <c r="N12" s="12">
        <v>324</v>
      </c>
    </row>
    <row r="13" spans="2:8" ht="18" customHeight="1">
      <c r="B13" s="75"/>
      <c r="C13" s="12"/>
      <c r="D13" s="12"/>
      <c r="E13" s="12"/>
      <c r="F13" s="12"/>
      <c r="G13" s="12"/>
      <c r="H13" s="12"/>
    </row>
    <row r="14" spans="1:14" ht="18" customHeight="1">
      <c r="A14" s="7" t="s">
        <v>10</v>
      </c>
      <c r="B14" s="75">
        <f>SUM(C14:N14)</f>
        <v>511</v>
      </c>
      <c r="C14" s="12">
        <v>43</v>
      </c>
      <c r="D14" s="12">
        <v>28</v>
      </c>
      <c r="E14" s="12">
        <v>38</v>
      </c>
      <c r="F14" s="12">
        <v>36</v>
      </c>
      <c r="G14" s="12">
        <v>62</v>
      </c>
      <c r="H14" s="12">
        <v>60</v>
      </c>
      <c r="I14" s="12">
        <v>38</v>
      </c>
      <c r="J14" s="12">
        <v>31</v>
      </c>
      <c r="K14" s="12">
        <v>42</v>
      </c>
      <c r="L14" s="12">
        <v>54</v>
      </c>
      <c r="M14" s="12">
        <v>55</v>
      </c>
      <c r="N14" s="12">
        <v>24</v>
      </c>
    </row>
    <row r="15" spans="2:9" ht="18" customHeight="1">
      <c r="B15" s="75"/>
      <c r="C15" s="12"/>
      <c r="D15" s="12"/>
      <c r="E15" s="12"/>
      <c r="F15" s="12"/>
      <c r="G15" s="12"/>
      <c r="H15" s="12"/>
      <c r="I15"/>
    </row>
    <row r="16" spans="1:14" ht="18" customHeight="1">
      <c r="A16" s="7" t="s">
        <v>11</v>
      </c>
      <c r="B16" s="75">
        <f>SUM(C16:N16)</f>
        <v>62</v>
      </c>
      <c r="C16" s="12">
        <v>4</v>
      </c>
      <c r="D16" s="12">
        <v>5</v>
      </c>
      <c r="E16" s="12">
        <v>5</v>
      </c>
      <c r="F16" s="12">
        <v>5</v>
      </c>
      <c r="G16" s="12">
        <v>5</v>
      </c>
      <c r="H16" s="12">
        <v>4</v>
      </c>
      <c r="I16" s="12">
        <v>7</v>
      </c>
      <c r="J16" s="12">
        <v>4</v>
      </c>
      <c r="K16" s="12">
        <v>9</v>
      </c>
      <c r="L16" s="12">
        <v>5</v>
      </c>
      <c r="M16" s="12">
        <v>7</v>
      </c>
      <c r="N16" s="12">
        <v>2</v>
      </c>
    </row>
    <row r="17" spans="2:9" ht="18" customHeight="1">
      <c r="B17" s="75"/>
      <c r="C17" s="12"/>
      <c r="D17" s="12"/>
      <c r="E17" s="12"/>
      <c r="F17" s="12"/>
      <c r="G17" s="12"/>
      <c r="H17" s="12"/>
      <c r="I17"/>
    </row>
    <row r="18" spans="1:14" ht="18" customHeight="1">
      <c r="A18" s="7" t="s">
        <v>12</v>
      </c>
      <c r="B18" s="75">
        <f>SUM(C18:N18)</f>
        <v>525</v>
      </c>
      <c r="C18" s="12">
        <v>54</v>
      </c>
      <c r="D18" s="12">
        <v>43</v>
      </c>
      <c r="E18" s="12">
        <v>56</v>
      </c>
      <c r="F18" s="12">
        <v>29</v>
      </c>
      <c r="G18" s="12">
        <v>43</v>
      </c>
      <c r="H18" s="12">
        <v>45</v>
      </c>
      <c r="I18" s="12">
        <v>45</v>
      </c>
      <c r="J18" s="12">
        <v>53</v>
      </c>
      <c r="K18" s="12">
        <v>48</v>
      </c>
      <c r="L18" s="12">
        <v>37</v>
      </c>
      <c r="M18" s="12">
        <v>50</v>
      </c>
      <c r="N18" s="12">
        <v>22</v>
      </c>
    </row>
    <row r="19" spans="2:9" ht="18" customHeight="1">
      <c r="B19" s="75"/>
      <c r="C19" s="13"/>
      <c r="D19" s="13"/>
      <c r="E19" s="13"/>
      <c r="F19" s="13"/>
      <c r="G19" s="13"/>
      <c r="H19" s="13"/>
      <c r="I19"/>
    </row>
    <row r="20" spans="1:14" ht="18" customHeight="1">
      <c r="A20" s="7" t="s">
        <v>13</v>
      </c>
      <c r="B20" s="75">
        <f>SUM(C20:N20)</f>
        <v>376</v>
      </c>
      <c r="C20" s="12">
        <v>35</v>
      </c>
      <c r="D20" s="12">
        <v>29</v>
      </c>
      <c r="E20" s="12">
        <v>38</v>
      </c>
      <c r="F20" s="12">
        <v>19</v>
      </c>
      <c r="G20" s="12">
        <v>32</v>
      </c>
      <c r="H20" s="12">
        <v>32</v>
      </c>
      <c r="I20" s="12">
        <v>33</v>
      </c>
      <c r="J20" s="12">
        <v>42</v>
      </c>
      <c r="K20" s="12">
        <v>34</v>
      </c>
      <c r="L20" s="12">
        <v>29</v>
      </c>
      <c r="M20" s="12">
        <v>37</v>
      </c>
      <c r="N20" s="12">
        <v>16</v>
      </c>
    </row>
    <row r="21" spans="1:14" ht="18" customHeight="1">
      <c r="A21" s="7" t="s">
        <v>14</v>
      </c>
      <c r="B21" s="75">
        <f>SUM(C21:N21)</f>
        <v>60</v>
      </c>
      <c r="C21" s="12">
        <v>9</v>
      </c>
      <c r="D21" s="12">
        <v>4</v>
      </c>
      <c r="E21" s="12">
        <v>5</v>
      </c>
      <c r="F21" s="12">
        <v>8</v>
      </c>
      <c r="G21" s="12">
        <v>4</v>
      </c>
      <c r="H21" s="12">
        <v>4</v>
      </c>
      <c r="I21" s="12">
        <v>1</v>
      </c>
      <c r="J21" s="12">
        <v>5</v>
      </c>
      <c r="K21" s="12">
        <v>8</v>
      </c>
      <c r="L21" s="12">
        <v>2</v>
      </c>
      <c r="M21" s="12">
        <v>7</v>
      </c>
      <c r="N21" s="12">
        <v>3</v>
      </c>
    </row>
    <row r="22" spans="1:14" ht="18" customHeight="1">
      <c r="A22" s="7" t="s">
        <v>15</v>
      </c>
      <c r="B22" s="75">
        <f>SUM(C22:N22)</f>
        <v>89</v>
      </c>
      <c r="C22" s="12">
        <v>10</v>
      </c>
      <c r="D22" s="12">
        <v>10</v>
      </c>
      <c r="E22" s="12">
        <v>13</v>
      </c>
      <c r="F22" s="12">
        <v>2</v>
      </c>
      <c r="G22" s="12">
        <v>7</v>
      </c>
      <c r="H22" s="12">
        <v>9</v>
      </c>
      <c r="I22" s="12">
        <v>11</v>
      </c>
      <c r="J22" s="12">
        <v>6</v>
      </c>
      <c r="K22" s="12">
        <v>6</v>
      </c>
      <c r="L22" s="12">
        <v>6</v>
      </c>
      <c r="M22" s="12">
        <v>6</v>
      </c>
      <c r="N22" s="12">
        <v>3</v>
      </c>
    </row>
    <row r="23" spans="2:14" ht="18" customHeight="1">
      <c r="B23" s="7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7" ht="18" customHeight="1">
      <c r="A24" s="7" t="s">
        <v>75</v>
      </c>
      <c r="B24" s="75">
        <f aca="true" t="shared" si="0" ref="B24:N24">(B12+B14+B16)-B18</f>
        <v>328</v>
      </c>
      <c r="C24" s="12">
        <f t="shared" si="0"/>
        <v>273</v>
      </c>
      <c r="D24" s="12">
        <f t="shared" si="0"/>
        <v>263</v>
      </c>
      <c r="E24" s="12">
        <f t="shared" si="0"/>
        <v>250</v>
      </c>
      <c r="F24" s="12">
        <f t="shared" si="0"/>
        <v>262</v>
      </c>
      <c r="G24" s="12">
        <f t="shared" si="0"/>
        <v>286</v>
      </c>
      <c r="H24" s="12">
        <f t="shared" si="0"/>
        <v>305</v>
      </c>
      <c r="I24" s="12">
        <f t="shared" si="0"/>
        <v>305</v>
      </c>
      <c r="J24" s="12">
        <f t="shared" si="0"/>
        <v>287</v>
      </c>
      <c r="K24" s="12">
        <f t="shared" si="0"/>
        <v>290</v>
      </c>
      <c r="L24" s="12">
        <f t="shared" si="0"/>
        <v>312</v>
      </c>
      <c r="M24" s="12">
        <f t="shared" si="0"/>
        <v>324</v>
      </c>
      <c r="N24" s="12">
        <f t="shared" si="0"/>
        <v>328</v>
      </c>
      <c r="O24" s="12"/>
      <c r="P24" s="12"/>
      <c r="Q24" s="12"/>
    </row>
    <row r="25" spans="1:14" ht="16.5" thickBot="1">
      <c r="A25" s="10"/>
      <c r="B25" s="7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5.75">
      <c r="A26" s="1"/>
    </row>
  </sheetData>
  <mergeCells count="3">
    <mergeCell ref="C7:N7"/>
    <mergeCell ref="A3:N3"/>
    <mergeCell ref="A4:N4"/>
  </mergeCells>
  <printOptions horizontalCentered="1"/>
  <pageMargins left="0.63" right="0.63" top="2.46" bottom="0.984251968503937" header="0.5118110236220472" footer="0.5118110236220472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="85" zoomScaleNormal="85" workbookViewId="0" topLeftCell="A1">
      <selection activeCell="A3" sqref="A3:N3"/>
    </sheetView>
  </sheetViews>
  <sheetFormatPr defaultColWidth="11.421875" defaultRowHeight="21.75" customHeight="1"/>
  <cols>
    <col min="1" max="1" width="38.140625" style="7" customWidth="1"/>
    <col min="2" max="2" width="11.421875" style="7" customWidth="1"/>
    <col min="3" max="6" width="5.7109375" style="7" customWidth="1"/>
    <col min="7" max="7" width="6.140625" style="7" customWidth="1"/>
    <col min="8" max="14" width="5.7109375" style="7" customWidth="1"/>
    <col min="15" max="16384" width="11.421875" style="7" customWidth="1"/>
  </cols>
  <sheetData>
    <row r="1" ht="21.75" customHeight="1">
      <c r="A1" s="15" t="s">
        <v>127</v>
      </c>
    </row>
    <row r="3" spans="1:14" ht="21.75" customHeight="1">
      <c r="A3" s="79" t="s">
        <v>78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21.75" customHeight="1">
      <c r="A4" s="79" t="s">
        <v>113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ht="21.75" customHeight="1" thickBot="1"/>
    <row r="6" spans="1:14" ht="21.75" customHeight="1">
      <c r="A6" s="9"/>
      <c r="B6" s="7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1.75" customHeight="1" thickBot="1">
      <c r="A7" s="8" t="s">
        <v>16</v>
      </c>
      <c r="B7" s="71" t="s">
        <v>1</v>
      </c>
      <c r="C7" s="78" t="s">
        <v>17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ht="21.75" customHeight="1">
      <c r="B8" s="72"/>
    </row>
    <row r="9" spans="1:14" ht="21.75" customHeight="1" thickBot="1">
      <c r="A9" s="10"/>
      <c r="B9" s="73"/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42</v>
      </c>
      <c r="J9" s="11" t="s">
        <v>43</v>
      </c>
      <c r="K9" s="11" t="s">
        <v>44</v>
      </c>
      <c r="L9" s="11" t="s">
        <v>45</v>
      </c>
      <c r="M9" s="11" t="s">
        <v>46</v>
      </c>
      <c r="N9" s="11" t="s">
        <v>47</v>
      </c>
    </row>
    <row r="10" ht="21.75" customHeight="1">
      <c r="B10" s="72"/>
    </row>
    <row r="11" spans="1:14" ht="21.75" customHeight="1">
      <c r="A11" s="8" t="s">
        <v>1</v>
      </c>
      <c r="B11" s="74">
        <f>SUM(C11:N11)</f>
        <v>511</v>
      </c>
      <c r="C11" s="25">
        <f aca="true" t="shared" si="0" ref="C11:N11">SUM(C13:C31)</f>
        <v>43</v>
      </c>
      <c r="D11" s="25">
        <f t="shared" si="0"/>
        <v>28</v>
      </c>
      <c r="E11" s="25">
        <f t="shared" si="0"/>
        <v>38</v>
      </c>
      <c r="F11" s="25">
        <f t="shared" si="0"/>
        <v>36</v>
      </c>
      <c r="G11" s="25">
        <f t="shared" si="0"/>
        <v>62</v>
      </c>
      <c r="H11" s="25">
        <f t="shared" si="0"/>
        <v>60</v>
      </c>
      <c r="I11" s="25">
        <f t="shared" si="0"/>
        <v>38</v>
      </c>
      <c r="J11" s="25">
        <f t="shared" si="0"/>
        <v>31</v>
      </c>
      <c r="K11" s="25">
        <f t="shared" si="0"/>
        <v>42</v>
      </c>
      <c r="L11" s="25">
        <f t="shared" si="0"/>
        <v>54</v>
      </c>
      <c r="M11" s="25">
        <f t="shared" si="0"/>
        <v>55</v>
      </c>
      <c r="N11" s="25">
        <f t="shared" si="0"/>
        <v>24</v>
      </c>
    </row>
    <row r="12" ht="21.75" customHeight="1">
      <c r="B12" s="72"/>
    </row>
    <row r="13" spans="1:14" ht="21.75" customHeight="1">
      <c r="A13" s="7" t="s">
        <v>18</v>
      </c>
      <c r="B13" s="75">
        <f aca="true" t="shared" si="1" ref="B13:B31">SUM(C13:N13)</f>
        <v>264</v>
      </c>
      <c r="C13" s="12">
        <v>17</v>
      </c>
      <c r="D13" s="12">
        <v>10</v>
      </c>
      <c r="E13" s="12">
        <v>16</v>
      </c>
      <c r="F13" s="12">
        <v>17</v>
      </c>
      <c r="G13" s="12">
        <v>38</v>
      </c>
      <c r="H13" s="12">
        <v>34</v>
      </c>
      <c r="I13" s="12">
        <v>22</v>
      </c>
      <c r="J13" s="12">
        <v>18</v>
      </c>
      <c r="K13" s="12">
        <v>26</v>
      </c>
      <c r="L13" s="12">
        <v>32</v>
      </c>
      <c r="M13" s="12">
        <v>29</v>
      </c>
      <c r="N13" s="12">
        <v>5</v>
      </c>
    </row>
    <row r="14" spans="1:14" ht="21.75" customHeight="1">
      <c r="A14" s="7" t="s">
        <v>19</v>
      </c>
      <c r="B14" s="75">
        <f t="shared" si="1"/>
        <v>17</v>
      </c>
      <c r="C14" s="12">
        <v>2</v>
      </c>
      <c r="D14" s="12">
        <v>1</v>
      </c>
      <c r="E14" s="12">
        <v>1</v>
      </c>
      <c r="F14" s="12">
        <v>0</v>
      </c>
      <c r="G14" s="12">
        <v>2</v>
      </c>
      <c r="H14" s="12">
        <v>0</v>
      </c>
      <c r="I14" s="12">
        <v>1</v>
      </c>
      <c r="J14" s="12">
        <v>2</v>
      </c>
      <c r="K14" s="12">
        <v>0</v>
      </c>
      <c r="L14" s="12">
        <v>2</v>
      </c>
      <c r="M14" s="12">
        <v>4</v>
      </c>
      <c r="N14" s="12">
        <v>2</v>
      </c>
    </row>
    <row r="15" spans="1:14" ht="21.75" customHeight="1">
      <c r="A15" s="7" t="s">
        <v>69</v>
      </c>
      <c r="B15" s="75">
        <f t="shared" si="1"/>
        <v>1</v>
      </c>
      <c r="C15" s="12">
        <v>0</v>
      </c>
      <c r="D15" s="12">
        <v>1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ht="21.75" customHeight="1">
      <c r="A16" s="7" t="s">
        <v>68</v>
      </c>
      <c r="B16" s="75">
        <f t="shared" si="1"/>
        <v>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ht="21.75" customHeight="1">
      <c r="A17" s="7" t="s">
        <v>114</v>
      </c>
      <c r="B17" s="75">
        <f t="shared" si="1"/>
        <v>3</v>
      </c>
      <c r="C17" s="12">
        <v>1</v>
      </c>
      <c r="D17" s="12">
        <v>0</v>
      </c>
      <c r="E17" s="12">
        <v>1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</row>
    <row r="18" spans="1:14" ht="21.75" customHeight="1">
      <c r="A18" s="7" t="s">
        <v>20</v>
      </c>
      <c r="B18" s="75">
        <f t="shared" si="1"/>
        <v>89</v>
      </c>
      <c r="C18" s="12">
        <v>7</v>
      </c>
      <c r="D18" s="12">
        <v>7</v>
      </c>
      <c r="E18" s="12">
        <v>7</v>
      </c>
      <c r="F18" s="12">
        <v>5</v>
      </c>
      <c r="G18" s="12">
        <v>12</v>
      </c>
      <c r="H18" s="12">
        <v>14</v>
      </c>
      <c r="I18" s="12">
        <v>7</v>
      </c>
      <c r="J18" s="12">
        <v>4</v>
      </c>
      <c r="K18" s="12">
        <v>6</v>
      </c>
      <c r="L18" s="12">
        <v>7</v>
      </c>
      <c r="M18" s="12">
        <v>7</v>
      </c>
      <c r="N18" s="12">
        <v>6</v>
      </c>
    </row>
    <row r="19" spans="1:14" ht="21.75" customHeight="1">
      <c r="A19" s="7" t="s">
        <v>66</v>
      </c>
      <c r="B19" s="75">
        <f t="shared" si="1"/>
        <v>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</v>
      </c>
    </row>
    <row r="20" spans="1:14" ht="21.75" customHeight="1">
      <c r="A20" s="7" t="s">
        <v>67</v>
      </c>
      <c r="B20" s="75">
        <f t="shared" si="1"/>
        <v>4</v>
      </c>
      <c r="C20" s="12">
        <v>1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2">
        <v>1</v>
      </c>
    </row>
    <row r="21" spans="1:14" ht="21.75" customHeight="1">
      <c r="A21" s="7" t="s">
        <v>21</v>
      </c>
      <c r="B21" s="75">
        <f t="shared" si="1"/>
        <v>2</v>
      </c>
      <c r="C21" s="12">
        <v>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</row>
    <row r="22" spans="1:14" ht="21.75" customHeight="1">
      <c r="A22" s="7" t="s">
        <v>22</v>
      </c>
      <c r="B22" s="75">
        <f t="shared" si="1"/>
        <v>17</v>
      </c>
      <c r="C22" s="12">
        <v>0</v>
      </c>
      <c r="D22" s="12">
        <v>1</v>
      </c>
      <c r="E22" s="12">
        <v>2</v>
      </c>
      <c r="F22" s="12">
        <v>3</v>
      </c>
      <c r="G22" s="12">
        <v>1</v>
      </c>
      <c r="H22" s="12">
        <v>1</v>
      </c>
      <c r="I22" s="12">
        <v>0</v>
      </c>
      <c r="J22" s="12">
        <v>2</v>
      </c>
      <c r="K22" s="12">
        <v>1</v>
      </c>
      <c r="L22" s="12">
        <v>1</v>
      </c>
      <c r="M22" s="12">
        <v>3</v>
      </c>
      <c r="N22" s="12">
        <v>2</v>
      </c>
    </row>
    <row r="23" spans="1:14" ht="21.75" customHeight="1">
      <c r="A23" s="7" t="s">
        <v>71</v>
      </c>
      <c r="B23" s="75">
        <f t="shared" si="1"/>
        <v>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3</v>
      </c>
    </row>
    <row r="24" spans="1:14" ht="21.75" customHeight="1">
      <c r="A24" s="7" t="s">
        <v>70</v>
      </c>
      <c r="B24" s="75">
        <f>SUM(C24:N24)</f>
        <v>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4</v>
      </c>
      <c r="L24" s="12">
        <v>0</v>
      </c>
      <c r="M24" s="12">
        <v>0</v>
      </c>
      <c r="N24" s="12">
        <v>0</v>
      </c>
    </row>
    <row r="25" spans="1:14" ht="21.75" customHeight="1">
      <c r="A25" s="7" t="s">
        <v>115</v>
      </c>
      <c r="B25" s="75">
        <f t="shared" si="1"/>
        <v>2</v>
      </c>
      <c r="C25" s="12">
        <v>0</v>
      </c>
      <c r="D25" s="12">
        <v>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</row>
    <row r="26" spans="1:14" ht="21.75" customHeight="1">
      <c r="A26" s="7" t="s">
        <v>23</v>
      </c>
      <c r="B26" s="75">
        <f t="shared" si="1"/>
        <v>3</v>
      </c>
      <c r="C26" s="12">
        <v>0</v>
      </c>
      <c r="D26" s="12">
        <v>0</v>
      </c>
      <c r="E26" s="12">
        <v>0</v>
      </c>
      <c r="F26" s="12">
        <v>1</v>
      </c>
      <c r="G26" s="12">
        <v>0</v>
      </c>
      <c r="H26" s="12">
        <v>0</v>
      </c>
      <c r="I26" s="12">
        <v>1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</row>
    <row r="27" spans="1:14" ht="21.75" customHeight="1">
      <c r="A27" s="7" t="s">
        <v>24</v>
      </c>
      <c r="B27" s="75">
        <f t="shared" si="1"/>
        <v>51</v>
      </c>
      <c r="C27" s="12">
        <v>8</v>
      </c>
      <c r="D27" s="12">
        <v>3</v>
      </c>
      <c r="E27" s="12">
        <v>4</v>
      </c>
      <c r="F27" s="12">
        <v>3</v>
      </c>
      <c r="G27" s="12">
        <v>4</v>
      </c>
      <c r="H27" s="12">
        <v>9</v>
      </c>
      <c r="I27" s="12">
        <v>3</v>
      </c>
      <c r="J27" s="12">
        <v>1</v>
      </c>
      <c r="K27" s="12">
        <v>4</v>
      </c>
      <c r="L27" s="12">
        <v>6</v>
      </c>
      <c r="M27" s="12">
        <v>5</v>
      </c>
      <c r="N27" s="12">
        <v>1</v>
      </c>
    </row>
    <row r="28" spans="1:14" ht="21.75" customHeight="1">
      <c r="A28" s="7" t="s">
        <v>116</v>
      </c>
      <c r="B28" s="75">
        <f t="shared" si="1"/>
        <v>15</v>
      </c>
      <c r="C28" s="12">
        <v>1</v>
      </c>
      <c r="D28" s="12">
        <v>1</v>
      </c>
      <c r="E28" s="12">
        <v>3</v>
      </c>
      <c r="F28" s="12">
        <v>2</v>
      </c>
      <c r="G28" s="12">
        <v>2</v>
      </c>
      <c r="H28" s="12">
        <v>1</v>
      </c>
      <c r="I28" s="12">
        <v>0</v>
      </c>
      <c r="J28" s="12">
        <v>0</v>
      </c>
      <c r="K28" s="12">
        <v>0</v>
      </c>
      <c r="L28" s="12">
        <v>1</v>
      </c>
      <c r="M28" s="12">
        <v>4</v>
      </c>
      <c r="N28" s="12">
        <v>0</v>
      </c>
    </row>
    <row r="29" spans="1:14" ht="21.75" customHeight="1">
      <c r="A29" s="7" t="s">
        <v>25</v>
      </c>
      <c r="B29" s="75">
        <f t="shared" si="1"/>
        <v>9</v>
      </c>
      <c r="C29" s="12">
        <v>2</v>
      </c>
      <c r="D29" s="12">
        <v>0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0</v>
      </c>
      <c r="K29" s="12">
        <v>0</v>
      </c>
      <c r="L29" s="12">
        <v>0</v>
      </c>
      <c r="M29" s="12">
        <v>1</v>
      </c>
      <c r="N29" s="12">
        <v>1</v>
      </c>
    </row>
    <row r="30" spans="1:14" ht="21.75" customHeight="1">
      <c r="A30" s="7" t="s">
        <v>48</v>
      </c>
      <c r="B30" s="75">
        <f t="shared" si="1"/>
        <v>5</v>
      </c>
      <c r="C30" s="12">
        <v>0</v>
      </c>
      <c r="D30" s="12">
        <v>1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1</v>
      </c>
      <c r="K30" s="12">
        <v>1</v>
      </c>
      <c r="L30" s="12">
        <v>1</v>
      </c>
      <c r="M30" s="12">
        <v>0</v>
      </c>
      <c r="N30" s="12">
        <v>0</v>
      </c>
    </row>
    <row r="31" spans="1:14" ht="21.75" customHeight="1">
      <c r="A31" s="7" t="s">
        <v>26</v>
      </c>
      <c r="B31" s="75">
        <f t="shared" si="1"/>
        <v>20</v>
      </c>
      <c r="C31" s="12">
        <v>3</v>
      </c>
      <c r="D31" s="12">
        <v>1</v>
      </c>
      <c r="E31" s="12">
        <v>3</v>
      </c>
      <c r="F31" s="12">
        <v>4</v>
      </c>
      <c r="G31" s="12">
        <v>2</v>
      </c>
      <c r="H31" s="12">
        <v>0</v>
      </c>
      <c r="I31" s="12">
        <v>1</v>
      </c>
      <c r="J31" s="12">
        <v>0</v>
      </c>
      <c r="K31" s="12">
        <v>0</v>
      </c>
      <c r="L31" s="12">
        <v>4</v>
      </c>
      <c r="M31" s="12">
        <v>0</v>
      </c>
      <c r="N31" s="12">
        <v>2</v>
      </c>
    </row>
    <row r="32" spans="1:14" ht="21.75" customHeight="1" thickBot="1">
      <c r="A32" s="10"/>
      <c r="B32" s="7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4" spans="2:8" ht="21.75" customHeight="1">
      <c r="B34"/>
      <c r="C34"/>
      <c r="D34"/>
      <c r="E34"/>
      <c r="F34"/>
      <c r="G34"/>
      <c r="H34"/>
    </row>
  </sheetData>
  <mergeCells count="3">
    <mergeCell ref="C7:N7"/>
    <mergeCell ref="A3:N3"/>
    <mergeCell ref="A4:N4"/>
  </mergeCells>
  <printOptions horizontalCentered="1"/>
  <pageMargins left="0.54" right="0.55" top="1.86" bottom="0.984251968503937" header="0.5118110236220472" footer="0.5118110236220472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0" zoomScaleNormal="80" workbookViewId="0" topLeftCell="A8">
      <selection activeCell="B12" sqref="B12"/>
    </sheetView>
  </sheetViews>
  <sheetFormatPr defaultColWidth="11.421875" defaultRowHeight="21.75" customHeight="1"/>
  <cols>
    <col min="1" max="1" width="43.8515625" style="7" customWidth="1"/>
    <col min="2" max="2" width="8.7109375" style="7" customWidth="1"/>
    <col min="3" max="14" width="5.7109375" style="7" customWidth="1"/>
    <col min="15" max="16384" width="11.421875" style="7" customWidth="1"/>
  </cols>
  <sheetData>
    <row r="1" ht="21.75" customHeight="1">
      <c r="A1" s="15" t="s">
        <v>128</v>
      </c>
    </row>
    <row r="3" spans="1:14" ht="21.75" customHeight="1">
      <c r="A3" s="79" t="s">
        <v>117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21.75" customHeight="1">
      <c r="A4" s="79" t="s">
        <v>113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ht="21.75" customHeight="1" thickBot="1"/>
    <row r="6" spans="1:14" ht="21.75" customHeight="1">
      <c r="A6" s="9"/>
      <c r="B6" s="70"/>
      <c r="C6" s="80" t="s">
        <v>17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21.75" customHeight="1" thickBot="1">
      <c r="A7" s="8" t="s">
        <v>16</v>
      </c>
      <c r="B7" s="71" t="s">
        <v>1</v>
      </c>
      <c r="C7" s="82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2:8" ht="21.75" customHeight="1">
      <c r="B8" s="72"/>
      <c r="C8" s="23"/>
      <c r="D8" s="23"/>
      <c r="E8" s="23"/>
      <c r="F8" s="23"/>
      <c r="G8" s="23"/>
      <c r="H8" s="23"/>
    </row>
    <row r="9" spans="1:14" ht="21.75" customHeight="1" thickBot="1">
      <c r="A9" s="10"/>
      <c r="B9" s="73"/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42</v>
      </c>
      <c r="J9" s="11" t="s">
        <v>43</v>
      </c>
      <c r="K9" s="11" t="s">
        <v>44</v>
      </c>
      <c r="L9" s="11" t="s">
        <v>45</v>
      </c>
      <c r="M9" s="11" t="s">
        <v>46</v>
      </c>
      <c r="N9" s="11" t="s">
        <v>47</v>
      </c>
    </row>
    <row r="10" ht="21.75" customHeight="1">
      <c r="B10" s="72"/>
    </row>
    <row r="11" spans="1:14" ht="21.75" customHeight="1">
      <c r="A11" s="8" t="s">
        <v>1</v>
      </c>
      <c r="B11" s="74">
        <f>SUM(C11:N11)</f>
        <v>525</v>
      </c>
      <c r="C11" s="14">
        <f aca="true" t="shared" si="0" ref="C11:N11">SUM(C13:C28)</f>
        <v>54</v>
      </c>
      <c r="D11" s="14">
        <f t="shared" si="0"/>
        <v>43</v>
      </c>
      <c r="E11" s="14">
        <f t="shared" si="0"/>
        <v>54</v>
      </c>
      <c r="F11" s="14">
        <f t="shared" si="0"/>
        <v>31</v>
      </c>
      <c r="G11" s="14">
        <f t="shared" si="0"/>
        <v>43</v>
      </c>
      <c r="H11" s="14">
        <f t="shared" si="0"/>
        <v>45</v>
      </c>
      <c r="I11" s="14">
        <f t="shared" si="0"/>
        <v>45</v>
      </c>
      <c r="J11" s="14">
        <f t="shared" si="0"/>
        <v>53</v>
      </c>
      <c r="K11" s="14">
        <f t="shared" si="0"/>
        <v>48</v>
      </c>
      <c r="L11" s="14">
        <f t="shared" si="0"/>
        <v>37</v>
      </c>
      <c r="M11" s="14">
        <f t="shared" si="0"/>
        <v>50</v>
      </c>
      <c r="N11" s="14">
        <f t="shared" si="0"/>
        <v>22</v>
      </c>
    </row>
    <row r="12" ht="21.75" customHeight="1">
      <c r="B12" s="72"/>
    </row>
    <row r="13" spans="1:14" ht="21.75" customHeight="1">
      <c r="A13" s="7" t="s">
        <v>49</v>
      </c>
      <c r="B13" s="75">
        <v>268</v>
      </c>
      <c r="C13" s="12">
        <v>22</v>
      </c>
      <c r="D13" s="12">
        <v>20</v>
      </c>
      <c r="E13" s="12">
        <v>25</v>
      </c>
      <c r="F13" s="12">
        <v>9</v>
      </c>
      <c r="G13" s="12">
        <v>22</v>
      </c>
      <c r="H13" s="12">
        <v>32</v>
      </c>
      <c r="I13" s="12">
        <v>23</v>
      </c>
      <c r="J13" s="12">
        <v>31</v>
      </c>
      <c r="K13" s="12">
        <v>24</v>
      </c>
      <c r="L13" s="12">
        <v>21</v>
      </c>
      <c r="M13" s="12">
        <v>29</v>
      </c>
      <c r="N13" s="12">
        <v>10</v>
      </c>
    </row>
    <row r="14" spans="1:14" ht="21.75" customHeight="1">
      <c r="A14" s="7" t="s">
        <v>50</v>
      </c>
      <c r="B14" s="75">
        <f aca="true" t="shared" si="1" ref="B13:B28">SUM(C14:N14)</f>
        <v>16</v>
      </c>
      <c r="C14" s="12">
        <v>1</v>
      </c>
      <c r="D14" s="12">
        <v>6</v>
      </c>
      <c r="E14" s="12">
        <v>2</v>
      </c>
      <c r="F14" s="12">
        <v>0</v>
      </c>
      <c r="G14" s="12">
        <v>1</v>
      </c>
      <c r="H14" s="12">
        <v>1</v>
      </c>
      <c r="I14" s="12">
        <v>1</v>
      </c>
      <c r="J14" s="12">
        <v>0</v>
      </c>
      <c r="K14" s="12">
        <v>1</v>
      </c>
      <c r="L14" s="12">
        <v>0</v>
      </c>
      <c r="M14" s="12">
        <v>2</v>
      </c>
      <c r="N14" s="12">
        <v>1</v>
      </c>
    </row>
    <row r="15" spans="1:14" ht="21.75" customHeight="1">
      <c r="A15" s="7" t="s">
        <v>73</v>
      </c>
      <c r="B15" s="75">
        <f t="shared" si="1"/>
        <v>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</row>
    <row r="16" spans="1:14" ht="21.75" customHeight="1">
      <c r="A16" s="7" t="s">
        <v>118</v>
      </c>
      <c r="B16" s="75">
        <f t="shared" si="1"/>
        <v>1</v>
      </c>
      <c r="C16" s="12">
        <v>0</v>
      </c>
      <c r="D16" s="12">
        <v>0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ht="21.75" customHeight="1">
      <c r="A17" s="7" t="s">
        <v>52</v>
      </c>
      <c r="B17" s="75">
        <f t="shared" si="1"/>
        <v>99</v>
      </c>
      <c r="C17" s="12">
        <v>11</v>
      </c>
      <c r="D17" s="12">
        <v>5</v>
      </c>
      <c r="E17" s="12">
        <v>9</v>
      </c>
      <c r="F17" s="12">
        <v>11</v>
      </c>
      <c r="G17" s="12">
        <v>11</v>
      </c>
      <c r="H17" s="12">
        <v>4</v>
      </c>
      <c r="I17" s="12">
        <v>5</v>
      </c>
      <c r="J17" s="12">
        <v>7</v>
      </c>
      <c r="K17" s="12">
        <v>8</v>
      </c>
      <c r="L17" s="12">
        <v>10</v>
      </c>
      <c r="M17" s="12">
        <v>10</v>
      </c>
      <c r="N17" s="12">
        <v>8</v>
      </c>
    </row>
    <row r="18" spans="1:14" ht="21.75" customHeight="1">
      <c r="A18" s="7" t="s">
        <v>53</v>
      </c>
      <c r="B18" s="75">
        <f t="shared" si="1"/>
        <v>4</v>
      </c>
      <c r="C18" s="12">
        <v>2</v>
      </c>
      <c r="D18" s="12">
        <v>0</v>
      </c>
      <c r="E18" s="12">
        <v>0</v>
      </c>
      <c r="F18" s="12">
        <v>1</v>
      </c>
      <c r="G18" s="12">
        <v>0</v>
      </c>
      <c r="H18" s="12">
        <v>0</v>
      </c>
      <c r="I18" s="12">
        <v>1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21.75" customHeight="1">
      <c r="A19" s="7" t="s">
        <v>54</v>
      </c>
      <c r="B19" s="75">
        <f t="shared" si="1"/>
        <v>22</v>
      </c>
      <c r="C19" s="12">
        <v>1</v>
      </c>
      <c r="D19" s="12">
        <v>2</v>
      </c>
      <c r="E19" s="12">
        <v>5</v>
      </c>
      <c r="F19" s="12">
        <v>0</v>
      </c>
      <c r="G19" s="12">
        <v>3</v>
      </c>
      <c r="H19" s="12">
        <v>0</v>
      </c>
      <c r="I19" s="12">
        <v>4</v>
      </c>
      <c r="J19" s="12">
        <v>4</v>
      </c>
      <c r="K19" s="12">
        <v>1</v>
      </c>
      <c r="L19" s="12">
        <v>1</v>
      </c>
      <c r="M19" s="12">
        <v>1</v>
      </c>
      <c r="N19" s="12">
        <v>0</v>
      </c>
    </row>
    <row r="20" spans="1:14" ht="21.75" customHeight="1">
      <c r="A20" s="7" t="s">
        <v>59</v>
      </c>
      <c r="B20" s="75">
        <f t="shared" si="1"/>
        <v>1</v>
      </c>
      <c r="C20" s="12">
        <v>0</v>
      </c>
      <c r="D20" s="12">
        <v>0</v>
      </c>
      <c r="E20" s="12">
        <v>0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21.75" customHeight="1">
      <c r="A21" s="7" t="s">
        <v>51</v>
      </c>
      <c r="B21" s="75">
        <f t="shared" si="1"/>
        <v>4</v>
      </c>
      <c r="C21" s="12">
        <v>0</v>
      </c>
      <c r="D21" s="12">
        <v>2</v>
      </c>
      <c r="E21" s="12">
        <v>0</v>
      </c>
      <c r="F21" s="12">
        <v>1</v>
      </c>
      <c r="G21" s="12">
        <v>0</v>
      </c>
      <c r="H21" s="12">
        <v>0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</row>
    <row r="22" spans="1:14" ht="21.75" customHeight="1">
      <c r="A22" s="7" t="s">
        <v>119</v>
      </c>
      <c r="B22" s="75">
        <f t="shared" si="1"/>
        <v>7</v>
      </c>
      <c r="C22" s="12">
        <v>1</v>
      </c>
      <c r="D22" s="12">
        <v>0</v>
      </c>
      <c r="E22" s="12">
        <v>2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1</v>
      </c>
      <c r="M22" s="12">
        <v>0</v>
      </c>
      <c r="N22" s="12">
        <v>1</v>
      </c>
    </row>
    <row r="23" spans="1:14" ht="21.75" customHeight="1">
      <c r="A23" s="7" t="s">
        <v>55</v>
      </c>
      <c r="B23" s="75">
        <f t="shared" si="1"/>
        <v>50</v>
      </c>
      <c r="C23" s="12">
        <v>9</v>
      </c>
      <c r="D23" s="12">
        <v>2</v>
      </c>
      <c r="E23" s="12">
        <v>4</v>
      </c>
      <c r="F23" s="12">
        <v>4</v>
      </c>
      <c r="G23" s="12">
        <v>5</v>
      </c>
      <c r="H23" s="12">
        <v>4</v>
      </c>
      <c r="I23" s="12">
        <v>7</v>
      </c>
      <c r="J23" s="12">
        <v>4</v>
      </c>
      <c r="K23" s="12">
        <v>6</v>
      </c>
      <c r="L23" s="12">
        <v>1</v>
      </c>
      <c r="M23" s="12">
        <v>3</v>
      </c>
      <c r="N23" s="12">
        <v>1</v>
      </c>
    </row>
    <row r="24" spans="1:14" ht="21.75" customHeight="1">
      <c r="A24" s="7" t="s">
        <v>120</v>
      </c>
      <c r="B24" s="75">
        <f t="shared" si="1"/>
        <v>18</v>
      </c>
      <c r="C24" s="12">
        <v>1</v>
      </c>
      <c r="D24" s="12">
        <v>1</v>
      </c>
      <c r="E24" s="12">
        <v>2</v>
      </c>
      <c r="F24" s="12">
        <v>1</v>
      </c>
      <c r="G24" s="12">
        <v>1</v>
      </c>
      <c r="H24" s="12">
        <v>1</v>
      </c>
      <c r="I24" s="12">
        <v>0</v>
      </c>
      <c r="J24" s="12">
        <v>2</v>
      </c>
      <c r="K24" s="12">
        <v>3</v>
      </c>
      <c r="L24" s="12">
        <v>1</v>
      </c>
      <c r="M24" s="12">
        <v>4</v>
      </c>
      <c r="N24" s="12">
        <v>1</v>
      </c>
    </row>
    <row r="25" spans="1:14" ht="21.75" customHeight="1">
      <c r="A25" s="7" t="s">
        <v>56</v>
      </c>
      <c r="B25" s="75">
        <f t="shared" si="1"/>
        <v>10</v>
      </c>
      <c r="C25" s="12">
        <v>0</v>
      </c>
      <c r="D25" s="12">
        <v>1</v>
      </c>
      <c r="E25" s="12">
        <v>1</v>
      </c>
      <c r="F25" s="12">
        <v>2</v>
      </c>
      <c r="G25" s="12">
        <v>0</v>
      </c>
      <c r="H25" s="12">
        <v>1</v>
      </c>
      <c r="I25" s="12">
        <v>1</v>
      </c>
      <c r="J25" s="12">
        <v>2</v>
      </c>
      <c r="K25" s="12">
        <v>2</v>
      </c>
      <c r="L25" s="12">
        <v>0</v>
      </c>
      <c r="M25" s="12">
        <v>0</v>
      </c>
      <c r="N25" s="12">
        <v>0</v>
      </c>
    </row>
    <row r="26" spans="1:14" ht="21.75" customHeight="1">
      <c r="A26" s="7" t="s">
        <v>72</v>
      </c>
      <c r="B26" s="75">
        <f t="shared" si="1"/>
        <v>2</v>
      </c>
      <c r="C26" s="12">
        <v>1</v>
      </c>
      <c r="D26" s="12">
        <v>0</v>
      </c>
      <c r="E26" s="12">
        <v>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4" ht="21.75" customHeight="1">
      <c r="A27" s="7" t="s">
        <v>58</v>
      </c>
      <c r="B27" s="75">
        <f t="shared" si="1"/>
        <v>4</v>
      </c>
      <c r="C27" s="12">
        <v>0</v>
      </c>
      <c r="D27" s="12">
        <v>2</v>
      </c>
      <c r="E27" s="12">
        <v>0</v>
      </c>
      <c r="F27" s="12">
        <v>0</v>
      </c>
      <c r="G27" s="12">
        <v>0</v>
      </c>
      <c r="H27" s="12">
        <v>1</v>
      </c>
      <c r="I27" s="12">
        <v>0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</row>
    <row r="28" spans="1:14" ht="21.75" customHeight="1">
      <c r="A28" s="7" t="s">
        <v>57</v>
      </c>
      <c r="B28" s="75">
        <f t="shared" si="1"/>
        <v>18</v>
      </c>
      <c r="C28" s="12">
        <v>5</v>
      </c>
      <c r="D28" s="12">
        <v>2</v>
      </c>
      <c r="E28" s="12">
        <v>2</v>
      </c>
      <c r="F28" s="12">
        <v>0</v>
      </c>
      <c r="G28" s="12">
        <v>0</v>
      </c>
      <c r="H28" s="12">
        <v>1</v>
      </c>
      <c r="I28" s="12">
        <v>3</v>
      </c>
      <c r="J28" s="12">
        <v>1</v>
      </c>
      <c r="K28" s="12">
        <v>1</v>
      </c>
      <c r="L28" s="12">
        <v>2</v>
      </c>
      <c r="M28" s="12">
        <v>1</v>
      </c>
      <c r="N28" s="12">
        <v>0</v>
      </c>
    </row>
    <row r="29" spans="1:14" ht="21.75" customHeight="1" thickBot="1">
      <c r="A29" s="10"/>
      <c r="B29" s="7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1" spans="2:8" ht="21.75" customHeight="1">
      <c r="B31"/>
      <c r="C31"/>
      <c r="D31"/>
      <c r="E31"/>
      <c r="F31"/>
      <c r="G31"/>
      <c r="H31"/>
    </row>
  </sheetData>
  <mergeCells count="3">
    <mergeCell ref="A3:N3"/>
    <mergeCell ref="A4:N4"/>
    <mergeCell ref="C6:N7"/>
  </mergeCells>
  <printOptions horizontalCentered="1"/>
  <pageMargins left="0.35" right="0.43" top="1.95" bottom="0.78" header="0.18" footer="0.5118110236220472"/>
  <pageSetup horizontalDpi="120" verticalDpi="12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workbookViewId="0" topLeftCell="A1">
      <selection activeCell="A7" sqref="A7"/>
    </sheetView>
  </sheetViews>
  <sheetFormatPr defaultColWidth="11.421875" defaultRowHeight="19.5" customHeight="1"/>
  <cols>
    <col min="1" max="1" width="39.28125" style="1" customWidth="1"/>
    <col min="2" max="2" width="9.140625" style="1" customWidth="1"/>
    <col min="3" max="6" width="3.7109375" style="1" customWidth="1"/>
    <col min="7" max="7" width="3.57421875" style="1" customWidth="1"/>
    <col min="8" max="11" width="3.7109375" style="1" customWidth="1"/>
    <col min="12" max="12" width="3.8515625" style="1" customWidth="1"/>
    <col min="13" max="13" width="4.28125" style="1" customWidth="1"/>
    <col min="14" max="29" width="3.7109375" style="1" customWidth="1"/>
    <col min="30" max="30" width="23.00390625" style="56" customWidth="1"/>
    <col min="31" max="31" width="16.8515625" style="1" hidden="1" customWidth="1"/>
    <col min="32" max="16384" width="11.421875" style="1" customWidth="1"/>
  </cols>
  <sheetData>
    <row r="1" ht="19.5" customHeight="1">
      <c r="A1" s="22" t="s">
        <v>129</v>
      </c>
    </row>
    <row r="3" spans="1:31" ht="19.5" customHeight="1">
      <c r="A3" s="6" t="s">
        <v>79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57"/>
      <c r="AE3" s="6"/>
    </row>
    <row r="4" spans="1:31" ht="19.5" customHeight="1">
      <c r="A4" s="6" t="s">
        <v>121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57"/>
      <c r="AE4" s="6"/>
    </row>
    <row r="5" ht="19.5" customHeight="1" thickBot="1"/>
    <row r="6" spans="1:31" ht="19.5" customHeight="1">
      <c r="A6" s="4"/>
      <c r="B6" s="2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63"/>
      <c r="AE6" s="4"/>
    </row>
    <row r="7" spans="1:31" ht="19.5" customHeight="1" thickBot="1">
      <c r="A7" s="2" t="s">
        <v>16</v>
      </c>
      <c r="B7" s="30" t="s">
        <v>1</v>
      </c>
      <c r="C7" s="84" t="s">
        <v>95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64" t="s">
        <v>110</v>
      </c>
      <c r="AE7" s="55" t="s">
        <v>40</v>
      </c>
    </row>
    <row r="8" spans="2:31" ht="19.5" customHeight="1">
      <c r="B8" s="31"/>
      <c r="D8" s="2"/>
      <c r="AD8" s="64" t="s">
        <v>111</v>
      </c>
      <c r="AE8" s="55"/>
    </row>
    <row r="9" spans="1:31" ht="19.5" customHeight="1" thickBot="1">
      <c r="A9" s="5"/>
      <c r="B9" s="32"/>
      <c r="C9" s="24">
        <v>1</v>
      </c>
      <c r="D9" s="24">
        <v>2</v>
      </c>
      <c r="E9" s="24">
        <v>3</v>
      </c>
      <c r="F9" s="24">
        <v>4</v>
      </c>
      <c r="G9" s="24">
        <v>5</v>
      </c>
      <c r="H9" s="24">
        <v>6</v>
      </c>
      <c r="I9" s="24">
        <v>7</v>
      </c>
      <c r="J9" s="24">
        <v>8</v>
      </c>
      <c r="K9" s="24">
        <v>9</v>
      </c>
      <c r="L9" s="24">
        <v>10</v>
      </c>
      <c r="M9" s="24">
        <v>11</v>
      </c>
      <c r="N9" s="24">
        <v>12</v>
      </c>
      <c r="O9" s="24">
        <v>13</v>
      </c>
      <c r="P9" s="24">
        <v>14</v>
      </c>
      <c r="Q9" s="24">
        <v>15</v>
      </c>
      <c r="R9" s="24">
        <v>16</v>
      </c>
      <c r="S9" s="24">
        <v>17</v>
      </c>
      <c r="T9" s="24">
        <v>18</v>
      </c>
      <c r="U9" s="24">
        <v>19</v>
      </c>
      <c r="V9" s="24">
        <v>20</v>
      </c>
      <c r="W9" s="24">
        <v>21</v>
      </c>
      <c r="X9" s="24">
        <v>22</v>
      </c>
      <c r="Y9" s="24">
        <v>23</v>
      </c>
      <c r="Z9" s="24">
        <v>24</v>
      </c>
      <c r="AA9" s="24">
        <v>25</v>
      </c>
      <c r="AB9" s="24">
        <v>26</v>
      </c>
      <c r="AC9" s="24">
        <v>27</v>
      </c>
      <c r="AD9" s="65" t="s">
        <v>112</v>
      </c>
      <c r="AE9" s="24" t="s">
        <v>41</v>
      </c>
    </row>
    <row r="10" spans="2:31" ht="19.5" customHeight="1">
      <c r="B10" s="31"/>
      <c r="AD10" s="66"/>
      <c r="AE10" s="58"/>
    </row>
    <row r="11" spans="1:31" ht="19.5" customHeight="1">
      <c r="A11" s="2" t="s">
        <v>1</v>
      </c>
      <c r="B11" s="33">
        <f>SUM(B13:B30)</f>
        <v>376</v>
      </c>
      <c r="C11" s="27">
        <f>SUM(C13:C30)</f>
        <v>18</v>
      </c>
      <c r="D11" s="27">
        <f>SUM(D13:D30)</f>
        <v>31</v>
      </c>
      <c r="E11" s="27">
        <f aca="true" t="shared" si="0" ref="E11:AC11">SUM(E13:E30)</f>
        <v>33</v>
      </c>
      <c r="F11" s="27">
        <f t="shared" si="0"/>
        <v>32</v>
      </c>
      <c r="G11" s="27">
        <f t="shared" si="0"/>
        <v>32</v>
      </c>
      <c r="H11" s="27">
        <f t="shared" si="0"/>
        <v>39</v>
      </c>
      <c r="I11" s="27">
        <f t="shared" si="0"/>
        <v>37</v>
      </c>
      <c r="J11" s="27">
        <f t="shared" si="0"/>
        <v>31</v>
      </c>
      <c r="K11" s="27">
        <f t="shared" si="0"/>
        <v>21</v>
      </c>
      <c r="L11" s="27">
        <f t="shared" si="0"/>
        <v>20</v>
      </c>
      <c r="M11" s="27">
        <f t="shared" si="0"/>
        <v>16</v>
      </c>
      <c r="N11" s="27">
        <f t="shared" si="0"/>
        <v>3</v>
      </c>
      <c r="O11" s="27">
        <f t="shared" si="0"/>
        <v>7</v>
      </c>
      <c r="P11" s="27">
        <f t="shared" si="0"/>
        <v>11</v>
      </c>
      <c r="Q11" s="27">
        <f t="shared" si="0"/>
        <v>6</v>
      </c>
      <c r="R11" s="27">
        <f t="shared" si="0"/>
        <v>4</v>
      </c>
      <c r="S11" s="27">
        <f t="shared" si="0"/>
        <v>9</v>
      </c>
      <c r="T11" s="27">
        <f t="shared" si="0"/>
        <v>6</v>
      </c>
      <c r="U11" s="27">
        <f t="shared" si="0"/>
        <v>2</v>
      </c>
      <c r="V11" s="27">
        <f t="shared" si="0"/>
        <v>3</v>
      </c>
      <c r="W11" s="27">
        <f t="shared" si="0"/>
        <v>5</v>
      </c>
      <c r="X11" s="27">
        <f t="shared" si="0"/>
        <v>2</v>
      </c>
      <c r="Y11" s="27">
        <f t="shared" si="0"/>
        <v>6</v>
      </c>
      <c r="Z11" s="27">
        <f t="shared" si="0"/>
        <v>0</v>
      </c>
      <c r="AA11" s="27">
        <f t="shared" si="0"/>
        <v>1</v>
      </c>
      <c r="AB11" s="27">
        <f t="shared" si="0"/>
        <v>0</v>
      </c>
      <c r="AC11" s="27">
        <f t="shared" si="0"/>
        <v>1</v>
      </c>
      <c r="AD11" s="67" t="s">
        <v>100</v>
      </c>
      <c r="AE11" s="59">
        <f>(C11*C9+D11*D9+E11*E9+F11*F9+G11*G9+H11*H9+I11*I9+J11*J9+K11*K9+L11*L9+M11*M9+N11*N9+O11*O9+P11*P9+Q11*Q9+R11*R9+S11*S9+T11*T9+U11*U9+V11*V9+W11*W9+X11*X9+Y11*Y9+Z11*Z9+AA11*AA9+AB11*AB9+AC11*AC9)/B11</f>
        <v>7.7287234042553195</v>
      </c>
    </row>
    <row r="12" spans="2:31" ht="19.5" customHeight="1">
      <c r="B12" s="31"/>
      <c r="AD12" s="68"/>
      <c r="AE12" s="60"/>
    </row>
    <row r="13" spans="1:31" ht="19.5" customHeight="1">
      <c r="A13" s="1" t="s">
        <v>89</v>
      </c>
      <c r="B13" s="34">
        <f>SUM(C13:AC13)</f>
        <v>14</v>
      </c>
      <c r="C13" s="3">
        <v>0</v>
      </c>
      <c r="D13" s="3">
        <v>1</v>
      </c>
      <c r="E13" s="3">
        <v>0</v>
      </c>
      <c r="F13" s="3">
        <v>1</v>
      </c>
      <c r="G13" s="3">
        <v>2</v>
      </c>
      <c r="H13" s="3">
        <v>2</v>
      </c>
      <c r="I13" s="3">
        <v>2</v>
      </c>
      <c r="J13" s="3">
        <v>2</v>
      </c>
      <c r="K13" s="3">
        <v>1</v>
      </c>
      <c r="L13" s="3">
        <v>1</v>
      </c>
      <c r="M13" s="3">
        <v>1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68" t="s">
        <v>96</v>
      </c>
      <c r="AE13" s="62">
        <f>(C13*C9+D13*D9+E13*E9+F13*F9+G13*G9+H13*H9+I13*I9+J13*J9+K13*K9+L13*L9+M13*M9+N13*N9+O13*O9+P13*P9+Q13*Q9+R13*R9+S13*S9+T13*T9+U13*U9+V13*V9+W13*W9+X13*X9+Y13*Y9+Z13*Z9+AA13*AA9+AB13*AB9+AC13*AC9)/B13</f>
        <v>7.214285714285714</v>
      </c>
    </row>
    <row r="14" spans="1:31" ht="19.5" customHeight="1">
      <c r="A14" s="1" t="s">
        <v>80</v>
      </c>
      <c r="B14" s="34">
        <f aca="true" t="shared" si="1" ref="B14:B30">SUM(C14:AC14)</f>
        <v>186</v>
      </c>
      <c r="C14" s="3">
        <v>4</v>
      </c>
      <c r="D14" s="3">
        <v>14</v>
      </c>
      <c r="E14" s="3">
        <v>21</v>
      </c>
      <c r="F14" s="3">
        <v>15</v>
      </c>
      <c r="G14" s="3">
        <v>16</v>
      </c>
      <c r="H14" s="3">
        <v>23</v>
      </c>
      <c r="I14" s="3">
        <v>19</v>
      </c>
      <c r="J14" s="3">
        <v>16</v>
      </c>
      <c r="K14" s="3">
        <v>11</v>
      </c>
      <c r="L14" s="3">
        <v>13</v>
      </c>
      <c r="M14" s="3">
        <v>7</v>
      </c>
      <c r="N14" s="3">
        <v>0</v>
      </c>
      <c r="O14" s="3">
        <v>4</v>
      </c>
      <c r="P14" s="3">
        <v>7</v>
      </c>
      <c r="Q14" s="3">
        <v>5</v>
      </c>
      <c r="R14" s="3">
        <v>2</v>
      </c>
      <c r="S14" s="3">
        <v>4</v>
      </c>
      <c r="T14" s="3">
        <v>0</v>
      </c>
      <c r="U14" s="3">
        <v>1</v>
      </c>
      <c r="V14" s="3">
        <v>1</v>
      </c>
      <c r="W14" s="3">
        <v>2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68" t="s">
        <v>96</v>
      </c>
      <c r="AE14" s="61">
        <f>(C14*C9+D14*D9+E14*E9+F14*F9+G14*G9+H14*H9+I14*I9+J14*J9+K14*K9+L14*L9+M14*M9+N14*N9+O14*O9+P14*P9+Q14*Q9+R14*R9+S14*S9+T14*T9+U14*U9+V14*V9+W14*W9+X14*X9+Y14*Y9+Z14*Z9+AA14*AA9+AB14*AB9+AC14*AC9)/B14</f>
        <v>7.360215053763441</v>
      </c>
    </row>
    <row r="15" spans="1:31" ht="19.5" customHeight="1">
      <c r="A15" s="1" t="s">
        <v>81</v>
      </c>
      <c r="B15" s="34">
        <f t="shared" si="1"/>
        <v>74</v>
      </c>
      <c r="C15" s="3">
        <v>7</v>
      </c>
      <c r="D15" s="3">
        <v>7</v>
      </c>
      <c r="E15" s="3">
        <v>3</v>
      </c>
      <c r="F15" s="3">
        <v>5</v>
      </c>
      <c r="G15" s="3">
        <v>4</v>
      </c>
      <c r="H15" s="3">
        <v>6</v>
      </c>
      <c r="I15" s="3">
        <v>10</v>
      </c>
      <c r="J15" s="3">
        <v>8</v>
      </c>
      <c r="K15" s="3">
        <v>2</v>
      </c>
      <c r="L15" s="3">
        <v>2</v>
      </c>
      <c r="M15" s="3">
        <v>1</v>
      </c>
      <c r="N15" s="3">
        <v>2</v>
      </c>
      <c r="O15" s="3">
        <v>1</v>
      </c>
      <c r="P15" s="3">
        <v>2</v>
      </c>
      <c r="Q15" s="3">
        <v>0</v>
      </c>
      <c r="R15" s="3">
        <v>2</v>
      </c>
      <c r="S15" s="3">
        <v>1</v>
      </c>
      <c r="T15" s="3">
        <v>2</v>
      </c>
      <c r="U15" s="3">
        <v>0</v>
      </c>
      <c r="V15" s="3">
        <v>1</v>
      </c>
      <c r="W15" s="3">
        <v>1</v>
      </c>
      <c r="X15" s="3">
        <v>1</v>
      </c>
      <c r="Y15" s="3">
        <v>5</v>
      </c>
      <c r="Z15" s="3">
        <v>0</v>
      </c>
      <c r="AA15" s="3">
        <v>0</v>
      </c>
      <c r="AB15" s="3">
        <v>0</v>
      </c>
      <c r="AC15" s="3">
        <v>1</v>
      </c>
      <c r="AD15" s="68" t="s">
        <v>98</v>
      </c>
      <c r="AE15" s="61">
        <f>(C15*C9+D15*D9+E15*E9+F15*F9+G15*G9+H15*H9+I15*I9+J15*J9+K15*K9+L15*L9+M15*M9+N15*N9+O15*O9+P15*P9+Q15*Q9+R15*R9+S15*S9+T15*T9+U15*U9+V15*V9+W15*W9+X15*X9+Y15*Y9+Z15*Z9+AA15*AA9+AB15*AB9+AC15*AC9)/B15</f>
        <v>8.702702702702704</v>
      </c>
    </row>
    <row r="16" spans="1:31" ht="19.5" customHeight="1">
      <c r="A16" s="1" t="s">
        <v>82</v>
      </c>
      <c r="B16" s="34">
        <f t="shared" si="1"/>
        <v>3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68" t="s">
        <v>99</v>
      </c>
      <c r="AE16" s="62">
        <f>(C16*C9+D16*D9+E16*E9+F16*F9+G16*G9+H16*H9+I16*I9+J16*J9+K16*K9+L16*L9+M16*M117+N16*N9+O16*O9+P16*P9+Q16*Q9+R16*R9+S16*S9+T16*T9+U16*U9+V16*V9+W16*W9+X16*X9+Y16*Y9+Z16*Z9+AA16*AA9+AB16*AB9+AC16*AC9)/B16</f>
        <v>4</v>
      </c>
    </row>
    <row r="17" spans="1:31" ht="19.5" customHeight="1">
      <c r="A17" s="1" t="s">
        <v>83</v>
      </c>
      <c r="B17" s="34">
        <f t="shared" si="1"/>
        <v>14</v>
      </c>
      <c r="C17" s="3">
        <v>1</v>
      </c>
      <c r="D17" s="3">
        <v>1</v>
      </c>
      <c r="E17" s="3">
        <v>0</v>
      </c>
      <c r="F17" s="3">
        <v>3</v>
      </c>
      <c r="G17" s="3">
        <v>1</v>
      </c>
      <c r="H17" s="3">
        <v>1</v>
      </c>
      <c r="I17" s="3">
        <v>1</v>
      </c>
      <c r="J17" s="3">
        <v>1</v>
      </c>
      <c r="K17" s="3">
        <v>0</v>
      </c>
      <c r="L17" s="3">
        <v>2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68" t="s">
        <v>100</v>
      </c>
      <c r="AE17" s="62">
        <f>(C17*C9+D17*D9+E17*E9+F17*F9+G17*G9+H17*H9+I17*I9+J17*J9+K17*K9+L17*L9+M17*M9+N17*N9+O17*O9+P17*P9+Q17*Q9+R17*R9+S17*S9+T17*T9+U17*U9+V17*V9+W17*W9+X17*X9+Y17*Y9+Z17*Z9+AA17*AA9+AB17*AB9+AC17*AC9)/B17</f>
        <v>7.642857142857143</v>
      </c>
    </row>
    <row r="18" spans="1:31" ht="19.5" customHeight="1">
      <c r="A18" s="1" t="s">
        <v>84</v>
      </c>
      <c r="B18" s="34">
        <f t="shared" si="1"/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68" t="s">
        <v>101</v>
      </c>
      <c r="AE18" s="62">
        <f>(C18*C9+D18*D9+E18*E9+F18*F9+G18*G9+H18*H9+I18*I9+J18*J9+K18*K9+L18*L9+M18*M9+N18*N9+O18*O9+P18*P9+Q18*Q9+R18*R9+S18*S9+T18*T9+U18*U9+V18*V9+W18*W9+X18*X9+Y18*Y10+Z18*Z9+AA18*AA9+AB18*AB9+AC18*AC9)/B18</f>
        <v>10</v>
      </c>
    </row>
    <row r="19" spans="1:31" ht="19.5" customHeight="1">
      <c r="A19" s="1" t="s">
        <v>86</v>
      </c>
      <c r="B19" s="34">
        <f t="shared" si="1"/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68" t="s">
        <v>97</v>
      </c>
      <c r="AE19" s="62">
        <v>8</v>
      </c>
    </row>
    <row r="20" spans="1:31" ht="19.5" customHeight="1">
      <c r="A20" s="1" t="s">
        <v>85</v>
      </c>
      <c r="B20" s="34">
        <f t="shared" si="1"/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68" t="s">
        <v>102</v>
      </c>
      <c r="AE20" s="62">
        <v>6</v>
      </c>
    </row>
    <row r="21" spans="1:31" ht="19.5" customHeight="1">
      <c r="A21" s="1" t="s">
        <v>122</v>
      </c>
      <c r="B21" s="34">
        <f t="shared" si="1"/>
        <v>3</v>
      </c>
      <c r="C21" s="3">
        <v>1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68" t="s">
        <v>103</v>
      </c>
      <c r="AE21" s="62">
        <f>(C21*C9+D21*D9+E21*E9+F21*F9+G21*G9+H21*H9+I21*I9+J21*J9+K21*K9+L21*L9+M21*M9+N21*N9+O21*O9+P21*P9+Q21*Q9+R21*R9+S21*S9+T21*T9+U21*U9+V21*V9+W21*W9+X21*X9+Y21*Y9+Z21*Z9+AA21*AA9+AB21*AB9+AC21*AC9)/B21</f>
        <v>5</v>
      </c>
    </row>
    <row r="22" spans="1:31" ht="19.5" customHeight="1">
      <c r="A22" s="1" t="s">
        <v>87</v>
      </c>
      <c r="B22" s="34">
        <f t="shared" si="1"/>
        <v>5</v>
      </c>
      <c r="C22" s="3">
        <v>1</v>
      </c>
      <c r="D22" s="3">
        <v>0</v>
      </c>
      <c r="E22" s="3">
        <v>0</v>
      </c>
      <c r="F22" s="3">
        <v>1</v>
      </c>
      <c r="G22" s="3">
        <v>0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68" t="s">
        <v>104</v>
      </c>
      <c r="AE22" s="62">
        <f>(C22*C9+D22*D9+E22*E9+F22*F9+G22*G9+H22*H9+I22*I9+J22*J9+K22*K9+L22*L9+M22*M9+N22*N9+O22*O9+P22*P9+Q22*Q9+R22*R9+S22*S9+T22*T9+U22*U9+V22*V9+W22*W9+X22*X9+Y22*Y9+Z22*Z9+AA22*AA9+AB22*AB9+AC22*AC9)/B22</f>
        <v>6.8</v>
      </c>
    </row>
    <row r="23" spans="1:31" ht="19.5" customHeight="1">
      <c r="A23" s="1" t="s">
        <v>88</v>
      </c>
      <c r="B23" s="34">
        <f t="shared" si="1"/>
        <v>36</v>
      </c>
      <c r="C23" s="3">
        <v>2</v>
      </c>
      <c r="D23" s="3">
        <v>5</v>
      </c>
      <c r="E23" s="3">
        <v>5</v>
      </c>
      <c r="F23" s="3">
        <v>2</v>
      </c>
      <c r="G23" s="3">
        <v>3</v>
      </c>
      <c r="H23" s="3">
        <v>2</v>
      </c>
      <c r="I23" s="3">
        <v>3</v>
      </c>
      <c r="J23" s="3">
        <v>0</v>
      </c>
      <c r="K23" s="3">
        <v>3</v>
      </c>
      <c r="L23" s="3">
        <v>0</v>
      </c>
      <c r="M23" s="3">
        <v>2</v>
      </c>
      <c r="N23" s="3">
        <v>1</v>
      </c>
      <c r="O23" s="3">
        <v>0</v>
      </c>
      <c r="P23" s="3">
        <v>1</v>
      </c>
      <c r="Q23" s="3">
        <v>1</v>
      </c>
      <c r="R23" s="3">
        <v>0</v>
      </c>
      <c r="S23" s="3">
        <v>2</v>
      </c>
      <c r="T23" s="3">
        <v>3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68" t="s">
        <v>105</v>
      </c>
      <c r="AE23" s="62">
        <v>3</v>
      </c>
    </row>
    <row r="24" spans="1:31" ht="19.5" customHeight="1">
      <c r="A24" s="1" t="s">
        <v>123</v>
      </c>
      <c r="B24" s="34">
        <f t="shared" si="1"/>
        <v>15</v>
      </c>
      <c r="C24" s="3">
        <v>0</v>
      </c>
      <c r="D24" s="3">
        <v>1</v>
      </c>
      <c r="E24" s="3">
        <v>0</v>
      </c>
      <c r="F24" s="3">
        <v>3</v>
      </c>
      <c r="G24" s="3">
        <v>2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3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1</v>
      </c>
      <c r="W24" s="3">
        <v>2</v>
      </c>
      <c r="X24" s="3">
        <v>1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68" t="s">
        <v>106</v>
      </c>
      <c r="AE24" s="62">
        <f>(C24*C9+D24*D9+E24*E9+F24*F9+G24*G9+H24*H9+I24*I9+J24*J9+K24*K9+L24*L9+M24*M9+N24*N9+O24*O9+P24*P9+Q24*Q9+R24*R9+S24*S9+T24*T9+U24*U9+V24*V9+W24*W9+X24*X9+Y24*Y9+Z24*Z9+AA24*AA9+AB24*AB9+AC24*AC9)/B24</f>
        <v>10.866666666666667</v>
      </c>
    </row>
    <row r="25" spans="1:31" ht="19.5" customHeight="1">
      <c r="A25" s="1" t="s">
        <v>90</v>
      </c>
      <c r="B25" s="34">
        <f t="shared" si="1"/>
        <v>5</v>
      </c>
      <c r="C25" s="3">
        <v>0</v>
      </c>
      <c r="D25" s="3">
        <v>0</v>
      </c>
      <c r="E25" s="3">
        <v>0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68" t="s">
        <v>102</v>
      </c>
      <c r="AE25" s="62">
        <f>(C25*C9+D25*D9+E25*E9+F25*F9+G25*G9+H25*H9+I25*I9+J25*J9+K25*K9+L25*L9+M25*M9+N25*N9+O25*O9+P25*P9+Q25*Q9+R25*R9+S25*S9+T25*T9+U25*U9+V25*V9+W25*W9+X25*X9+Y25*Y9+Z25*Z9+AA25*AA9+AB25*AB9+AC25*AC127)/B25</f>
        <v>6</v>
      </c>
    </row>
    <row r="26" spans="1:31" ht="19.5" customHeight="1">
      <c r="A26" s="1" t="s">
        <v>91</v>
      </c>
      <c r="B26" s="34">
        <f t="shared" si="1"/>
        <v>1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68" t="s">
        <v>103</v>
      </c>
      <c r="AE26" s="62">
        <v>5</v>
      </c>
    </row>
    <row r="27" spans="1:31" ht="19.5" customHeight="1">
      <c r="A27" s="1" t="s">
        <v>124</v>
      </c>
      <c r="B27" s="34">
        <f t="shared" si="1"/>
        <v>2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68" t="s">
        <v>107</v>
      </c>
      <c r="AE27" s="62">
        <v>17</v>
      </c>
    </row>
    <row r="28" spans="1:31" ht="19.5" customHeight="1">
      <c r="A28" s="1" t="s">
        <v>92</v>
      </c>
      <c r="B28" s="34">
        <f t="shared" si="1"/>
        <v>5</v>
      </c>
      <c r="C28" s="3">
        <v>1</v>
      </c>
      <c r="D28" s="3">
        <v>2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68" t="s">
        <v>108</v>
      </c>
      <c r="AE28" s="62">
        <f>(C28*C9+D28*D9+E28*E9+F28*F9+G28*G9+H28*H9+I28*I9+J28*J9+K28*K9+L28*L9+M28*M9+N28*N9+O28*O9+P28*P9+Q28*Q9+R28*R9+S28*S9+T28*T9+U28*U9+V28*V9+W28*W9+X28*X9+Y28*Y9+Z28*Z9+AA28*AA9+AB28*AB9+AC28*AC9)/B28</f>
        <v>3.8</v>
      </c>
    </row>
    <row r="29" spans="1:31" ht="19.5" customHeight="1">
      <c r="A29" s="1" t="s">
        <v>93</v>
      </c>
      <c r="B29" s="34">
        <f t="shared" si="1"/>
        <v>2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68" t="s">
        <v>105</v>
      </c>
      <c r="AE29" s="62">
        <f>(C29*C9+D29*D9+E29*E9+F29*F9+G29*G9+H29*H9+I29*I9+J29*J9+K29*K9+L29*L9+M29*M9+N29*N9+O29*O9+P29*P9+Q29*Q9+R29*R9+S29*S9+T29*T9+U29*U9+V29*V9+W29*W9+X29*X9+Y29*Y9+Z29*Z9+AA29*AA9+AB29*AB9+AC29*AC9)/B29</f>
        <v>3</v>
      </c>
    </row>
    <row r="30" spans="1:31" ht="19.5" customHeight="1">
      <c r="A30" s="1" t="s">
        <v>94</v>
      </c>
      <c r="B30" s="34">
        <f t="shared" si="1"/>
        <v>8</v>
      </c>
      <c r="C30" s="3">
        <v>1</v>
      </c>
      <c r="D30" s="3">
        <v>0</v>
      </c>
      <c r="E30" s="3">
        <v>2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2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3">
        <v>0</v>
      </c>
      <c r="AC30" s="3">
        <v>0</v>
      </c>
      <c r="AD30" s="68" t="s">
        <v>109</v>
      </c>
      <c r="AE30" s="62">
        <f>(C30*C9+D30*D9+E30*E9+F30*F9+G30*G9+H30*H9+I30*I9+J30*J9+K30*K9+L30*L9+M30*M9+N30*N9+O30*O9+P30*P9+Q30*Q9+R30*R9+S30*S9+T30*T9+U30*U9+V30*V9+W30*W9+X30*X9+Y30*Y9+Z30*Z9+AA30*AA9+AB30*AB9+AC30*AC9)/B30</f>
        <v>7.625</v>
      </c>
    </row>
    <row r="31" spans="1:31" ht="19.5" customHeight="1" thickBot="1">
      <c r="A31" s="5"/>
      <c r="B31" s="3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69"/>
      <c r="AE31" s="5"/>
    </row>
  </sheetData>
  <mergeCells count="1">
    <mergeCell ref="C7:AC7"/>
  </mergeCells>
  <printOptions horizontalCentered="1"/>
  <pageMargins left="0.65" right="0.65" top="1.1" bottom="0.82" header="0.5118110236220472" footer="0.5118110236220472"/>
  <pageSetup horizontalDpi="120" verticalDpi="12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15" sqref="B15"/>
    </sheetView>
  </sheetViews>
  <sheetFormatPr defaultColWidth="11.421875" defaultRowHeight="12.75"/>
  <cols>
    <col min="1" max="1" width="22.421875" style="7" customWidth="1"/>
    <col min="2" max="2" width="12.7109375" style="7" customWidth="1"/>
    <col min="3" max="3" width="17.140625" style="7" customWidth="1"/>
    <col min="4" max="4" width="16.8515625" style="7" customWidth="1"/>
    <col min="5" max="5" width="14.00390625" style="7" customWidth="1"/>
    <col min="6" max="6" width="18.28125" style="7" customWidth="1"/>
    <col min="7" max="16384" width="11.421875" style="7" customWidth="1"/>
  </cols>
  <sheetData>
    <row r="1" ht="18" customHeight="1">
      <c r="A1" s="15" t="s">
        <v>130</v>
      </c>
    </row>
    <row r="2" ht="18" customHeight="1"/>
    <row r="3" spans="1:6" ht="18" customHeight="1">
      <c r="A3" s="50" t="s">
        <v>125</v>
      </c>
      <c r="B3" s="50"/>
      <c r="C3" s="50"/>
      <c r="D3" s="50"/>
      <c r="E3" s="50"/>
      <c r="F3" s="50"/>
    </row>
    <row r="4" spans="1:6" ht="18" customHeight="1">
      <c r="A4" s="50" t="s">
        <v>74</v>
      </c>
      <c r="B4" s="50"/>
      <c r="C4" s="50"/>
      <c r="D4" s="50"/>
      <c r="E4" s="50"/>
      <c r="F4" s="50"/>
    </row>
    <row r="5" ht="18" customHeight="1" thickBot="1"/>
    <row r="6" spans="1:6" ht="18" customHeight="1">
      <c r="A6" s="9"/>
      <c r="B6" s="35"/>
      <c r="C6" s="36"/>
      <c r="D6" s="9"/>
      <c r="E6" s="35"/>
      <c r="F6" s="9"/>
    </row>
    <row r="7" spans="1:6" ht="18" customHeight="1" thickBot="1">
      <c r="A7" s="17" t="s">
        <v>27</v>
      </c>
      <c r="B7" s="37" t="s">
        <v>28</v>
      </c>
      <c r="C7" s="38"/>
      <c r="D7" s="17" t="s">
        <v>29</v>
      </c>
      <c r="E7" s="37" t="s">
        <v>30</v>
      </c>
      <c r="F7" s="18"/>
    </row>
    <row r="8" spans="1:6" ht="18" customHeight="1">
      <c r="A8" s="15"/>
      <c r="B8" s="39" t="s">
        <v>1</v>
      </c>
      <c r="C8" s="51" t="s">
        <v>31</v>
      </c>
      <c r="D8" s="17" t="s">
        <v>32</v>
      </c>
      <c r="E8" s="47"/>
      <c r="F8" s="17" t="s">
        <v>31</v>
      </c>
    </row>
    <row r="9" spans="1:6" ht="18" customHeight="1" thickBot="1">
      <c r="A9" s="16"/>
      <c r="B9" s="40"/>
      <c r="C9" s="52" t="s">
        <v>33</v>
      </c>
      <c r="D9" s="16"/>
      <c r="E9" s="48" t="s">
        <v>1</v>
      </c>
      <c r="F9" s="11" t="s">
        <v>33</v>
      </c>
    </row>
    <row r="10" spans="2:5" ht="18" customHeight="1">
      <c r="B10" s="41"/>
      <c r="C10" s="42"/>
      <c r="E10" s="41"/>
    </row>
    <row r="11" spans="1:6" ht="18" customHeight="1">
      <c r="A11" s="17" t="s">
        <v>1</v>
      </c>
      <c r="B11" s="53">
        <f>SUM(B13:B24)</f>
        <v>525</v>
      </c>
      <c r="C11" s="54">
        <f>SUM(C13:C24)</f>
        <v>376</v>
      </c>
      <c r="D11" s="26">
        <f>AVERAGE(AVERAGE(D13:D24))</f>
        <v>27.833333333333332</v>
      </c>
      <c r="E11" s="49">
        <f>B11/D11/12</f>
        <v>1.5718562874251498</v>
      </c>
      <c r="F11" s="20">
        <f>C11/D11/12</f>
        <v>1.125748502994012</v>
      </c>
    </row>
    <row r="12" spans="2:6" ht="18" customHeight="1">
      <c r="B12" s="41"/>
      <c r="C12" s="42"/>
      <c r="E12" s="28"/>
      <c r="F12" s="19"/>
    </row>
    <row r="13" spans="1:6" ht="18" customHeight="1">
      <c r="A13" s="7" t="s">
        <v>34</v>
      </c>
      <c r="B13" s="43">
        <v>54</v>
      </c>
      <c r="C13" s="44">
        <v>35</v>
      </c>
      <c r="D13" s="12">
        <v>27</v>
      </c>
      <c r="E13" s="28">
        <f>B13/D13/1</f>
        <v>2</v>
      </c>
      <c r="F13" s="21">
        <f>C13/D13/1</f>
        <v>1.2962962962962963</v>
      </c>
    </row>
    <row r="14" spans="1:6" ht="18" customHeight="1">
      <c r="A14" s="7" t="s">
        <v>35</v>
      </c>
      <c r="B14" s="43">
        <v>43</v>
      </c>
      <c r="C14" s="44">
        <v>29</v>
      </c>
      <c r="D14" s="12">
        <v>29</v>
      </c>
      <c r="E14" s="28">
        <f aca="true" t="shared" si="0" ref="E14:E24">B14/D14/1</f>
        <v>1.4827586206896552</v>
      </c>
      <c r="F14" s="21">
        <f aca="true" t="shared" si="1" ref="F14:F24">C14/D14/1</f>
        <v>1</v>
      </c>
    </row>
    <row r="15" spans="1:6" ht="18" customHeight="1">
      <c r="A15" s="7" t="s">
        <v>36</v>
      </c>
      <c r="B15" s="43">
        <v>56</v>
      </c>
      <c r="C15" s="44">
        <v>38</v>
      </c>
      <c r="D15" s="12">
        <v>28</v>
      </c>
      <c r="E15" s="28">
        <f t="shared" si="0"/>
        <v>2</v>
      </c>
      <c r="F15" s="21">
        <f t="shared" si="1"/>
        <v>1.3571428571428572</v>
      </c>
    </row>
    <row r="16" spans="1:6" ht="18" customHeight="1">
      <c r="A16" s="7" t="s">
        <v>37</v>
      </c>
      <c r="B16" s="43">
        <v>29</v>
      </c>
      <c r="C16" s="44">
        <v>19</v>
      </c>
      <c r="D16" s="12">
        <v>28</v>
      </c>
      <c r="E16" s="28">
        <f t="shared" si="0"/>
        <v>1.0357142857142858</v>
      </c>
      <c r="F16" s="21">
        <f t="shared" si="1"/>
        <v>0.6785714285714286</v>
      </c>
    </row>
    <row r="17" spans="1:6" ht="18" customHeight="1">
      <c r="A17" s="7" t="s">
        <v>38</v>
      </c>
      <c r="B17" s="43">
        <v>43</v>
      </c>
      <c r="C17" s="44">
        <v>32</v>
      </c>
      <c r="D17" s="12">
        <v>29</v>
      </c>
      <c r="E17" s="28">
        <f t="shared" si="0"/>
        <v>1.4827586206896552</v>
      </c>
      <c r="F17" s="21">
        <f t="shared" si="1"/>
        <v>1.103448275862069</v>
      </c>
    </row>
    <row r="18" spans="1:6" ht="18" customHeight="1">
      <c r="A18" s="7" t="s">
        <v>39</v>
      </c>
      <c r="B18" s="43">
        <v>45</v>
      </c>
      <c r="C18" s="44">
        <v>32</v>
      </c>
      <c r="D18" s="12">
        <v>28</v>
      </c>
      <c r="E18" s="28">
        <f t="shared" si="0"/>
        <v>1.6071428571428572</v>
      </c>
      <c r="F18" s="21">
        <f t="shared" si="1"/>
        <v>1.1428571428571428</v>
      </c>
    </row>
    <row r="19" spans="1:6" ht="18" customHeight="1">
      <c r="A19" s="7" t="s">
        <v>60</v>
      </c>
      <c r="B19" s="43">
        <v>45</v>
      </c>
      <c r="C19" s="44">
        <v>33</v>
      </c>
      <c r="D19" s="12">
        <v>27</v>
      </c>
      <c r="E19" s="28">
        <f t="shared" si="0"/>
        <v>1.6666666666666667</v>
      </c>
      <c r="F19" s="21">
        <f t="shared" si="1"/>
        <v>1.2222222222222223</v>
      </c>
    </row>
    <row r="20" spans="1:6" ht="18" customHeight="1">
      <c r="A20" s="7" t="s">
        <v>61</v>
      </c>
      <c r="B20" s="43">
        <v>53</v>
      </c>
      <c r="C20" s="44">
        <v>42</v>
      </c>
      <c r="D20" s="12">
        <v>27</v>
      </c>
      <c r="E20" s="28">
        <f t="shared" si="0"/>
        <v>1.962962962962963</v>
      </c>
      <c r="F20" s="21">
        <f t="shared" si="1"/>
        <v>1.5555555555555556</v>
      </c>
    </row>
    <row r="21" spans="1:6" ht="18" customHeight="1">
      <c r="A21" s="7" t="s">
        <v>62</v>
      </c>
      <c r="B21" s="43">
        <v>48</v>
      </c>
      <c r="C21" s="44">
        <v>34</v>
      </c>
      <c r="D21" s="12">
        <v>29</v>
      </c>
      <c r="E21" s="28">
        <f t="shared" si="0"/>
        <v>1.6551724137931034</v>
      </c>
      <c r="F21" s="21">
        <f t="shared" si="1"/>
        <v>1.1724137931034482</v>
      </c>
    </row>
    <row r="22" spans="1:6" ht="18" customHeight="1">
      <c r="A22" s="7" t="s">
        <v>63</v>
      </c>
      <c r="B22" s="43">
        <v>37</v>
      </c>
      <c r="C22" s="44">
        <v>29</v>
      </c>
      <c r="D22" s="12">
        <v>27</v>
      </c>
      <c r="E22" s="28">
        <f t="shared" si="0"/>
        <v>1.3703703703703705</v>
      </c>
      <c r="F22" s="21">
        <f t="shared" si="1"/>
        <v>1.0740740740740742</v>
      </c>
    </row>
    <row r="23" spans="1:6" ht="18" customHeight="1">
      <c r="A23" s="7" t="s">
        <v>64</v>
      </c>
      <c r="B23" s="43">
        <v>50</v>
      </c>
      <c r="C23" s="44">
        <v>37</v>
      </c>
      <c r="D23" s="12">
        <v>28</v>
      </c>
      <c r="E23" s="28">
        <f t="shared" si="0"/>
        <v>1.7857142857142858</v>
      </c>
      <c r="F23" s="21">
        <f t="shared" si="1"/>
        <v>1.3214285714285714</v>
      </c>
    </row>
    <row r="24" spans="1:6" ht="18" customHeight="1">
      <c r="A24" s="7" t="s">
        <v>65</v>
      </c>
      <c r="B24" s="43">
        <v>22</v>
      </c>
      <c r="C24" s="44">
        <v>16</v>
      </c>
      <c r="D24" s="12">
        <v>27</v>
      </c>
      <c r="E24" s="28">
        <f t="shared" si="0"/>
        <v>0.8148148148148148</v>
      </c>
      <c r="F24" s="21">
        <f t="shared" si="1"/>
        <v>0.5925925925925926</v>
      </c>
    </row>
    <row r="25" spans="1:6" ht="16.5" thickBot="1">
      <c r="A25" s="10"/>
      <c r="B25" s="45"/>
      <c r="C25" s="46"/>
      <c r="D25" s="10"/>
      <c r="E25" s="45"/>
      <c r="F25" s="10"/>
    </row>
  </sheetData>
  <printOptions horizontalCentered="1"/>
  <pageMargins left="0.58" right="0.49" top="2.28" bottom="0.984251968503937" header="0.5118110236220472" footer="0.5118110236220472"/>
  <pageSetup horizontalDpi="120" verticalDpi="12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Informática</dc:creator>
  <cp:keywords/>
  <dc:description/>
  <cp:lastModifiedBy>rcamachom</cp:lastModifiedBy>
  <cp:lastPrinted>2003-10-30T16:28:15Z</cp:lastPrinted>
  <dcterms:created xsi:type="dcterms:W3CDTF">1998-11-22T20:49:54Z</dcterms:created>
  <dcterms:modified xsi:type="dcterms:W3CDTF">2003-10-30T16:28:58Z</dcterms:modified>
  <cp:category/>
  <cp:version/>
  <cp:contentType/>
  <cp:contentStatus/>
</cp:coreProperties>
</file>