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0380" windowHeight="6030" activeTab="4"/>
  </bookViews>
  <sheets>
    <sheet name="C 65" sheetId="1" r:id="rId1"/>
    <sheet name="C 66" sheetId="2" r:id="rId2"/>
    <sheet name="C 67" sheetId="3" r:id="rId3"/>
    <sheet name="C 68" sheetId="4" r:id="rId4"/>
    <sheet name="C 69-70" sheetId="5" r:id="rId5"/>
  </sheets>
  <definedNames>
    <definedName name="_xlnm.Print_Area" localSheetId="4">'C 69-70'!$A$1:$E$49</definedName>
  </definedNames>
  <calcPr fullCalcOnLoad="1"/>
</workbook>
</file>

<file path=xl/sharedStrings.xml><?xml version="1.0" encoding="utf-8"?>
<sst xmlns="http://schemas.openxmlformats.org/spreadsheetml/2006/main" count="360" uniqueCount="312">
  <si>
    <t>CASOS ENTRADOS EN LA DELEGACION DE LIBERIA SEGÚN CANTON Y MES</t>
  </si>
  <si>
    <t>CANTON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</si>
  <si>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</si>
  <si>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</si>
  <si>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</si>
  <si>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</si>
  <si>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</si>
  <si>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</si>
  <si>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</si>
  <si>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</si>
  <si>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</si>
  <si>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</si>
  <si>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</si>
  <si>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</si>
  <si>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</si>
  <si>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M     E     S</t>
  </si>
  <si>
    <t>TIPO DE CASO</t>
  </si>
  <si>
    <t>ENTRADOS</t>
  </si>
  <si>
    <t>Total</t>
  </si>
  <si>
    <t>Del 2001</t>
  </si>
  <si>
    <t>Cañas</t>
  </si>
  <si>
    <t>PERSONAS DETENIDAS POR LA DELEGACION DE LIBERIA SEGÚN DELITO</t>
  </si>
  <si>
    <t>O CAUSA DE DETENCION Y GENERO DURANTE EL AÑO 2001</t>
  </si>
  <si>
    <t>DELITO O CAUSA</t>
  </si>
  <si>
    <t>DE</t>
  </si>
  <si>
    <t>DETENCION</t>
  </si>
  <si>
    <t>GENERO</t>
  </si>
  <si>
    <t>Mas</t>
  </si>
  <si>
    <t>Fem</t>
  </si>
  <si>
    <t>M    E   S</t>
  </si>
  <si>
    <t>Agresión.......................</t>
  </si>
  <si>
    <t>Desacato a la autoridad........</t>
  </si>
  <si>
    <t>Infracción Ley de Armas........</t>
  </si>
  <si>
    <t>Cultivo de marihuana...........</t>
  </si>
  <si>
    <t>Incendio.......................</t>
  </si>
  <si>
    <t>Lesiones con arma blanca.......</t>
  </si>
  <si>
    <t>Receptación....................</t>
  </si>
  <si>
    <t>CANTON Y VALOR DE LO SUSTRAÍDO POR LOS DELITOS DE ESTAFA, HURTO</t>
  </si>
  <si>
    <t>Y ROBO DURANTE EL AÑO 2001</t>
  </si>
  <si>
    <t>DENUNCIAS ENTRADAS</t>
  </si>
  <si>
    <t>VALOR DE LO</t>
  </si>
  <si>
    <t>SUSTRAIDO</t>
  </si>
  <si>
    <t>Liberia....................</t>
  </si>
  <si>
    <t>Carrillo...................</t>
  </si>
  <si>
    <t>Bagaces....................</t>
  </si>
  <si>
    <t>La Cruz....................</t>
  </si>
  <si>
    <t>Santa Cruz.................</t>
  </si>
  <si>
    <t>Upala......................</t>
  </si>
  <si>
    <t>Cañas......................</t>
  </si>
  <si>
    <t>-</t>
  </si>
  <si>
    <t>DENUNCIAS ENTRADAS CON MONTO CONOCIDO EN LA DELEGACION DE LIBERIA</t>
  </si>
  <si>
    <t>POR LOS DELITOS DE ESTAFA, HURTO Y ROBO Y VALOR PROMEDIO</t>
  </si>
  <si>
    <t>POR ACCION DELICTIVA DURANTE EL AÑO 2001</t>
  </si>
  <si>
    <t>TIPO DE DELITO</t>
  </si>
  <si>
    <t>PROMEDIO POR</t>
  </si>
  <si>
    <t>ACCION</t>
  </si>
  <si>
    <t>Robo con fuerza sobre cosas..</t>
  </si>
  <si>
    <t>Robo con violencia s/personas</t>
  </si>
  <si>
    <t xml:space="preserve">   Bicicleta.................</t>
  </si>
  <si>
    <t xml:space="preserve">   Motocicleta...............</t>
  </si>
  <si>
    <t>DENUNCIAS CON</t>
  </si>
  <si>
    <t>MONTO CONOCIDO</t>
  </si>
  <si>
    <t>Carrillo</t>
  </si>
  <si>
    <t>Liberia</t>
  </si>
  <si>
    <t>Bagaces</t>
  </si>
  <si>
    <t>Nicoya</t>
  </si>
  <si>
    <t>Upala</t>
  </si>
  <si>
    <t>De años anteriores</t>
  </si>
  <si>
    <t>Robo violencia sobre personas.</t>
  </si>
  <si>
    <t>Simulación de delito..........</t>
  </si>
  <si>
    <t>Suicidio......................</t>
  </si>
  <si>
    <t>Suministro de droga...........</t>
  </si>
  <si>
    <t>Suministro de marihuana.......</t>
  </si>
  <si>
    <t>Supresión de documento........</t>
  </si>
  <si>
    <t>Tenencia de marihuana.........</t>
  </si>
  <si>
    <t>Tentativa de hurto............</t>
  </si>
  <si>
    <t>Tentativa de incendio.........</t>
  </si>
  <si>
    <t>Tentativa de suicidio.........</t>
  </si>
  <si>
    <t>Tentativa de violación........</t>
  </si>
  <si>
    <t>Uso de documento falso........</t>
  </si>
  <si>
    <t>Usurpación bienes dom público.</t>
  </si>
  <si>
    <t>Venta de droga................</t>
  </si>
  <si>
    <t>Venta de marihuana............</t>
  </si>
  <si>
    <t>Violación de domicilio........</t>
  </si>
  <si>
    <t>Contravención.................</t>
  </si>
  <si>
    <t xml:space="preserve">    Bicicleta.................</t>
  </si>
  <si>
    <t xml:space="preserve">    Motocicleta...............</t>
  </si>
  <si>
    <t xml:space="preserve">    Vehículo..................</t>
  </si>
  <si>
    <t xml:space="preserve">   Vehículo..................</t>
  </si>
  <si>
    <t>La cruz</t>
  </si>
  <si>
    <t>Santa Cruz</t>
  </si>
  <si>
    <t>PROVINCIA Y</t>
  </si>
  <si>
    <t>Liberia........................</t>
  </si>
  <si>
    <t>Nicoya.........................</t>
  </si>
  <si>
    <t>Santa Cruz.....................</t>
  </si>
  <si>
    <t>Bagaces........................</t>
  </si>
  <si>
    <t>Carrillo.......................</t>
  </si>
  <si>
    <t>Cañas..........................</t>
  </si>
  <si>
    <t>PROVINCIA DE ALAJUELA</t>
  </si>
  <si>
    <t>PROVINCIA DE GUANACASTE</t>
  </si>
  <si>
    <t>CASOS ENTRADOS Y RESUELTOS POR LA DELEGACION DE LIBERIA, SEGÚN TIPO</t>
  </si>
  <si>
    <t>DE CASO DURANTE EL AÑO 2001</t>
  </si>
  <si>
    <t>R E S U E L T O S</t>
  </si>
  <si>
    <t>Muerte natural.................</t>
  </si>
  <si>
    <t>Averiguar muerte...............</t>
  </si>
  <si>
    <t>Circulación de moneda falsa....</t>
  </si>
  <si>
    <t>Cohecho........................</t>
  </si>
  <si>
    <t>Concusión......................</t>
  </si>
  <si>
    <t>Corrupción de menor............</t>
  </si>
  <si>
    <t>Daños..........................</t>
  </si>
  <si>
    <t>Desaparición de persona........</t>
  </si>
  <si>
    <t>Ejercicio ilegal de profesión..</t>
  </si>
  <si>
    <t>Estafa  .......................</t>
  </si>
  <si>
    <t>Estafa mediante cheque.........</t>
  </si>
  <si>
    <t>Estelionato....................</t>
  </si>
  <si>
    <t>Falsedad ideológica............</t>
  </si>
  <si>
    <t>Falsificación de documento.....</t>
  </si>
  <si>
    <t>Falsifiación de señas y marcas.</t>
  </si>
  <si>
    <t>Fuga del hogar.................</t>
  </si>
  <si>
    <t>Homicidio doloso...............</t>
  </si>
  <si>
    <t>Homicidio culposo..............</t>
  </si>
  <si>
    <t>Hurto  ........................</t>
  </si>
  <si>
    <t>Hurto de ganado................</t>
  </si>
  <si>
    <t>Incumplimiento de deberes......</t>
  </si>
  <si>
    <t>Infr.Ley Patrimon.Arqueológico.</t>
  </si>
  <si>
    <t>Infracción Ley de Minería......</t>
  </si>
  <si>
    <t>Infracción Ley de Patentes.....</t>
  </si>
  <si>
    <t>Infracción Ley de Salud........</t>
  </si>
  <si>
    <t>Infracción Código Fiscal.......</t>
  </si>
  <si>
    <t>Infracción Ley Forestal........</t>
  </si>
  <si>
    <t>Inf. Ley Zona Mar-Terrestre....</t>
  </si>
  <si>
    <t>Lesiones  .....................</t>
  </si>
  <si>
    <t>Lesiones culposas..............</t>
  </si>
  <si>
    <t>Lesiones con arma de fuego.....</t>
  </si>
  <si>
    <t>Peculado.......................</t>
  </si>
  <si>
    <t>Prevaricato....................</t>
  </si>
  <si>
    <t>Privación de libertad..........</t>
  </si>
  <si>
    <t>Proxenetismo...................</t>
  </si>
  <si>
    <t>Resistencia a la autoridad.....</t>
  </si>
  <si>
    <t>Robo de medio de transporte</t>
  </si>
  <si>
    <t>Inf. Ley Orgánica del Ambiente.</t>
  </si>
  <si>
    <t>Abuso de autoridad.............</t>
  </si>
  <si>
    <t>Abuso sexual a mayor...........</t>
  </si>
  <si>
    <t>Abuso sexual a menor...........</t>
  </si>
  <si>
    <t>Amenaza........................</t>
  </si>
  <si>
    <t>Apropiación irregular..........</t>
  </si>
  <si>
    <t>Muerte accidental..............</t>
  </si>
  <si>
    <t>Robo con fuerza sobre cosas...</t>
  </si>
  <si>
    <t>Tent. robo fuerza sobre cosas.</t>
  </si>
  <si>
    <t>Tent.robo violencia s/personas</t>
  </si>
  <si>
    <t>Tentativa de homicidio doloso.</t>
  </si>
  <si>
    <t>Tentativa secuestro extorsivo.</t>
  </si>
  <si>
    <t>Usurpación  ..................</t>
  </si>
  <si>
    <t>Violación  ...................</t>
  </si>
  <si>
    <t>Apropiación y retención indebida...</t>
  </si>
  <si>
    <t>Abuso de autoridad.................</t>
  </si>
  <si>
    <t>Abuso sexual a mayor...............</t>
  </si>
  <si>
    <t>Abuso sexual a menor...............</t>
  </si>
  <si>
    <t>Agresión...........................</t>
  </si>
  <si>
    <t>Amenazas...........................</t>
  </si>
  <si>
    <t>Apropiación irregular..............</t>
  </si>
  <si>
    <t>Muerte accidental..................</t>
  </si>
  <si>
    <t>Muerte natural.....................</t>
  </si>
  <si>
    <t>Averiguar muerte...................</t>
  </si>
  <si>
    <t>Circulación de moneda falsa........</t>
  </si>
  <si>
    <t>Cohecho............................</t>
  </si>
  <si>
    <t>Concusión..........................</t>
  </si>
  <si>
    <t>Infrac. Ley Orgánica del Ambiente..</t>
  </si>
  <si>
    <t>Infracción Código Fiscal...........</t>
  </si>
  <si>
    <t>Corrupción de menor................</t>
  </si>
  <si>
    <t>Daños..............................</t>
  </si>
  <si>
    <t>Cultivo de marihuana...............</t>
  </si>
  <si>
    <t>Desacato a la autoridad............</t>
  </si>
  <si>
    <t>Desaparición de persona............</t>
  </si>
  <si>
    <t>Ejercicio ilegal de la profesión...</t>
  </si>
  <si>
    <t>Estafa  ...........................</t>
  </si>
  <si>
    <t>Estafa mediante cheque.............</t>
  </si>
  <si>
    <t>Estelionato........................</t>
  </si>
  <si>
    <t>Falsedad ideológica................</t>
  </si>
  <si>
    <t>Falsificación de documento.........</t>
  </si>
  <si>
    <t>Falsificación de señas y marcas....</t>
  </si>
  <si>
    <t>Fuga del hogar.....................</t>
  </si>
  <si>
    <t>Homicidio doloso...................</t>
  </si>
  <si>
    <t>Homicidio culposo..................</t>
  </si>
  <si>
    <t>Hurto  ............................</t>
  </si>
  <si>
    <t>Hurto de ganado....................</t>
  </si>
  <si>
    <t>Incendio...........................</t>
  </si>
  <si>
    <t>Incumplimiento de deberes..........</t>
  </si>
  <si>
    <t>Infrac.Ley Patrimonio Arqueológico.</t>
  </si>
  <si>
    <t>Infracción Ley de Armas............</t>
  </si>
  <si>
    <t>Infracción Ley de Minería..........</t>
  </si>
  <si>
    <t>Infracción Ley de Patentes.........</t>
  </si>
  <si>
    <t>Infracción Ley de Salud............</t>
  </si>
  <si>
    <t>Infracción Ley Forestal............</t>
  </si>
  <si>
    <t>Infrac. Zona Marítimo Terrestre....</t>
  </si>
  <si>
    <t>Lesiones  .........................</t>
  </si>
  <si>
    <t>Lesiones culposas..................</t>
  </si>
  <si>
    <t>Lesiones con arma blanca...........</t>
  </si>
  <si>
    <t>Lesiones con arma de fuego.........</t>
  </si>
  <si>
    <t>Peculado...........................</t>
  </si>
  <si>
    <t>Prevaricato........................</t>
  </si>
  <si>
    <t>Privación de libertad..............</t>
  </si>
  <si>
    <t>Proxenetismo.......................</t>
  </si>
  <si>
    <t>Rapto..............................</t>
  </si>
  <si>
    <t>Receptación........................</t>
  </si>
  <si>
    <t>Relación sexual con menor..........</t>
  </si>
  <si>
    <t>Resistencia a la autoridad.........</t>
  </si>
  <si>
    <t xml:space="preserve">    Bicicleta......................</t>
  </si>
  <si>
    <t xml:space="preserve">    Motocicleta....................</t>
  </si>
  <si>
    <t xml:space="preserve">    Vehículo.......................</t>
  </si>
  <si>
    <t>Robo con fuerza sobre las cosas....</t>
  </si>
  <si>
    <t>Robo con violencia sobre personas...</t>
  </si>
  <si>
    <t>Simulación de delito...............</t>
  </si>
  <si>
    <t>Suicidio...........................</t>
  </si>
  <si>
    <t>Suministro de droga................</t>
  </si>
  <si>
    <t>Suministro de marihuana............</t>
  </si>
  <si>
    <t>Supresión de documento.............</t>
  </si>
  <si>
    <t>Tenencia de marihuana..............</t>
  </si>
  <si>
    <t>Tent.robo con fuerza sobre cosas...</t>
  </si>
  <si>
    <t>Tent.robo violencia sobre personas.</t>
  </si>
  <si>
    <t>Tentativa de homicidio doloso......</t>
  </si>
  <si>
    <t>Tentativa de hurto.................}</t>
  </si>
  <si>
    <t>Tentativa de incendio..............</t>
  </si>
  <si>
    <t>Tentativa de secuestro extosivo....</t>
  </si>
  <si>
    <t>Tentativa de suicidio..............</t>
  </si>
  <si>
    <t>Tentativa de violación.............</t>
  </si>
  <si>
    <t>Uso de documento falso.............</t>
  </si>
  <si>
    <t>Usurpación  .......................</t>
  </si>
  <si>
    <t>Usurpación bienes dominio público..</t>
  </si>
  <si>
    <t>Venta de droga.....................</t>
  </si>
  <si>
    <t>Venta de marihuana.................</t>
  </si>
  <si>
    <t>Violación  ........................</t>
  </si>
  <si>
    <t>Violación de domicilio.............</t>
  </si>
  <si>
    <t>Contravención......................</t>
  </si>
  <si>
    <t>Atípico............................</t>
  </si>
  <si>
    <t>C A N T O N</t>
  </si>
  <si>
    <t>¢ 100.954</t>
  </si>
  <si>
    <t>¢ 515.250</t>
  </si>
  <si>
    <t>¢ 2,359.444</t>
  </si>
  <si>
    <t>¢ 5,506.795</t>
  </si>
  <si>
    <t>¢ 375,815.255</t>
  </si>
  <si>
    <t>¢ 138,588.429</t>
  </si>
  <si>
    <t>¢ 181,041.531</t>
  </si>
  <si>
    <t>¢ 21,990.000</t>
  </si>
  <si>
    <t>¢ 28,688.500</t>
  </si>
  <si>
    <t>¢ 3,331.500</t>
  </si>
  <si>
    <t>¢ 4,122.000</t>
  </si>
  <si>
    <t>¢ 21,235.000</t>
  </si>
  <si>
    <t>¢ 402.803</t>
  </si>
  <si>
    <t>¢ 229.450</t>
  </si>
  <si>
    <t>¢ 419.964</t>
  </si>
  <si>
    <t>¢ 377.169</t>
  </si>
  <si>
    <t>¢ 448.775</t>
  </si>
  <si>
    <t>¢ 229,681.703</t>
  </si>
  <si>
    <t>¢ 1,200.000</t>
  </si>
  <si>
    <t>¢ 44,179.719</t>
  </si>
  <si>
    <t>¢ 61,969.633</t>
  </si>
  <si>
    <t>¢ 37,645.700</t>
  </si>
  <si>
    <t>¢ 1,138.500</t>
  </si>
  <si>
    <t>Homicidio doloso.................</t>
  </si>
  <si>
    <t>CASOS ENTRADOS EN LA DELEGACION DE LIBERIA, SEGÚN CANTON DE OCURRENCIA Y</t>
  </si>
  <si>
    <t>TIPO DE CASO, DURANTE EL AÑO 2001</t>
  </si>
  <si>
    <t>DE OCURRENCIA, DURANTE EL AÑO 2001</t>
  </si>
  <si>
    <t>Aborto .........................</t>
  </si>
  <si>
    <t>Apropiación retención indebida.</t>
  </si>
  <si>
    <t>Rapto ...........................</t>
  </si>
  <si>
    <t>Relación sexual con menor........</t>
  </si>
  <si>
    <t>Usurpación de autoridad..........</t>
  </si>
  <si>
    <t>Atípico.......................</t>
  </si>
  <si>
    <t>Aborto ............................</t>
  </si>
  <si>
    <t>Usurpación de autoridad............</t>
  </si>
  <si>
    <t>DENUNCIAS ENTRADAS CON MONTO CONOCIDO EN LA DELEGACION DE LIBERIA SEGÚN</t>
  </si>
  <si>
    <t>CON VALOR</t>
  </si>
  <si>
    <t>CONOCIDO</t>
  </si>
  <si>
    <t>DESCONOCIDO</t>
  </si>
  <si>
    <t>Estafa (1)...................</t>
  </si>
  <si>
    <t>Hurto (2)....................</t>
  </si>
  <si>
    <t>(1) Incluye las estafas mediante cheque.</t>
  </si>
  <si>
    <t>(2) Incluye los hurtos de ganado.</t>
  </si>
  <si>
    <t>Falsificación de señas y marcas...</t>
  </si>
  <si>
    <t>Abuso sexual.....................</t>
  </si>
  <si>
    <t>Administración fraudulenta.......</t>
  </si>
  <si>
    <t>Agresión.........................</t>
  </si>
  <si>
    <t>Apropiac.y retención indebida....</t>
  </si>
  <si>
    <t>Cultivo de marihuana.............</t>
  </si>
  <si>
    <t>Desacato a la autoridad..........</t>
  </si>
  <si>
    <t>Estafa...........................</t>
  </si>
  <si>
    <t>Hurto...........................</t>
  </si>
  <si>
    <t>Incendio........................</t>
  </si>
  <si>
    <t>Indocumentado...................</t>
  </si>
  <si>
    <t>Infracción Ley de Armas.........</t>
  </si>
  <si>
    <t>Infracción Ley Sicotrópicos.....</t>
  </si>
  <si>
    <t>Lesiones con arma blanca........</t>
  </si>
  <si>
    <t>Receptación.....................</t>
  </si>
  <si>
    <t>Robo............................</t>
  </si>
  <si>
    <t>Tentativa de robo...............</t>
  </si>
  <si>
    <t>Tentativa de violación..........</t>
  </si>
  <si>
    <t>Tentativa homicidio doloso......</t>
  </si>
  <si>
    <t>Uso de documento falso..........</t>
  </si>
  <si>
    <t>Usurpación  ....................</t>
  </si>
  <si>
    <t>Violación  .....................</t>
  </si>
  <si>
    <t>Violación de domicilio..........</t>
  </si>
  <si>
    <t>Por existir orden de captura....</t>
  </si>
  <si>
    <t>Libramiento de cheques s/fondos....</t>
  </si>
  <si>
    <t>Cuadro No.65</t>
  </si>
  <si>
    <t>Cuadro No.66</t>
  </si>
  <si>
    <t>Continuación cuadro No.66</t>
  </si>
  <si>
    <t>Cuadro No.67</t>
  </si>
  <si>
    <t>Continuación cuadro No.67</t>
  </si>
  <si>
    <t>Cuadro No.69</t>
  </si>
  <si>
    <t>Cuadro No.70</t>
  </si>
  <si>
    <t>Cuadro No.68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</si>
</sst>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.000\ &quot;pta&quot;"/>
    <numFmt numFmtId="175" formatCode="#,##0\ &quot;pta&quot;"/>
    <numFmt numFmtId="176" formatCode="[$$C-4C0A]#,##0"/>
    <numFmt numFmtId="177" formatCode="[$C-140A]#,##0"/>
    <numFmt numFmtId="178" formatCode="00000"/>
    <numFmt numFmtId="179" formatCode="_-[$C-140A]* #,##0_ ;_-[$C-140A]* \-#,##0\ ;_-[$C-140A]* &quot;-&quot;_ ;_-@_ "/>
    <numFmt numFmtId="180" formatCode="_-* #,##0.0_-;\-* #,##0.0_-;_-* &quot;-&quot;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#,##0\ _P_t_a"/>
  </numFmts>
  <fonts count="15">
    <font>
      <sz val="10"/>
      <name val="Arial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u val="single"/>
      <sz val="11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b/>
      <u val="single"/>
      <sz val="10"/>
      <name val="Courier New"/>
      <family val="3"/>
    </font>
    <font>
      <sz val="9"/>
      <name val="Courier New"/>
      <family val="3"/>
    </font>
    <font>
      <b/>
      <sz val="9"/>
      <name val="Courier New"/>
      <family val="3"/>
    </font>
    <font>
      <sz val="12"/>
      <name val="Symbol"/>
      <family val="1"/>
    </font>
    <font>
      <b/>
      <u val="singleAccounting"/>
      <sz val="11"/>
      <name val="Courier New"/>
      <family val="3"/>
    </font>
    <font>
      <b/>
      <i/>
      <u val="single"/>
      <sz val="10"/>
      <name val="Courier New"/>
      <family val="3"/>
    </font>
    <font>
      <b/>
      <sz val="8"/>
      <name val="Courier New"/>
      <family val="3"/>
    </font>
    <font>
      <b/>
      <i/>
      <u val="single"/>
      <sz val="9"/>
      <name val="Courier New"/>
      <family val="3"/>
    </font>
    <font>
      <b/>
      <i/>
      <u val="single"/>
      <sz val="11"/>
      <name val="Courier New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171" fontId="10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49" fontId="1" fillId="0" borderId="4" xfId="16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16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49" fontId="1" fillId="0" borderId="16" xfId="16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49" fontId="3" fillId="0" borderId="0" xfId="16" applyNumberFormat="1" applyFont="1" applyBorder="1" applyAlignment="1">
      <alignment horizontal="center"/>
    </xf>
    <xf numFmtId="184" fontId="3" fillId="0" borderId="4" xfId="16" applyNumberFormat="1" applyFont="1" applyBorder="1" applyAlignment="1">
      <alignment horizontal="center"/>
    </xf>
    <xf numFmtId="49" fontId="14" fillId="0" borderId="4" xfId="16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11" sqref="A11"/>
    </sheetView>
  </sheetViews>
  <sheetFormatPr defaultColWidth="11.421875" defaultRowHeight="19.5" customHeight="1"/>
  <cols>
    <col min="1" max="1" width="34.28125" style="1" customWidth="1"/>
    <col min="2" max="2" width="9.28125" style="1" customWidth="1"/>
    <col min="3" max="3" width="6.00390625" style="1" customWidth="1"/>
    <col min="4" max="7" width="5.7109375" style="1" customWidth="1"/>
    <col min="8" max="8" width="5.00390625" style="1" customWidth="1"/>
    <col min="9" max="9" width="5.7109375" style="1" customWidth="1"/>
    <col min="10" max="10" width="5.57421875" style="1" customWidth="1"/>
    <col min="11" max="11" width="5.28125" style="1" customWidth="1"/>
    <col min="12" max="12" width="5.140625" style="1" customWidth="1"/>
    <col min="13" max="13" width="5.00390625" style="1" customWidth="1"/>
    <col min="14" max="15" width="5.7109375" style="1" customWidth="1"/>
    <col min="16" max="16384" width="11.421875" style="1" customWidth="1"/>
  </cols>
  <sheetData>
    <row r="1" ht="19.5" customHeight="1">
      <c r="A1" s="2" t="s">
        <v>304</v>
      </c>
    </row>
    <row r="2" ht="9" customHeight="1">
      <c r="A2" s="2"/>
    </row>
    <row r="3" spans="1:15" ht="19.5" customHeight="1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6"/>
    </row>
    <row r="4" spans="1:15" ht="19.5" customHeight="1">
      <c r="A4" s="101" t="s">
        <v>262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6"/>
    </row>
    <row r="5" ht="19.5" customHeight="1" thickBot="1"/>
    <row r="6" spans="1:15" ht="6" customHeight="1">
      <c r="A6" s="3"/>
      <c r="B6" s="1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0"/>
    </row>
    <row r="7" spans="1:15" ht="19.5" customHeight="1" thickBot="1">
      <c r="A7" s="6" t="s">
        <v>91</v>
      </c>
      <c r="B7" s="15" t="s">
        <v>2</v>
      </c>
      <c r="C7" s="100" t="s">
        <v>15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49"/>
    </row>
    <row r="8" spans="1:15" ht="19.5" customHeight="1">
      <c r="A8" s="6" t="s">
        <v>1</v>
      </c>
      <c r="B8" s="17"/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6"/>
    </row>
    <row r="9" spans="1:15" ht="6.75" customHeight="1" thickBot="1">
      <c r="A9" s="4"/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0"/>
    </row>
    <row r="10" spans="1:15" ht="19.5" customHeight="1">
      <c r="A10" s="50"/>
      <c r="B10" s="17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9.5" customHeight="1">
      <c r="A11" s="53" t="s">
        <v>2</v>
      </c>
      <c r="B11" s="75">
        <f>(B13+B23)</f>
        <v>1695</v>
      </c>
      <c r="C11" s="54">
        <f aca="true" t="shared" si="0" ref="C11:N11">(C13+C23)</f>
        <v>167</v>
      </c>
      <c r="D11" s="54">
        <f t="shared" si="0"/>
        <v>129</v>
      </c>
      <c r="E11" s="54">
        <f t="shared" si="0"/>
        <v>139</v>
      </c>
      <c r="F11" s="54">
        <f t="shared" si="0"/>
        <v>126</v>
      </c>
      <c r="G11" s="54">
        <f t="shared" si="0"/>
        <v>134</v>
      </c>
      <c r="H11" s="54">
        <f t="shared" si="0"/>
        <v>98</v>
      </c>
      <c r="I11" s="54">
        <f t="shared" si="0"/>
        <v>137</v>
      </c>
      <c r="J11" s="54">
        <f t="shared" si="0"/>
        <v>150</v>
      </c>
      <c r="K11" s="54">
        <f t="shared" si="0"/>
        <v>139</v>
      </c>
      <c r="L11" s="54">
        <f t="shared" si="0"/>
        <v>160</v>
      </c>
      <c r="M11" s="54">
        <f t="shared" si="0"/>
        <v>159</v>
      </c>
      <c r="N11" s="54">
        <f t="shared" si="0"/>
        <v>157</v>
      </c>
      <c r="O11" s="50"/>
    </row>
    <row r="12" spans="1:15" ht="19.5" customHeight="1">
      <c r="A12" s="53"/>
      <c r="B12" s="75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0"/>
    </row>
    <row r="13" spans="1:15" ht="19.5" customHeight="1">
      <c r="A13" s="73" t="s">
        <v>99</v>
      </c>
      <c r="B13" s="75">
        <f aca="true" t="shared" si="1" ref="B13:N13">SUM(B15:B21)</f>
        <v>1688</v>
      </c>
      <c r="C13" s="54">
        <f t="shared" si="1"/>
        <v>167</v>
      </c>
      <c r="D13" s="54">
        <f t="shared" si="1"/>
        <v>129</v>
      </c>
      <c r="E13" s="54">
        <f t="shared" si="1"/>
        <v>139</v>
      </c>
      <c r="F13" s="54">
        <f t="shared" si="1"/>
        <v>126</v>
      </c>
      <c r="G13" s="54">
        <f t="shared" si="1"/>
        <v>129</v>
      </c>
      <c r="H13" s="54">
        <f t="shared" si="1"/>
        <v>97</v>
      </c>
      <c r="I13" s="54">
        <f t="shared" si="1"/>
        <v>137</v>
      </c>
      <c r="J13" s="54">
        <f t="shared" si="1"/>
        <v>150</v>
      </c>
      <c r="K13" s="54">
        <f t="shared" si="1"/>
        <v>139</v>
      </c>
      <c r="L13" s="54">
        <f t="shared" si="1"/>
        <v>160</v>
      </c>
      <c r="M13" s="54">
        <f t="shared" si="1"/>
        <v>158</v>
      </c>
      <c r="N13" s="54">
        <f t="shared" si="1"/>
        <v>157</v>
      </c>
      <c r="O13" s="50"/>
    </row>
    <row r="14" spans="1:15" ht="19.5" customHeight="1">
      <c r="A14" s="53"/>
      <c r="B14" s="75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0"/>
    </row>
    <row r="15" spans="1:16" ht="19.5" customHeight="1">
      <c r="A15" s="50" t="s">
        <v>92</v>
      </c>
      <c r="B15" s="76">
        <f aca="true" t="shared" si="2" ref="B15:B25">SUM(C15:N15)</f>
        <v>1129</v>
      </c>
      <c r="C15" s="55">
        <v>113</v>
      </c>
      <c r="D15" s="55">
        <v>90</v>
      </c>
      <c r="E15" s="55">
        <v>94</v>
      </c>
      <c r="F15" s="55">
        <v>87</v>
      </c>
      <c r="G15" s="55">
        <v>78</v>
      </c>
      <c r="H15" s="55">
        <v>71</v>
      </c>
      <c r="I15" s="55">
        <v>95</v>
      </c>
      <c r="J15" s="55">
        <v>96</v>
      </c>
      <c r="K15" s="55">
        <v>87</v>
      </c>
      <c r="L15" s="55">
        <v>109</v>
      </c>
      <c r="M15" s="55">
        <v>105</v>
      </c>
      <c r="N15" s="55">
        <v>104</v>
      </c>
      <c r="P15" s="52"/>
    </row>
    <row r="16" spans="1:16" ht="19.5" customHeight="1">
      <c r="A16" s="50" t="s">
        <v>93</v>
      </c>
      <c r="B16" s="76">
        <f t="shared" si="2"/>
        <v>1</v>
      </c>
      <c r="C16" s="56">
        <v>0</v>
      </c>
      <c r="D16" s="56">
        <v>0</v>
      </c>
      <c r="E16" s="56">
        <v>0</v>
      </c>
      <c r="F16" s="55">
        <v>1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P16" s="52"/>
    </row>
    <row r="17" spans="1:16" ht="19.5" customHeight="1">
      <c r="A17" s="50" t="s">
        <v>94</v>
      </c>
      <c r="B17" s="76">
        <f t="shared" si="2"/>
        <v>3</v>
      </c>
      <c r="C17" s="55">
        <v>2</v>
      </c>
      <c r="D17" s="56">
        <v>0</v>
      </c>
      <c r="E17" s="56">
        <v>0</v>
      </c>
      <c r="F17" s="56">
        <v>0</v>
      </c>
      <c r="G17" s="55">
        <v>1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P17" s="52"/>
    </row>
    <row r="18" spans="1:16" ht="19.5" customHeight="1">
      <c r="A18" s="50" t="s">
        <v>95</v>
      </c>
      <c r="B18" s="76">
        <f t="shared" si="2"/>
        <v>171</v>
      </c>
      <c r="C18" s="55">
        <v>16</v>
      </c>
      <c r="D18" s="55">
        <v>8</v>
      </c>
      <c r="E18" s="55">
        <v>17</v>
      </c>
      <c r="F18" s="55">
        <v>9</v>
      </c>
      <c r="G18" s="55">
        <v>22</v>
      </c>
      <c r="H18" s="55">
        <v>6</v>
      </c>
      <c r="I18" s="55">
        <v>10</v>
      </c>
      <c r="J18" s="55">
        <v>17</v>
      </c>
      <c r="K18" s="55">
        <v>13</v>
      </c>
      <c r="L18" s="55">
        <v>14</v>
      </c>
      <c r="M18" s="55">
        <v>18</v>
      </c>
      <c r="N18" s="55">
        <v>21</v>
      </c>
      <c r="P18" s="52"/>
    </row>
    <row r="19" spans="1:16" ht="19.5" customHeight="1">
      <c r="A19" s="50" t="s">
        <v>96</v>
      </c>
      <c r="B19" s="76">
        <f t="shared" si="2"/>
        <v>227</v>
      </c>
      <c r="C19" s="55">
        <v>23</v>
      </c>
      <c r="D19" s="55">
        <v>22</v>
      </c>
      <c r="E19" s="55">
        <v>21</v>
      </c>
      <c r="F19" s="56">
        <v>14</v>
      </c>
      <c r="G19" s="56">
        <v>12</v>
      </c>
      <c r="H19" s="56">
        <v>10</v>
      </c>
      <c r="I19" s="56">
        <v>23</v>
      </c>
      <c r="J19" s="56">
        <v>24</v>
      </c>
      <c r="K19" s="56">
        <v>22</v>
      </c>
      <c r="L19" s="56">
        <v>16</v>
      </c>
      <c r="M19" s="55">
        <v>23</v>
      </c>
      <c r="N19" s="56">
        <v>17</v>
      </c>
      <c r="P19" s="52"/>
    </row>
    <row r="20" spans="1:16" ht="19.5" customHeight="1">
      <c r="A20" s="50" t="s">
        <v>97</v>
      </c>
      <c r="B20" s="76">
        <f t="shared" si="2"/>
        <v>2</v>
      </c>
      <c r="C20" s="55">
        <v>0</v>
      </c>
      <c r="D20" s="55">
        <v>0</v>
      </c>
      <c r="E20" s="55">
        <v>0</v>
      </c>
      <c r="F20" s="55">
        <v>2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P20" s="52"/>
    </row>
    <row r="21" spans="1:16" ht="19.5" customHeight="1">
      <c r="A21" s="50" t="s">
        <v>45</v>
      </c>
      <c r="B21" s="76">
        <f t="shared" si="2"/>
        <v>155</v>
      </c>
      <c r="C21" s="55">
        <v>13</v>
      </c>
      <c r="D21" s="55">
        <v>9</v>
      </c>
      <c r="E21" s="55">
        <v>7</v>
      </c>
      <c r="F21" s="55">
        <v>13</v>
      </c>
      <c r="G21" s="55">
        <v>16</v>
      </c>
      <c r="H21" s="55">
        <v>10</v>
      </c>
      <c r="I21" s="55">
        <v>9</v>
      </c>
      <c r="J21" s="55">
        <v>13</v>
      </c>
      <c r="K21" s="55">
        <v>17</v>
      </c>
      <c r="L21" s="55">
        <v>21</v>
      </c>
      <c r="M21" s="55">
        <v>12</v>
      </c>
      <c r="N21" s="55">
        <v>15</v>
      </c>
      <c r="P21" s="52"/>
    </row>
    <row r="22" spans="1:16" ht="19.5" customHeight="1">
      <c r="A22" s="50"/>
      <c r="B22" s="17"/>
      <c r="P22" s="52"/>
    </row>
    <row r="23" spans="1:16" ht="19.5" customHeight="1">
      <c r="A23" s="74" t="s">
        <v>98</v>
      </c>
      <c r="B23" s="19">
        <f aca="true" t="shared" si="3" ref="B23:N23">SUM(B25:B27)</f>
        <v>7</v>
      </c>
      <c r="C23" s="7">
        <f t="shared" si="3"/>
        <v>0</v>
      </c>
      <c r="D23" s="7">
        <f t="shared" si="3"/>
        <v>0</v>
      </c>
      <c r="E23" s="7">
        <f t="shared" si="3"/>
        <v>0</v>
      </c>
      <c r="F23" s="7">
        <f t="shared" si="3"/>
        <v>0</v>
      </c>
      <c r="G23" s="7">
        <f t="shared" si="3"/>
        <v>5</v>
      </c>
      <c r="H23" s="7">
        <f t="shared" si="3"/>
        <v>1</v>
      </c>
      <c r="I23" s="7">
        <f t="shared" si="3"/>
        <v>0</v>
      </c>
      <c r="J23" s="7">
        <f t="shared" si="3"/>
        <v>0</v>
      </c>
      <c r="K23" s="7">
        <f t="shared" si="3"/>
        <v>0</v>
      </c>
      <c r="L23" s="7">
        <f t="shared" si="3"/>
        <v>0</v>
      </c>
      <c r="M23" s="7">
        <f t="shared" si="3"/>
        <v>1</v>
      </c>
      <c r="N23" s="7">
        <f t="shared" si="3"/>
        <v>0</v>
      </c>
      <c r="P23" s="52"/>
    </row>
    <row r="24" spans="1:16" ht="19.5" customHeight="1">
      <c r="A24" s="50"/>
      <c r="B24" s="76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P24" s="52"/>
    </row>
    <row r="25" spans="1:16" ht="19.5" customHeight="1">
      <c r="A25" s="50" t="s">
        <v>47</v>
      </c>
      <c r="B25" s="76">
        <f t="shared" si="2"/>
        <v>7</v>
      </c>
      <c r="C25" s="56">
        <v>0</v>
      </c>
      <c r="D25" s="56">
        <v>0</v>
      </c>
      <c r="E25" s="56">
        <v>0</v>
      </c>
      <c r="F25" s="56">
        <v>0</v>
      </c>
      <c r="G25" s="55">
        <v>5</v>
      </c>
      <c r="H25" s="55">
        <v>1</v>
      </c>
      <c r="I25" s="56">
        <v>0</v>
      </c>
      <c r="J25" s="56">
        <v>0</v>
      </c>
      <c r="K25" s="56">
        <v>0</v>
      </c>
      <c r="L25" s="56">
        <v>0</v>
      </c>
      <c r="M25" s="55">
        <v>1</v>
      </c>
      <c r="N25" s="56">
        <v>0</v>
      </c>
      <c r="P25" s="52"/>
    </row>
    <row r="26" spans="1:16" ht="19.5" customHeight="1" thickBot="1">
      <c r="A26" s="4"/>
      <c r="B26" s="1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P26" s="52"/>
    </row>
    <row r="27" ht="19.5" customHeight="1">
      <c r="P27" s="52"/>
    </row>
    <row r="28" ht="19.5" customHeight="1">
      <c r="P28" s="52"/>
    </row>
    <row r="29" spans="1:16" ht="19.5" customHeight="1">
      <c r="A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5" ht="19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9.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9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9.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15" ht="19.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9.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9.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9.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</sheetData>
  <mergeCells count="3">
    <mergeCell ref="C7:N7"/>
    <mergeCell ref="A3:N3"/>
    <mergeCell ref="A4:N4"/>
  </mergeCells>
  <printOptions horizontalCentered="1"/>
  <pageMargins left="0.35" right="0.4330708661417323" top="2.77" bottom="0.7874015748031497" header="0" footer="0"/>
  <pageSetup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workbookViewId="0" topLeftCell="A35">
      <selection activeCell="C46" sqref="C46"/>
    </sheetView>
  </sheetViews>
  <sheetFormatPr defaultColWidth="11.421875" defaultRowHeight="12.75"/>
  <cols>
    <col min="1" max="1" width="36.421875" style="9" customWidth="1"/>
    <col min="2" max="2" width="11.421875" style="9" customWidth="1"/>
    <col min="3" max="3" width="13.421875" style="9" customWidth="1"/>
    <col min="4" max="4" width="12.57421875" style="9" customWidth="1"/>
    <col min="5" max="5" width="18.00390625" style="9" customWidth="1"/>
    <col min="6" max="16384" width="11.421875" style="9" customWidth="1"/>
  </cols>
  <sheetData>
    <row r="1" spans="1:5" ht="13.5">
      <c r="A1" s="102" t="s">
        <v>305</v>
      </c>
      <c r="B1" s="102"/>
      <c r="C1" s="102"/>
      <c r="D1" s="102"/>
      <c r="E1" s="102"/>
    </row>
    <row r="2" spans="1:5" ht="13.5">
      <c r="A2" s="72"/>
      <c r="B2" s="72"/>
      <c r="C2" s="72"/>
      <c r="D2" s="72"/>
      <c r="E2" s="72"/>
    </row>
    <row r="3" spans="1:5" ht="13.5">
      <c r="A3" s="109" t="s">
        <v>100</v>
      </c>
      <c r="B3" s="109"/>
      <c r="C3" s="109"/>
      <c r="D3" s="109"/>
      <c r="E3" s="109"/>
    </row>
    <row r="4" spans="1:5" ht="13.5">
      <c r="A4" s="109" t="s">
        <v>101</v>
      </c>
      <c r="B4" s="109"/>
      <c r="C4" s="109"/>
      <c r="D4" s="109"/>
      <c r="E4" s="109"/>
    </row>
    <row r="5" spans="1:5" ht="14.25" thickBot="1">
      <c r="A5" s="8"/>
      <c r="B5" s="8"/>
      <c r="C5" s="8"/>
      <c r="D5" s="8"/>
      <c r="E5" s="8"/>
    </row>
    <row r="6" spans="1:5" ht="24" customHeight="1" thickBot="1">
      <c r="A6" s="105" t="s">
        <v>16</v>
      </c>
      <c r="B6" s="103" t="s">
        <v>17</v>
      </c>
      <c r="C6" s="107" t="s">
        <v>102</v>
      </c>
      <c r="D6" s="108"/>
      <c r="E6" s="108"/>
    </row>
    <row r="7" spans="1:5" ht="27.75" thickBot="1">
      <c r="A7" s="106"/>
      <c r="B7" s="104"/>
      <c r="C7" s="60" t="s">
        <v>18</v>
      </c>
      <c r="D7" s="60" t="s">
        <v>19</v>
      </c>
      <c r="E7" s="60" t="s">
        <v>67</v>
      </c>
    </row>
    <row r="8" spans="1:5" ht="12.75" customHeight="1">
      <c r="A8" s="57"/>
      <c r="B8" s="59"/>
      <c r="C8" s="45"/>
      <c r="D8" s="45"/>
      <c r="E8" s="58"/>
    </row>
    <row r="9" spans="1:5" ht="12.75" customHeight="1">
      <c r="A9" s="57" t="s">
        <v>2</v>
      </c>
      <c r="B9" s="43">
        <f>SUM(B11:B101)-B70</f>
        <v>1695</v>
      </c>
      <c r="C9" s="12">
        <f>SUM(C11:C105)-(C70)</f>
        <v>554</v>
      </c>
      <c r="D9" s="12">
        <f>SUM(D11:D105)-(D70)</f>
        <v>528</v>
      </c>
      <c r="E9" s="12">
        <f>SUM(E11:E105)-(E70)</f>
        <v>26</v>
      </c>
    </row>
    <row r="10" spans="1:5" ht="12.75" customHeight="1">
      <c r="A10" s="39"/>
      <c r="B10" s="43"/>
      <c r="C10" s="44"/>
      <c r="D10" s="44"/>
      <c r="E10" s="12"/>
    </row>
    <row r="11" spans="1:5" ht="12.75" customHeight="1">
      <c r="A11" s="39" t="s">
        <v>263</v>
      </c>
      <c r="B11" s="41">
        <v>1</v>
      </c>
      <c r="C11" s="42">
        <f>D11+E11</f>
        <v>1</v>
      </c>
      <c r="D11" s="42">
        <v>1</v>
      </c>
      <c r="E11" s="13">
        <v>0</v>
      </c>
    </row>
    <row r="12" spans="1:5" ht="12.75" customHeight="1">
      <c r="A12" s="39" t="s">
        <v>141</v>
      </c>
      <c r="B12" s="41">
        <v>21</v>
      </c>
      <c r="C12" s="42">
        <f>D12+E12</f>
        <v>16</v>
      </c>
      <c r="D12" s="42">
        <v>13</v>
      </c>
      <c r="E12" s="13">
        <v>3</v>
      </c>
    </row>
    <row r="13" spans="1:5" ht="12.75" customHeight="1">
      <c r="A13" s="39" t="s">
        <v>142</v>
      </c>
      <c r="B13" s="41">
        <v>3</v>
      </c>
      <c r="C13" s="42">
        <f aca="true" t="shared" si="0" ref="C13:C81">D13+E13</f>
        <v>2</v>
      </c>
      <c r="D13" s="42">
        <v>2</v>
      </c>
      <c r="E13" s="13">
        <v>0</v>
      </c>
    </row>
    <row r="14" spans="1:5" ht="12.75" customHeight="1">
      <c r="A14" s="39" t="s">
        <v>143</v>
      </c>
      <c r="B14" s="41">
        <v>10</v>
      </c>
      <c r="C14" s="42">
        <f t="shared" si="0"/>
        <v>9</v>
      </c>
      <c r="D14" s="42">
        <v>8</v>
      </c>
      <c r="E14" s="13">
        <v>1</v>
      </c>
    </row>
    <row r="15" spans="1:5" ht="12.75" customHeight="1">
      <c r="A15" s="39" t="s">
        <v>30</v>
      </c>
      <c r="B15" s="41">
        <v>32</v>
      </c>
      <c r="C15" s="42">
        <f t="shared" si="0"/>
        <v>29</v>
      </c>
      <c r="D15" s="42">
        <v>25</v>
      </c>
      <c r="E15" s="13">
        <v>4</v>
      </c>
    </row>
    <row r="16" spans="1:5" ht="12.75" customHeight="1">
      <c r="A16" s="39" t="s">
        <v>144</v>
      </c>
      <c r="B16" s="41">
        <v>6</v>
      </c>
      <c r="C16" s="42">
        <f t="shared" si="0"/>
        <v>5</v>
      </c>
      <c r="D16" s="42">
        <v>5</v>
      </c>
      <c r="E16" s="13">
        <v>0</v>
      </c>
    </row>
    <row r="17" spans="1:5" ht="12.75" customHeight="1">
      <c r="A17" s="39" t="s">
        <v>145</v>
      </c>
      <c r="B17" s="41">
        <v>1</v>
      </c>
      <c r="C17" s="42">
        <f t="shared" si="0"/>
        <v>1</v>
      </c>
      <c r="D17" s="42">
        <v>1</v>
      </c>
      <c r="E17" s="13">
        <v>0</v>
      </c>
    </row>
    <row r="18" spans="1:5" ht="12.75" customHeight="1">
      <c r="A18" s="39" t="s">
        <v>264</v>
      </c>
      <c r="B18" s="41">
        <v>6</v>
      </c>
      <c r="C18" s="42">
        <f t="shared" si="0"/>
        <v>2</v>
      </c>
      <c r="D18" s="42">
        <v>2</v>
      </c>
      <c r="E18" s="13">
        <v>0</v>
      </c>
    </row>
    <row r="19" spans="1:5" ht="12.75" customHeight="1">
      <c r="A19" s="39" t="s">
        <v>104</v>
      </c>
      <c r="B19" s="41">
        <v>6</v>
      </c>
      <c r="C19" s="42">
        <f t="shared" si="0"/>
        <v>0</v>
      </c>
      <c r="D19" s="42">
        <v>0</v>
      </c>
      <c r="E19" s="13">
        <v>0</v>
      </c>
    </row>
    <row r="20" spans="1:5" ht="12.75" customHeight="1">
      <c r="A20" s="39" t="s">
        <v>105</v>
      </c>
      <c r="B20" s="41">
        <v>23</v>
      </c>
      <c r="C20" s="42">
        <f t="shared" si="0"/>
        <v>16</v>
      </c>
      <c r="D20" s="42">
        <v>15</v>
      </c>
      <c r="E20" s="13">
        <v>1</v>
      </c>
    </row>
    <row r="21" spans="1:5" ht="12.75" customHeight="1">
      <c r="A21" s="39" t="s">
        <v>106</v>
      </c>
      <c r="B21" s="41">
        <v>1</v>
      </c>
      <c r="C21" s="42">
        <f t="shared" si="0"/>
        <v>0</v>
      </c>
      <c r="D21" s="42">
        <v>0</v>
      </c>
      <c r="E21" s="13">
        <v>0</v>
      </c>
    </row>
    <row r="22" spans="1:5" ht="12.75" customHeight="1">
      <c r="A22" s="39" t="s">
        <v>107</v>
      </c>
      <c r="B22" s="41">
        <v>1</v>
      </c>
      <c r="C22" s="42">
        <f t="shared" si="0"/>
        <v>0</v>
      </c>
      <c r="D22" s="42">
        <v>0</v>
      </c>
      <c r="E22" s="13">
        <v>0</v>
      </c>
    </row>
    <row r="23" spans="1:5" ht="12.75" customHeight="1">
      <c r="A23" s="39" t="s">
        <v>108</v>
      </c>
      <c r="B23" s="41">
        <v>1</v>
      </c>
      <c r="C23" s="42">
        <f t="shared" si="0"/>
        <v>0</v>
      </c>
      <c r="D23" s="42">
        <v>0</v>
      </c>
      <c r="E23" s="13">
        <v>0</v>
      </c>
    </row>
    <row r="24" spans="1:5" ht="12.75" customHeight="1">
      <c r="A24" s="39" t="s">
        <v>33</v>
      </c>
      <c r="B24" s="41">
        <v>1</v>
      </c>
      <c r="C24" s="42">
        <f t="shared" si="0"/>
        <v>0</v>
      </c>
      <c r="D24" s="42">
        <v>0</v>
      </c>
      <c r="E24" s="13">
        <v>0</v>
      </c>
    </row>
    <row r="25" spans="1:5" ht="12.75" customHeight="1">
      <c r="A25" s="39" t="s">
        <v>109</v>
      </c>
      <c r="B25" s="41">
        <v>38</v>
      </c>
      <c r="C25" s="42">
        <f t="shared" si="0"/>
        <v>12</v>
      </c>
      <c r="D25" s="42">
        <v>11</v>
      </c>
      <c r="E25" s="13">
        <v>1</v>
      </c>
    </row>
    <row r="26" spans="1:5" ht="12.75" customHeight="1">
      <c r="A26" s="39" t="s">
        <v>31</v>
      </c>
      <c r="B26" s="41">
        <v>1</v>
      </c>
      <c r="C26" s="42">
        <f t="shared" si="0"/>
        <v>1</v>
      </c>
      <c r="D26" s="42">
        <v>1</v>
      </c>
      <c r="E26" s="13">
        <v>0</v>
      </c>
    </row>
    <row r="27" spans="1:5" ht="12.75" customHeight="1">
      <c r="A27" s="39" t="s">
        <v>110</v>
      </c>
      <c r="B27" s="41">
        <v>41</v>
      </c>
      <c r="C27" s="42">
        <f t="shared" si="0"/>
        <v>30</v>
      </c>
      <c r="D27" s="42">
        <v>29</v>
      </c>
      <c r="E27" s="13">
        <v>1</v>
      </c>
    </row>
    <row r="28" spans="1:5" ht="12.75" customHeight="1">
      <c r="A28" s="39" t="s">
        <v>111</v>
      </c>
      <c r="B28" s="41">
        <v>1</v>
      </c>
      <c r="C28" s="42">
        <f t="shared" si="0"/>
        <v>1</v>
      </c>
      <c r="D28" s="42">
        <v>1</v>
      </c>
      <c r="E28" s="13">
        <v>0</v>
      </c>
    </row>
    <row r="29" spans="1:5" ht="12.75" customHeight="1">
      <c r="A29" s="39" t="s">
        <v>112</v>
      </c>
      <c r="B29" s="41">
        <v>21</v>
      </c>
      <c r="C29" s="42">
        <f t="shared" si="0"/>
        <v>7</v>
      </c>
      <c r="D29" s="42">
        <v>7</v>
      </c>
      <c r="E29" s="13">
        <v>0</v>
      </c>
    </row>
    <row r="30" spans="1:5" ht="12.75" customHeight="1">
      <c r="A30" s="39" t="s">
        <v>113</v>
      </c>
      <c r="B30" s="41">
        <v>11</v>
      </c>
      <c r="C30" s="42">
        <f t="shared" si="0"/>
        <v>8</v>
      </c>
      <c r="D30" s="42">
        <v>8</v>
      </c>
      <c r="E30" s="13">
        <v>0</v>
      </c>
    </row>
    <row r="31" spans="1:5" ht="12.75" customHeight="1">
      <c r="A31" s="39" t="s">
        <v>114</v>
      </c>
      <c r="B31" s="41">
        <v>2</v>
      </c>
      <c r="C31" s="42">
        <f t="shared" si="0"/>
        <v>2</v>
      </c>
      <c r="D31" s="42">
        <v>2</v>
      </c>
      <c r="E31" s="13">
        <v>0</v>
      </c>
    </row>
    <row r="32" spans="1:5" ht="12.75" customHeight="1">
      <c r="A32" s="39" t="s">
        <v>115</v>
      </c>
      <c r="B32" s="41">
        <v>4</v>
      </c>
      <c r="C32" s="42">
        <f t="shared" si="0"/>
        <v>2</v>
      </c>
      <c r="D32" s="42">
        <v>2</v>
      </c>
      <c r="E32" s="13">
        <v>0</v>
      </c>
    </row>
    <row r="33" spans="1:5" ht="12.75" customHeight="1">
      <c r="A33" s="39" t="s">
        <v>117</v>
      </c>
      <c r="B33" s="41">
        <v>3</v>
      </c>
      <c r="C33" s="42">
        <f t="shared" si="0"/>
        <v>1</v>
      </c>
      <c r="D33" s="42">
        <v>1</v>
      </c>
      <c r="E33" s="13">
        <v>0</v>
      </c>
    </row>
    <row r="34" spans="1:5" ht="12.75" customHeight="1">
      <c r="A34" s="39" t="s">
        <v>116</v>
      </c>
      <c r="B34" s="41">
        <v>11</v>
      </c>
      <c r="C34" s="42">
        <f t="shared" si="0"/>
        <v>6</v>
      </c>
      <c r="D34" s="42">
        <v>6</v>
      </c>
      <c r="E34" s="13">
        <v>0</v>
      </c>
    </row>
    <row r="35" spans="1:5" ht="12.75" customHeight="1">
      <c r="A35" s="39" t="s">
        <v>118</v>
      </c>
      <c r="B35" s="41">
        <v>19</v>
      </c>
      <c r="C35" s="42">
        <f t="shared" si="0"/>
        <v>22</v>
      </c>
      <c r="D35" s="42">
        <v>19</v>
      </c>
      <c r="E35" s="13">
        <v>3</v>
      </c>
    </row>
    <row r="36" spans="1:5" ht="12.75" customHeight="1">
      <c r="A36" s="39" t="s">
        <v>120</v>
      </c>
      <c r="B36" s="41">
        <v>24</v>
      </c>
      <c r="C36" s="42">
        <f t="shared" si="0"/>
        <v>22</v>
      </c>
      <c r="D36" s="42">
        <v>22</v>
      </c>
      <c r="E36" s="13">
        <v>0</v>
      </c>
    </row>
    <row r="37" spans="1:5" ht="12.75" customHeight="1">
      <c r="A37" s="39" t="s">
        <v>119</v>
      </c>
      <c r="B37" s="41">
        <v>8</v>
      </c>
      <c r="C37" s="42">
        <f t="shared" si="0"/>
        <v>6</v>
      </c>
      <c r="D37" s="42">
        <v>6</v>
      </c>
      <c r="E37" s="13">
        <v>0</v>
      </c>
    </row>
    <row r="38" spans="1:5" ht="12.75" customHeight="1">
      <c r="A38" s="39" t="s">
        <v>121</v>
      </c>
      <c r="B38" s="41">
        <v>333</v>
      </c>
      <c r="C38" s="42">
        <f t="shared" si="0"/>
        <v>49</v>
      </c>
      <c r="D38" s="42">
        <v>47</v>
      </c>
      <c r="E38" s="13">
        <v>2</v>
      </c>
    </row>
    <row r="39" spans="1:5" ht="12.75" customHeight="1">
      <c r="A39" s="39" t="s">
        <v>122</v>
      </c>
      <c r="B39" s="41">
        <v>68</v>
      </c>
      <c r="C39" s="42">
        <f t="shared" si="0"/>
        <v>6</v>
      </c>
      <c r="D39" s="42">
        <v>6</v>
      </c>
      <c r="E39" s="13">
        <v>0</v>
      </c>
    </row>
    <row r="40" spans="1:5" ht="12.75" customHeight="1">
      <c r="A40" s="39" t="s">
        <v>34</v>
      </c>
      <c r="B40" s="41">
        <v>2</v>
      </c>
      <c r="C40" s="42">
        <f t="shared" si="0"/>
        <v>1</v>
      </c>
      <c r="D40" s="42">
        <v>1</v>
      </c>
      <c r="E40" s="13">
        <v>0</v>
      </c>
    </row>
    <row r="41" spans="1:5" ht="12.75" customHeight="1">
      <c r="A41" s="39" t="s">
        <v>123</v>
      </c>
      <c r="B41" s="41">
        <v>5</v>
      </c>
      <c r="C41" s="42">
        <f t="shared" si="0"/>
        <v>2</v>
      </c>
      <c r="D41" s="42">
        <v>2</v>
      </c>
      <c r="E41" s="13">
        <v>0</v>
      </c>
    </row>
    <row r="42" spans="1:5" ht="12.75" customHeight="1">
      <c r="A42" s="39" t="s">
        <v>140</v>
      </c>
      <c r="B42" s="41">
        <v>1</v>
      </c>
      <c r="C42" s="42">
        <f t="shared" si="0"/>
        <v>1</v>
      </c>
      <c r="D42" s="42">
        <v>1</v>
      </c>
      <c r="E42" s="13">
        <v>0</v>
      </c>
    </row>
    <row r="43" spans="1:5" ht="12.75" customHeight="1">
      <c r="A43" s="39" t="s">
        <v>130</v>
      </c>
      <c r="B43" s="41">
        <v>1</v>
      </c>
      <c r="C43" s="42">
        <f t="shared" si="0"/>
        <v>1</v>
      </c>
      <c r="D43" s="42">
        <v>1</v>
      </c>
      <c r="E43" s="13">
        <v>0</v>
      </c>
    </row>
    <row r="44" spans="1:5" ht="12.75" customHeight="1">
      <c r="A44" s="39" t="s">
        <v>124</v>
      </c>
      <c r="B44" s="41">
        <v>1</v>
      </c>
      <c r="C44" s="42">
        <f t="shared" si="0"/>
        <v>1</v>
      </c>
      <c r="D44" s="42">
        <v>1</v>
      </c>
      <c r="E44" s="13">
        <v>0</v>
      </c>
    </row>
    <row r="45" spans="1:5" ht="12.75" customHeight="1">
      <c r="A45" s="39" t="s">
        <v>128</v>
      </c>
      <c r="B45" s="41">
        <v>4</v>
      </c>
      <c r="C45" s="42">
        <f t="shared" si="0"/>
        <v>3</v>
      </c>
      <c r="D45" s="42">
        <v>3</v>
      </c>
      <c r="E45" s="13">
        <v>0</v>
      </c>
    </row>
    <row r="46" spans="1:5" ht="12.75" customHeight="1">
      <c r="A46" s="39" t="s">
        <v>32</v>
      </c>
      <c r="B46" s="41">
        <v>3</v>
      </c>
      <c r="C46" s="42">
        <f t="shared" si="0"/>
        <v>2</v>
      </c>
      <c r="D46" s="42">
        <v>2</v>
      </c>
      <c r="E46" s="13">
        <v>0</v>
      </c>
    </row>
    <row r="47" spans="1:5" ht="12.75" customHeight="1">
      <c r="A47" s="39" t="s">
        <v>125</v>
      </c>
      <c r="B47" s="41">
        <v>3</v>
      </c>
      <c r="C47" s="42">
        <f t="shared" si="0"/>
        <v>1</v>
      </c>
      <c r="D47" s="42">
        <v>1</v>
      </c>
      <c r="E47" s="13">
        <v>0</v>
      </c>
    </row>
    <row r="48" spans="1:5" ht="12.75" customHeight="1">
      <c r="A48" s="39" t="s">
        <v>126</v>
      </c>
      <c r="B48" s="41">
        <v>1</v>
      </c>
      <c r="C48" s="42">
        <f t="shared" si="0"/>
        <v>1</v>
      </c>
      <c r="D48" s="42">
        <v>1</v>
      </c>
      <c r="E48" s="13">
        <v>0</v>
      </c>
    </row>
    <row r="49" spans="1:5" ht="12.75" customHeight="1">
      <c r="A49" s="39" t="s">
        <v>127</v>
      </c>
      <c r="B49" s="41">
        <v>1</v>
      </c>
      <c r="C49" s="42">
        <f t="shared" si="0"/>
        <v>0</v>
      </c>
      <c r="D49" s="42">
        <v>0</v>
      </c>
      <c r="E49" s="13">
        <v>0</v>
      </c>
    </row>
    <row r="50" spans="1:5" ht="12.75" customHeight="1">
      <c r="A50" s="39" t="s">
        <v>129</v>
      </c>
      <c r="B50" s="41">
        <v>7</v>
      </c>
      <c r="C50" s="42">
        <f t="shared" si="0"/>
        <v>5</v>
      </c>
      <c r="D50" s="42">
        <v>5</v>
      </c>
      <c r="E50" s="13">
        <v>0</v>
      </c>
    </row>
    <row r="51" spans="1:5" ht="12.75" customHeight="1" thickBot="1">
      <c r="A51" s="45" t="s">
        <v>306</v>
      </c>
      <c r="B51" s="46"/>
      <c r="C51" s="42"/>
      <c r="D51" s="42"/>
      <c r="E51" s="13"/>
    </row>
    <row r="52" spans="1:5" ht="25.5" customHeight="1" thickBot="1">
      <c r="A52" s="105" t="s">
        <v>16</v>
      </c>
      <c r="B52" s="103" t="s">
        <v>17</v>
      </c>
      <c r="C52" s="107" t="s">
        <v>102</v>
      </c>
      <c r="D52" s="108"/>
      <c r="E52" s="108"/>
    </row>
    <row r="53" spans="1:5" ht="27" customHeight="1" thickBot="1">
      <c r="A53" s="106"/>
      <c r="B53" s="104"/>
      <c r="C53" s="60" t="s">
        <v>18</v>
      </c>
      <c r="D53" s="60" t="s">
        <v>19</v>
      </c>
      <c r="E53" s="60" t="s">
        <v>67</v>
      </c>
    </row>
    <row r="54" spans="1:5" ht="12.75" customHeight="1">
      <c r="A54" s="39"/>
      <c r="B54" s="41"/>
      <c r="C54" s="42"/>
      <c r="D54" s="42"/>
      <c r="E54" s="13"/>
    </row>
    <row r="55" spans="1:5" ht="12.75" customHeight="1">
      <c r="A55" s="39" t="s">
        <v>131</v>
      </c>
      <c r="B55" s="41">
        <v>9</v>
      </c>
      <c r="C55" s="42">
        <f>D55+E55</f>
        <v>7</v>
      </c>
      <c r="D55" s="42">
        <v>6</v>
      </c>
      <c r="E55" s="13">
        <v>1</v>
      </c>
    </row>
    <row r="56" spans="1:5" ht="12.75" customHeight="1">
      <c r="A56" s="39" t="s">
        <v>35</v>
      </c>
      <c r="B56" s="41">
        <v>7</v>
      </c>
      <c r="C56" s="42">
        <f t="shared" si="0"/>
        <v>6</v>
      </c>
      <c r="D56" s="42">
        <v>6</v>
      </c>
      <c r="E56" s="13">
        <v>0</v>
      </c>
    </row>
    <row r="57" spans="1:5" ht="12.75" customHeight="1">
      <c r="A57" s="39" t="s">
        <v>133</v>
      </c>
      <c r="B57" s="41">
        <v>5</v>
      </c>
      <c r="C57" s="42">
        <f t="shared" si="0"/>
        <v>4</v>
      </c>
      <c r="D57" s="42">
        <v>4</v>
      </c>
      <c r="E57" s="13">
        <v>0</v>
      </c>
    </row>
    <row r="58" spans="1:5" ht="12.75" customHeight="1">
      <c r="A58" s="39" t="s">
        <v>132</v>
      </c>
      <c r="B58" s="41">
        <v>65</v>
      </c>
      <c r="C58" s="42">
        <f>D58+E58</f>
        <v>47</v>
      </c>
      <c r="D58" s="42">
        <v>46</v>
      </c>
      <c r="E58" s="13">
        <v>1</v>
      </c>
    </row>
    <row r="59" spans="1:5" ht="12.75" customHeight="1">
      <c r="A59" s="39" t="s">
        <v>146</v>
      </c>
      <c r="B59" s="41">
        <v>15</v>
      </c>
      <c r="C59" s="42">
        <f t="shared" si="0"/>
        <v>15</v>
      </c>
      <c r="D59" s="42">
        <v>15</v>
      </c>
      <c r="E59" s="13">
        <v>0</v>
      </c>
    </row>
    <row r="60" spans="1:5" ht="12.75" customHeight="1">
      <c r="A60" s="39" t="s">
        <v>103</v>
      </c>
      <c r="B60" s="41">
        <v>24</v>
      </c>
      <c r="C60" s="42">
        <f t="shared" si="0"/>
        <v>23</v>
      </c>
      <c r="D60" s="42">
        <v>23</v>
      </c>
      <c r="E60" s="13">
        <v>0</v>
      </c>
    </row>
    <row r="61" spans="1:5" ht="12.75" customHeight="1">
      <c r="A61" s="39" t="s">
        <v>134</v>
      </c>
      <c r="B61" s="41">
        <v>1</v>
      </c>
      <c r="C61" s="42">
        <f t="shared" si="0"/>
        <v>0</v>
      </c>
      <c r="D61" s="42">
        <v>0</v>
      </c>
      <c r="E61" s="13">
        <v>0</v>
      </c>
    </row>
    <row r="62" spans="1:5" ht="12.75" customHeight="1">
      <c r="A62" s="39" t="s">
        <v>135</v>
      </c>
      <c r="B62" s="41">
        <v>1</v>
      </c>
      <c r="C62" s="42">
        <f t="shared" si="0"/>
        <v>1</v>
      </c>
      <c r="D62" s="42">
        <v>1</v>
      </c>
      <c r="E62" s="13">
        <v>0</v>
      </c>
    </row>
    <row r="63" spans="1:5" ht="12.75" customHeight="1">
      <c r="A63" s="39" t="s">
        <v>136</v>
      </c>
      <c r="B63" s="41">
        <v>2</v>
      </c>
      <c r="C63" s="42">
        <f t="shared" si="0"/>
        <v>0</v>
      </c>
      <c r="D63" s="42">
        <v>0</v>
      </c>
      <c r="E63" s="13">
        <v>0</v>
      </c>
    </row>
    <row r="64" spans="1:5" ht="12.75" customHeight="1">
      <c r="A64" s="39" t="s">
        <v>137</v>
      </c>
      <c r="B64" s="41">
        <v>5</v>
      </c>
      <c r="C64" s="42">
        <f t="shared" si="0"/>
        <v>1</v>
      </c>
      <c r="D64" s="42">
        <v>1</v>
      </c>
      <c r="E64" s="13">
        <v>0</v>
      </c>
    </row>
    <row r="65" spans="1:5" ht="12.75" customHeight="1">
      <c r="A65" s="39" t="s">
        <v>265</v>
      </c>
      <c r="B65" s="41">
        <v>1</v>
      </c>
      <c r="C65" s="42">
        <f t="shared" si="0"/>
        <v>0</v>
      </c>
      <c r="D65" s="42">
        <v>0</v>
      </c>
      <c r="E65" s="13">
        <v>0</v>
      </c>
    </row>
    <row r="66" spans="1:5" ht="12.75" customHeight="1">
      <c r="A66" s="39" t="s">
        <v>36</v>
      </c>
      <c r="B66" s="41">
        <v>7</v>
      </c>
      <c r="C66" s="42">
        <f t="shared" si="0"/>
        <v>6</v>
      </c>
      <c r="D66" s="42">
        <v>6</v>
      </c>
      <c r="E66" s="13">
        <v>0</v>
      </c>
    </row>
    <row r="67" spans="1:5" ht="12.75" customHeight="1">
      <c r="A67" s="39" t="s">
        <v>266</v>
      </c>
      <c r="B67" s="41">
        <v>1</v>
      </c>
      <c r="C67" s="42">
        <f t="shared" si="0"/>
        <v>1</v>
      </c>
      <c r="D67" s="42">
        <v>1</v>
      </c>
      <c r="E67" s="13">
        <v>0</v>
      </c>
    </row>
    <row r="68" spans="1:5" ht="12.75" customHeight="1">
      <c r="A68" s="39" t="s">
        <v>138</v>
      </c>
      <c r="B68" s="41">
        <v>2</v>
      </c>
      <c r="C68" s="42">
        <f t="shared" si="0"/>
        <v>2</v>
      </c>
      <c r="D68" s="42">
        <v>2</v>
      </c>
      <c r="E68" s="13">
        <v>0</v>
      </c>
    </row>
    <row r="69" spans="1:5" ht="12.75" customHeight="1">
      <c r="A69" s="39"/>
      <c r="B69" s="41"/>
      <c r="C69" s="42"/>
      <c r="D69" s="42"/>
      <c r="E69" s="13"/>
    </row>
    <row r="70" spans="1:5" ht="12.75" customHeight="1">
      <c r="A70" s="77" t="s">
        <v>139</v>
      </c>
      <c r="B70" s="78">
        <v>57</v>
      </c>
      <c r="C70" s="79">
        <f t="shared" si="0"/>
        <v>11</v>
      </c>
      <c r="D70" s="79">
        <v>10</v>
      </c>
      <c r="E70" s="80">
        <v>1</v>
      </c>
    </row>
    <row r="71" spans="1:5" ht="12.75" customHeight="1">
      <c r="A71" s="77"/>
      <c r="B71" s="78"/>
      <c r="C71" s="79"/>
      <c r="D71" s="79"/>
      <c r="E71" s="80"/>
    </row>
    <row r="72" spans="1:5" ht="12.75" customHeight="1">
      <c r="A72" s="39" t="s">
        <v>85</v>
      </c>
      <c r="B72" s="41">
        <v>37</v>
      </c>
      <c r="C72" s="42">
        <f t="shared" si="0"/>
        <v>9</v>
      </c>
      <c r="D72" s="42">
        <v>8</v>
      </c>
      <c r="E72" s="13">
        <v>1</v>
      </c>
    </row>
    <row r="73" spans="1:5" ht="12.75" customHeight="1">
      <c r="A73" s="39" t="s">
        <v>86</v>
      </c>
      <c r="B73" s="41">
        <v>9</v>
      </c>
      <c r="C73" s="42">
        <f t="shared" si="0"/>
        <v>0</v>
      </c>
      <c r="D73" s="42">
        <v>0</v>
      </c>
      <c r="E73" s="13">
        <v>0</v>
      </c>
    </row>
    <row r="74" spans="1:5" ht="12.75" customHeight="1">
      <c r="A74" s="39" t="s">
        <v>87</v>
      </c>
      <c r="B74" s="41">
        <v>11</v>
      </c>
      <c r="C74" s="42">
        <f t="shared" si="0"/>
        <v>2</v>
      </c>
      <c r="D74" s="42">
        <v>2</v>
      </c>
      <c r="E74" s="13">
        <v>0</v>
      </c>
    </row>
    <row r="75" spans="1:5" ht="12.75" customHeight="1">
      <c r="A75" s="39"/>
      <c r="B75" s="41"/>
      <c r="C75" s="42"/>
      <c r="D75" s="42"/>
      <c r="E75" s="13"/>
    </row>
    <row r="76" spans="1:5" ht="12.75" customHeight="1">
      <c r="A76" s="39" t="s">
        <v>147</v>
      </c>
      <c r="B76" s="41">
        <v>587</v>
      </c>
      <c r="C76" s="42">
        <f t="shared" si="0"/>
        <v>55</v>
      </c>
      <c r="D76" s="42">
        <v>53</v>
      </c>
      <c r="E76" s="13">
        <v>2</v>
      </c>
    </row>
    <row r="77" spans="1:5" ht="12.75" customHeight="1">
      <c r="A77" s="39" t="s">
        <v>68</v>
      </c>
      <c r="B77" s="41">
        <v>71</v>
      </c>
      <c r="C77" s="42">
        <f t="shared" si="0"/>
        <v>25</v>
      </c>
      <c r="D77" s="42">
        <v>23</v>
      </c>
      <c r="E77" s="13">
        <v>2</v>
      </c>
    </row>
    <row r="78" spans="1:5" ht="12.75" customHeight="1">
      <c r="A78" s="39" t="s">
        <v>69</v>
      </c>
      <c r="B78" s="41">
        <v>6</v>
      </c>
      <c r="C78" s="42">
        <f t="shared" si="0"/>
        <v>6</v>
      </c>
      <c r="D78" s="42">
        <v>6</v>
      </c>
      <c r="E78" s="13">
        <v>0</v>
      </c>
    </row>
    <row r="79" spans="1:5" ht="12.75" customHeight="1">
      <c r="A79" s="39" t="s">
        <v>70</v>
      </c>
      <c r="B79" s="41">
        <v>9</v>
      </c>
      <c r="C79" s="42">
        <f t="shared" si="0"/>
        <v>9</v>
      </c>
      <c r="D79" s="42">
        <v>9</v>
      </c>
      <c r="E79" s="13">
        <v>0</v>
      </c>
    </row>
    <row r="80" spans="1:5" ht="12.75" customHeight="1">
      <c r="A80" s="39" t="s">
        <v>71</v>
      </c>
      <c r="B80" s="41">
        <v>1</v>
      </c>
      <c r="C80" s="42">
        <f t="shared" si="0"/>
        <v>1</v>
      </c>
      <c r="D80" s="42">
        <v>1</v>
      </c>
      <c r="E80" s="13">
        <v>0</v>
      </c>
    </row>
    <row r="81" spans="1:5" ht="12.75" customHeight="1">
      <c r="A81" s="39" t="s">
        <v>72</v>
      </c>
      <c r="B81" s="41">
        <v>1</v>
      </c>
      <c r="C81" s="42">
        <f t="shared" si="0"/>
        <v>1</v>
      </c>
      <c r="D81" s="42">
        <v>1</v>
      </c>
      <c r="E81" s="13">
        <v>0</v>
      </c>
    </row>
    <row r="82" spans="1:5" ht="12.75" customHeight="1">
      <c r="A82" s="39" t="s">
        <v>73</v>
      </c>
      <c r="B82" s="41">
        <v>3</v>
      </c>
      <c r="C82" s="42">
        <f aca="true" t="shared" si="1" ref="C82:C101">D82+E82</f>
        <v>1</v>
      </c>
      <c r="D82" s="42">
        <v>1</v>
      </c>
      <c r="E82" s="13">
        <v>0</v>
      </c>
    </row>
    <row r="83" spans="1:5" ht="12.75" customHeight="1">
      <c r="A83" s="39" t="s">
        <v>74</v>
      </c>
      <c r="B83" s="41">
        <v>1</v>
      </c>
      <c r="C83" s="42">
        <f t="shared" si="1"/>
        <v>1</v>
      </c>
      <c r="D83" s="42">
        <v>1</v>
      </c>
      <c r="E83" s="13">
        <v>0</v>
      </c>
    </row>
    <row r="84" spans="1:5" ht="12.75" customHeight="1">
      <c r="A84" s="39" t="s">
        <v>148</v>
      </c>
      <c r="B84" s="41">
        <v>6</v>
      </c>
      <c r="C84" s="42">
        <f t="shared" si="1"/>
        <v>4</v>
      </c>
      <c r="D84" s="42">
        <v>4</v>
      </c>
      <c r="E84" s="13">
        <v>0</v>
      </c>
    </row>
    <row r="85" spans="1:5" ht="12.75" customHeight="1">
      <c r="A85" s="39" t="s">
        <v>149</v>
      </c>
      <c r="B85" s="41">
        <v>2</v>
      </c>
      <c r="C85" s="42">
        <f t="shared" si="1"/>
        <v>1</v>
      </c>
      <c r="D85" s="42">
        <v>1</v>
      </c>
      <c r="E85" s="13">
        <v>0</v>
      </c>
    </row>
    <row r="86" spans="1:5" ht="12.75" customHeight="1">
      <c r="A86" s="39" t="s">
        <v>150</v>
      </c>
      <c r="B86" s="41">
        <v>5</v>
      </c>
      <c r="C86" s="42">
        <f t="shared" si="1"/>
        <v>4</v>
      </c>
      <c r="D86" s="42">
        <v>4</v>
      </c>
      <c r="E86" s="13">
        <v>0</v>
      </c>
    </row>
    <row r="87" spans="1:5" ht="12.75" customHeight="1">
      <c r="A87" s="39" t="s">
        <v>75</v>
      </c>
      <c r="B87" s="41">
        <v>5</v>
      </c>
      <c r="C87" s="42">
        <f t="shared" si="1"/>
        <v>0</v>
      </c>
      <c r="D87" s="42">
        <v>0</v>
      </c>
      <c r="E87" s="13">
        <v>0</v>
      </c>
    </row>
    <row r="88" spans="1:5" ht="12.75" customHeight="1">
      <c r="A88" s="39" t="s">
        <v>76</v>
      </c>
      <c r="B88" s="41">
        <v>1</v>
      </c>
      <c r="C88" s="42">
        <f t="shared" si="1"/>
        <v>0</v>
      </c>
      <c r="D88" s="42">
        <v>0</v>
      </c>
      <c r="E88" s="13">
        <v>0</v>
      </c>
    </row>
    <row r="89" spans="1:5" ht="12.75" customHeight="1">
      <c r="A89" s="39" t="s">
        <v>77</v>
      </c>
      <c r="B89" s="41">
        <v>2</v>
      </c>
      <c r="C89" s="42">
        <f t="shared" si="1"/>
        <v>2</v>
      </c>
      <c r="D89" s="42">
        <v>2</v>
      </c>
      <c r="E89" s="13">
        <v>0</v>
      </c>
    </row>
    <row r="90" spans="1:5" ht="12.75" customHeight="1">
      <c r="A90" s="39" t="s">
        <v>78</v>
      </c>
      <c r="B90" s="41">
        <v>4</v>
      </c>
      <c r="C90" s="42">
        <f t="shared" si="1"/>
        <v>1</v>
      </c>
      <c r="D90" s="42">
        <v>1</v>
      </c>
      <c r="E90" s="13">
        <v>0</v>
      </c>
    </row>
    <row r="91" spans="1:5" ht="12.75" customHeight="1">
      <c r="A91" s="39" t="s">
        <v>151</v>
      </c>
      <c r="B91" s="41">
        <v>1</v>
      </c>
      <c r="C91" s="42">
        <f t="shared" si="1"/>
        <v>0</v>
      </c>
      <c r="D91" s="42">
        <v>0</v>
      </c>
      <c r="E91" s="13">
        <v>0</v>
      </c>
    </row>
    <row r="92" spans="1:5" ht="12.75" customHeight="1">
      <c r="A92" s="39" t="s">
        <v>79</v>
      </c>
      <c r="B92" s="41">
        <v>7</v>
      </c>
      <c r="C92" s="42">
        <f t="shared" si="1"/>
        <v>2</v>
      </c>
      <c r="D92" s="42">
        <v>2</v>
      </c>
      <c r="E92" s="13">
        <v>0</v>
      </c>
    </row>
    <row r="93" spans="1:5" ht="12.75" customHeight="1">
      <c r="A93" s="39" t="s">
        <v>152</v>
      </c>
      <c r="B93" s="41">
        <v>6</v>
      </c>
      <c r="C93" s="42">
        <f t="shared" si="1"/>
        <v>2</v>
      </c>
      <c r="D93" s="42">
        <v>1</v>
      </c>
      <c r="E93" s="13">
        <v>1</v>
      </c>
    </row>
    <row r="94" spans="1:5" ht="12.75" customHeight="1">
      <c r="A94" s="39" t="s">
        <v>267</v>
      </c>
      <c r="B94" s="41">
        <v>1</v>
      </c>
      <c r="C94" s="42">
        <f>D94+E94</f>
        <v>1</v>
      </c>
      <c r="D94" s="42">
        <v>1</v>
      </c>
      <c r="E94" s="13">
        <v>0</v>
      </c>
    </row>
    <row r="95" spans="1:5" ht="12.75" customHeight="1">
      <c r="A95" s="39" t="s">
        <v>80</v>
      </c>
      <c r="B95" s="41">
        <v>14</v>
      </c>
      <c r="C95" s="42">
        <f t="shared" si="1"/>
        <v>13</v>
      </c>
      <c r="D95" s="42">
        <v>13</v>
      </c>
      <c r="E95" s="13">
        <v>0</v>
      </c>
    </row>
    <row r="96" spans="1:5" ht="12.75" customHeight="1">
      <c r="A96" s="39" t="s">
        <v>81</v>
      </c>
      <c r="B96" s="41">
        <v>9</v>
      </c>
      <c r="C96" s="42">
        <f t="shared" si="1"/>
        <v>9</v>
      </c>
      <c r="D96" s="42">
        <v>9</v>
      </c>
      <c r="E96" s="13">
        <v>0</v>
      </c>
    </row>
    <row r="97" spans="1:5" ht="12.75" customHeight="1">
      <c r="A97" s="39" t="s">
        <v>82</v>
      </c>
      <c r="B97" s="41">
        <v>1</v>
      </c>
      <c r="C97" s="42">
        <f t="shared" si="1"/>
        <v>2</v>
      </c>
      <c r="D97" s="42">
        <v>1</v>
      </c>
      <c r="E97" s="13">
        <v>1</v>
      </c>
    </row>
    <row r="98" spans="1:5" ht="12.75" customHeight="1">
      <c r="A98" s="39" t="s">
        <v>153</v>
      </c>
      <c r="B98" s="41">
        <v>18</v>
      </c>
      <c r="C98" s="42">
        <f t="shared" si="1"/>
        <v>10</v>
      </c>
      <c r="D98" s="42">
        <v>10</v>
      </c>
      <c r="E98" s="13">
        <v>0</v>
      </c>
    </row>
    <row r="99" spans="1:5" ht="12.75" customHeight="1">
      <c r="A99" s="39" t="s">
        <v>83</v>
      </c>
      <c r="B99" s="41">
        <v>1</v>
      </c>
      <c r="C99" s="42">
        <f t="shared" si="1"/>
        <v>2</v>
      </c>
      <c r="D99" s="42">
        <v>1</v>
      </c>
      <c r="E99" s="13">
        <v>1</v>
      </c>
    </row>
    <row r="100" spans="1:5" ht="12.75" customHeight="1">
      <c r="A100" s="39" t="s">
        <v>84</v>
      </c>
      <c r="B100" s="41">
        <v>2</v>
      </c>
      <c r="C100" s="42">
        <f t="shared" si="1"/>
        <v>2</v>
      </c>
      <c r="D100" s="42">
        <v>2</v>
      </c>
      <c r="E100" s="13">
        <v>0</v>
      </c>
    </row>
    <row r="101" spans="1:5" ht="12.75" customHeight="1" thickBot="1">
      <c r="A101" s="11" t="s">
        <v>268</v>
      </c>
      <c r="B101" s="48">
        <v>2</v>
      </c>
      <c r="C101" s="46">
        <f t="shared" si="1"/>
        <v>2</v>
      </c>
      <c r="D101" s="46">
        <v>2</v>
      </c>
      <c r="E101" s="47">
        <v>0</v>
      </c>
    </row>
    <row r="102" ht="13.5">
      <c r="A102" s="39"/>
    </row>
    <row r="103" spans="1:5" ht="13.5">
      <c r="A103" s="39"/>
      <c r="B103" s="40"/>
      <c r="C103" s="40"/>
      <c r="D103" s="40"/>
      <c r="E103" s="40"/>
    </row>
    <row r="108" spans="1:4" ht="13.5">
      <c r="A108" s="39"/>
      <c r="B108" s="39"/>
      <c r="C108" s="39"/>
      <c r="D108" s="39"/>
    </row>
    <row r="109" spans="1:4" ht="13.5">
      <c r="A109" s="39"/>
      <c r="B109" s="39"/>
      <c r="C109" s="39"/>
      <c r="D109" s="39"/>
    </row>
    <row r="110" spans="1:4" ht="13.5">
      <c r="A110" s="39"/>
      <c r="B110" s="40"/>
      <c r="C110" s="40"/>
      <c r="D110" s="39"/>
    </row>
    <row r="111" spans="1:4" ht="13.5">
      <c r="A111" s="39"/>
      <c r="B111" s="40"/>
      <c r="C111" s="40"/>
      <c r="D111" s="39"/>
    </row>
    <row r="112" spans="1:4" ht="13.5">
      <c r="A112" s="39"/>
      <c r="B112" s="40"/>
      <c r="C112" s="40"/>
      <c r="D112" s="39"/>
    </row>
    <row r="113" spans="1:4" ht="13.5">
      <c r="A113" s="39"/>
      <c r="B113" s="40"/>
      <c r="C113" s="40"/>
      <c r="D113" s="39"/>
    </row>
    <row r="114" spans="1:4" ht="13.5">
      <c r="A114" s="39"/>
      <c r="B114" s="40"/>
      <c r="C114" s="40"/>
      <c r="D114" s="39"/>
    </row>
    <row r="115" spans="1:4" ht="13.5">
      <c r="A115" s="39"/>
      <c r="B115" s="40"/>
      <c r="C115" s="40"/>
      <c r="D115" s="39"/>
    </row>
    <row r="116" spans="1:4" ht="13.5">
      <c r="A116" s="39"/>
      <c r="B116" s="40"/>
      <c r="C116" s="40"/>
      <c r="D116" s="39"/>
    </row>
    <row r="117" spans="1:4" ht="13.5">
      <c r="A117" s="39"/>
      <c r="B117" s="40"/>
      <c r="C117" s="40"/>
      <c r="D117" s="39"/>
    </row>
    <row r="118" spans="1:4" ht="13.5">
      <c r="A118" s="39"/>
      <c r="B118" s="40"/>
      <c r="C118" s="40"/>
      <c r="D118" s="39"/>
    </row>
    <row r="119" spans="1:4" ht="13.5">
      <c r="A119" s="39"/>
      <c r="B119" s="40"/>
      <c r="C119" s="40"/>
      <c r="D119" s="39"/>
    </row>
    <row r="120" spans="1:4" ht="13.5">
      <c r="A120" s="39"/>
      <c r="B120" s="40"/>
      <c r="C120" s="40"/>
      <c r="D120" s="39"/>
    </row>
    <row r="121" spans="1:4" ht="13.5">
      <c r="A121" s="39"/>
      <c r="B121" s="40"/>
      <c r="C121" s="40"/>
      <c r="D121" s="39"/>
    </row>
    <row r="122" spans="1:4" ht="13.5">
      <c r="A122" s="39"/>
      <c r="B122" s="40"/>
      <c r="C122" s="40"/>
      <c r="D122" s="39"/>
    </row>
    <row r="123" spans="1:4" ht="13.5">
      <c r="A123" s="39"/>
      <c r="B123" s="40"/>
      <c r="C123" s="40"/>
      <c r="D123" s="39"/>
    </row>
    <row r="124" spans="1:4" ht="13.5">
      <c r="A124" s="39"/>
      <c r="B124" s="40"/>
      <c r="C124" s="40"/>
      <c r="D124" s="39"/>
    </row>
    <row r="125" spans="1:4" ht="13.5">
      <c r="A125" s="39"/>
      <c r="B125" s="40"/>
      <c r="C125" s="40"/>
      <c r="D125" s="39"/>
    </row>
    <row r="126" spans="1:4" ht="13.5">
      <c r="A126" s="39"/>
      <c r="B126" s="40"/>
      <c r="C126" s="40"/>
      <c r="D126" s="39"/>
    </row>
    <row r="127" spans="1:4" ht="13.5">
      <c r="A127" s="39"/>
      <c r="B127" s="39"/>
      <c r="C127" s="39"/>
      <c r="D127" s="39"/>
    </row>
    <row r="128" spans="1:4" ht="13.5">
      <c r="A128" s="39"/>
      <c r="B128" s="39"/>
      <c r="C128" s="39"/>
      <c r="D128" s="39"/>
    </row>
    <row r="129" spans="1:4" ht="13.5">
      <c r="A129" s="39"/>
      <c r="B129" s="39"/>
      <c r="C129" s="39"/>
      <c r="D129" s="39"/>
    </row>
    <row r="130" spans="1:4" ht="13.5">
      <c r="A130" s="39"/>
      <c r="B130" s="39"/>
      <c r="C130" s="39"/>
      <c r="D130" s="39"/>
    </row>
    <row r="131" spans="1:4" ht="13.5">
      <c r="A131" s="39"/>
      <c r="B131" s="39"/>
      <c r="C131" s="39"/>
      <c r="D131" s="39"/>
    </row>
    <row r="132" spans="1:4" ht="13.5">
      <c r="A132" s="39"/>
      <c r="B132" s="39"/>
      <c r="C132" s="39"/>
      <c r="D132" s="39"/>
    </row>
    <row r="133" spans="1:4" ht="13.5">
      <c r="A133" s="39"/>
      <c r="B133" s="39"/>
      <c r="C133" s="39"/>
      <c r="D133" s="39"/>
    </row>
    <row r="134" spans="1:4" ht="13.5">
      <c r="A134" s="39"/>
      <c r="B134" s="39"/>
      <c r="C134" s="39"/>
      <c r="D134" s="39"/>
    </row>
    <row r="135" spans="1:4" ht="13.5">
      <c r="A135" s="39"/>
      <c r="B135" s="39"/>
      <c r="C135" s="39"/>
      <c r="D135" s="39"/>
    </row>
    <row r="136" spans="1:4" ht="13.5">
      <c r="A136" s="39"/>
      <c r="B136" s="39"/>
      <c r="C136" s="39"/>
      <c r="D136" s="39"/>
    </row>
    <row r="137" spans="1:4" ht="13.5">
      <c r="A137" s="39"/>
      <c r="B137" s="39"/>
      <c r="C137" s="39"/>
      <c r="D137" s="39"/>
    </row>
    <row r="138" spans="1:4" ht="13.5">
      <c r="A138" s="39"/>
      <c r="B138" s="39"/>
      <c r="C138" s="39"/>
      <c r="D138" s="39"/>
    </row>
  </sheetData>
  <mergeCells count="9">
    <mergeCell ref="A52:A53"/>
    <mergeCell ref="B52:B53"/>
    <mergeCell ref="C52:E52"/>
    <mergeCell ref="A3:E3"/>
    <mergeCell ref="A1:E1"/>
    <mergeCell ref="B6:B7"/>
    <mergeCell ref="A6:A7"/>
    <mergeCell ref="C6:E6"/>
    <mergeCell ref="A4:E4"/>
  </mergeCells>
  <printOptions horizontalCentered="1" verticalCentered="1"/>
  <pageMargins left="0.5905511811023623" right="0.5905511811023623" top="1.22" bottom="0.99" header="0" footer="0.1968503937007874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3"/>
  <sheetViews>
    <sheetView workbookViewId="0" topLeftCell="A1">
      <selection activeCell="C61" sqref="C61"/>
    </sheetView>
  </sheetViews>
  <sheetFormatPr defaultColWidth="11.421875" defaultRowHeight="12.75" customHeight="1"/>
  <cols>
    <col min="1" max="1" width="38.140625" style="9" customWidth="1"/>
    <col min="2" max="2" width="7.00390625" style="9" customWidth="1"/>
    <col min="3" max="3" width="7.8515625" style="9" customWidth="1"/>
    <col min="4" max="5" width="7.00390625" style="9" customWidth="1"/>
    <col min="6" max="6" width="7.57421875" style="9" customWidth="1"/>
    <col min="7" max="7" width="8.57421875" style="9" customWidth="1"/>
    <col min="8" max="8" width="7.140625" style="9" customWidth="1"/>
    <col min="9" max="9" width="7.28125" style="9" customWidth="1"/>
    <col min="10" max="10" width="6.57421875" style="9" customWidth="1"/>
    <col min="12" max="16384" width="11.421875" style="9" customWidth="1"/>
  </cols>
  <sheetData>
    <row r="1" ht="12.75" customHeight="1">
      <c r="A1" s="8" t="s">
        <v>307</v>
      </c>
    </row>
    <row r="2" ht="12.75" customHeight="1">
      <c r="A2" s="8"/>
    </row>
    <row r="3" spans="1:10" ht="12.75" customHeight="1">
      <c r="A3" s="109" t="s">
        <v>260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2.75" customHeight="1">
      <c r="A4" s="109" t="s">
        <v>261</v>
      </c>
      <c r="B4" s="109"/>
      <c r="C4" s="109"/>
      <c r="D4" s="109"/>
      <c r="E4" s="109"/>
      <c r="F4" s="109"/>
      <c r="G4" s="109"/>
      <c r="H4" s="109"/>
      <c r="I4" s="109"/>
      <c r="J4" s="109"/>
    </row>
    <row r="5" ht="12.75" customHeight="1">
      <c r="A5" s="8"/>
    </row>
    <row r="6" ht="12.75" customHeight="1" thickBot="1">
      <c r="A6" s="8"/>
    </row>
    <row r="7" spans="1:10" ht="12.75" customHeight="1" thickBot="1">
      <c r="A7" s="110" t="s">
        <v>16</v>
      </c>
      <c r="B7" s="112" t="s">
        <v>2</v>
      </c>
      <c r="C7" s="108" t="s">
        <v>235</v>
      </c>
      <c r="D7" s="108"/>
      <c r="E7" s="108"/>
      <c r="F7" s="108"/>
      <c r="G7" s="108"/>
      <c r="H7" s="108"/>
      <c r="I7" s="108"/>
      <c r="J7" s="108"/>
    </row>
    <row r="8" spans="1:10" ht="24.75" customHeight="1" thickBot="1">
      <c r="A8" s="111"/>
      <c r="B8" s="113"/>
      <c r="C8" s="99" t="s">
        <v>63</v>
      </c>
      <c r="D8" s="99" t="s">
        <v>65</v>
      </c>
      <c r="E8" s="99" t="s">
        <v>90</v>
      </c>
      <c r="F8" s="99" t="s">
        <v>64</v>
      </c>
      <c r="G8" s="99" t="s">
        <v>62</v>
      </c>
      <c r="H8" s="99" t="s">
        <v>20</v>
      </c>
      <c r="I8" s="99" t="s">
        <v>89</v>
      </c>
      <c r="J8" s="99" t="s">
        <v>66</v>
      </c>
    </row>
    <row r="9" spans="1:11" ht="12.75" customHeight="1">
      <c r="A9" s="39"/>
      <c r="B9" s="81"/>
      <c r="C9" s="57"/>
      <c r="D9" s="57"/>
      <c r="E9" s="57"/>
      <c r="F9" s="57"/>
      <c r="G9" s="57"/>
      <c r="H9" s="57"/>
      <c r="I9" s="57"/>
      <c r="J9" s="57"/>
      <c r="K9" s="9"/>
    </row>
    <row r="10" spans="1:11" ht="12.75" customHeight="1">
      <c r="A10" s="57" t="s">
        <v>2</v>
      </c>
      <c r="B10" s="82">
        <f aca="true" t="shared" si="0" ref="B10:J10">SUM(B12:B102)-B71</f>
        <v>1695</v>
      </c>
      <c r="C10" s="44">
        <f t="shared" si="0"/>
        <v>1129</v>
      </c>
      <c r="D10" s="44">
        <f t="shared" si="0"/>
        <v>1</v>
      </c>
      <c r="E10" s="44">
        <f t="shared" si="0"/>
        <v>3</v>
      </c>
      <c r="F10" s="44">
        <f t="shared" si="0"/>
        <v>171</v>
      </c>
      <c r="G10" s="44">
        <f t="shared" si="0"/>
        <v>227</v>
      </c>
      <c r="H10" s="44">
        <f t="shared" si="0"/>
        <v>2</v>
      </c>
      <c r="I10" s="44">
        <f t="shared" si="0"/>
        <v>155</v>
      </c>
      <c r="J10" s="44">
        <f t="shared" si="0"/>
        <v>7</v>
      </c>
      <c r="K10" s="9"/>
    </row>
    <row r="11" spans="1:11" ht="12.75" customHeight="1">
      <c r="A11" s="39"/>
      <c r="B11" s="81"/>
      <c r="K11" s="9"/>
    </row>
    <row r="12" spans="1:11" ht="12.75" customHeight="1">
      <c r="A12" s="39" t="s">
        <v>269</v>
      </c>
      <c r="B12" s="83">
        <f aca="true" t="shared" si="1" ref="B12:B53">SUM(C12:J12)</f>
        <v>1</v>
      </c>
      <c r="C12" s="42">
        <v>1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9"/>
    </row>
    <row r="13" spans="1:11" ht="12.75" customHeight="1">
      <c r="A13" s="39" t="s">
        <v>155</v>
      </c>
      <c r="B13" s="83">
        <f t="shared" si="1"/>
        <v>21</v>
      </c>
      <c r="C13" s="42">
        <v>12</v>
      </c>
      <c r="D13" s="42">
        <v>0</v>
      </c>
      <c r="E13" s="42">
        <v>0</v>
      </c>
      <c r="F13" s="42">
        <v>1</v>
      </c>
      <c r="G13" s="42">
        <v>2</v>
      </c>
      <c r="H13" s="42">
        <v>1</v>
      </c>
      <c r="I13" s="42">
        <v>5</v>
      </c>
      <c r="J13" s="42">
        <v>0</v>
      </c>
      <c r="K13" s="9"/>
    </row>
    <row r="14" spans="1:11" ht="12.75" customHeight="1">
      <c r="A14" s="39" t="s">
        <v>156</v>
      </c>
      <c r="B14" s="83">
        <f t="shared" si="1"/>
        <v>3</v>
      </c>
      <c r="C14" s="42">
        <v>2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1</v>
      </c>
      <c r="J14" s="42">
        <v>0</v>
      </c>
      <c r="K14" s="9"/>
    </row>
    <row r="15" spans="1:11" ht="12.75" customHeight="1">
      <c r="A15" s="39" t="s">
        <v>157</v>
      </c>
      <c r="B15" s="83">
        <f t="shared" si="1"/>
        <v>10</v>
      </c>
      <c r="C15" s="42">
        <v>8</v>
      </c>
      <c r="D15" s="42">
        <v>0</v>
      </c>
      <c r="E15" s="42">
        <v>0</v>
      </c>
      <c r="F15" s="42">
        <v>0</v>
      </c>
      <c r="G15" s="42">
        <v>2</v>
      </c>
      <c r="H15" s="42">
        <v>0</v>
      </c>
      <c r="I15" s="42">
        <v>0</v>
      </c>
      <c r="J15" s="42">
        <v>0</v>
      </c>
      <c r="K15" s="9"/>
    </row>
    <row r="16" spans="1:11" ht="12.75" customHeight="1">
      <c r="A16" s="39" t="s">
        <v>158</v>
      </c>
      <c r="B16" s="83">
        <f t="shared" si="1"/>
        <v>32</v>
      </c>
      <c r="C16" s="42">
        <v>22</v>
      </c>
      <c r="D16" s="42">
        <v>0</v>
      </c>
      <c r="E16" s="42">
        <v>0</v>
      </c>
      <c r="F16" s="42">
        <v>2</v>
      </c>
      <c r="G16" s="42">
        <v>1</v>
      </c>
      <c r="H16" s="42">
        <v>0</v>
      </c>
      <c r="I16" s="42">
        <v>7</v>
      </c>
      <c r="J16" s="42">
        <v>0</v>
      </c>
      <c r="K16" s="9"/>
    </row>
    <row r="17" spans="1:11" ht="12.75" customHeight="1">
      <c r="A17" s="39" t="s">
        <v>159</v>
      </c>
      <c r="B17" s="83">
        <f t="shared" si="1"/>
        <v>6</v>
      </c>
      <c r="C17" s="42">
        <v>4</v>
      </c>
      <c r="D17" s="42">
        <v>0</v>
      </c>
      <c r="E17" s="42">
        <v>0</v>
      </c>
      <c r="F17" s="42">
        <v>0</v>
      </c>
      <c r="G17" s="42">
        <v>1</v>
      </c>
      <c r="H17" s="42">
        <v>0</v>
      </c>
      <c r="I17" s="42">
        <v>1</v>
      </c>
      <c r="J17" s="42">
        <v>0</v>
      </c>
      <c r="K17" s="9"/>
    </row>
    <row r="18" spans="1:11" ht="12.75" customHeight="1">
      <c r="A18" s="39" t="s">
        <v>160</v>
      </c>
      <c r="B18" s="83">
        <f t="shared" si="1"/>
        <v>1</v>
      </c>
      <c r="C18" s="42">
        <v>1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9"/>
    </row>
    <row r="19" spans="1:11" ht="12.75" customHeight="1">
      <c r="A19" s="39" t="s">
        <v>154</v>
      </c>
      <c r="B19" s="83">
        <f t="shared" si="1"/>
        <v>6</v>
      </c>
      <c r="C19" s="42">
        <v>4</v>
      </c>
      <c r="D19" s="42">
        <v>0</v>
      </c>
      <c r="E19" s="42">
        <v>0</v>
      </c>
      <c r="F19" s="42">
        <v>2</v>
      </c>
      <c r="G19" s="42">
        <v>0</v>
      </c>
      <c r="H19" s="42">
        <v>0</v>
      </c>
      <c r="I19" s="42">
        <v>0</v>
      </c>
      <c r="J19" s="42">
        <v>0</v>
      </c>
      <c r="K19" s="9"/>
    </row>
    <row r="20" spans="1:11" ht="12.75" customHeight="1">
      <c r="A20" s="39" t="s">
        <v>163</v>
      </c>
      <c r="B20" s="83">
        <f t="shared" si="1"/>
        <v>6</v>
      </c>
      <c r="C20" s="42">
        <v>1</v>
      </c>
      <c r="D20" s="42">
        <v>0</v>
      </c>
      <c r="E20" s="42">
        <v>0</v>
      </c>
      <c r="F20" s="42">
        <v>1</v>
      </c>
      <c r="G20" s="42">
        <v>1</v>
      </c>
      <c r="H20" s="42">
        <v>0</v>
      </c>
      <c r="I20" s="42">
        <v>3</v>
      </c>
      <c r="J20" s="42">
        <v>0</v>
      </c>
      <c r="K20" s="9"/>
    </row>
    <row r="21" spans="1:11" ht="12.75" customHeight="1">
      <c r="A21" s="39" t="s">
        <v>164</v>
      </c>
      <c r="B21" s="83">
        <f t="shared" si="1"/>
        <v>23</v>
      </c>
      <c r="C21" s="42">
        <v>7</v>
      </c>
      <c r="D21" s="42">
        <v>0</v>
      </c>
      <c r="E21" s="42">
        <v>0</v>
      </c>
      <c r="F21" s="42">
        <v>6</v>
      </c>
      <c r="G21" s="42">
        <v>9</v>
      </c>
      <c r="H21" s="42">
        <v>0</v>
      </c>
      <c r="I21" s="42">
        <v>1</v>
      </c>
      <c r="J21" s="42">
        <v>0</v>
      </c>
      <c r="K21" s="9"/>
    </row>
    <row r="22" spans="1:11" ht="12.75" customHeight="1">
      <c r="A22" s="39" t="s">
        <v>165</v>
      </c>
      <c r="B22" s="83">
        <f t="shared" si="1"/>
        <v>1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1</v>
      </c>
      <c r="J22" s="42">
        <v>0</v>
      </c>
      <c r="K22" s="9"/>
    </row>
    <row r="23" spans="1:11" ht="12.75" customHeight="1">
      <c r="A23" s="39" t="s">
        <v>166</v>
      </c>
      <c r="B23" s="83">
        <f t="shared" si="1"/>
        <v>1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9"/>
    </row>
    <row r="24" spans="1:11" ht="12.75" customHeight="1">
      <c r="A24" s="39" t="s">
        <v>169</v>
      </c>
      <c r="B24" s="83">
        <f t="shared" si="1"/>
        <v>1</v>
      </c>
      <c r="C24" s="42">
        <v>1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9"/>
    </row>
    <row r="25" spans="1:11" ht="12.75" customHeight="1">
      <c r="A25" s="39" t="s">
        <v>171</v>
      </c>
      <c r="B25" s="83">
        <f t="shared" si="1"/>
        <v>1</v>
      </c>
      <c r="C25" s="42">
        <v>1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9"/>
    </row>
    <row r="26" spans="1:11" ht="12.75" customHeight="1">
      <c r="A26" s="39" t="s">
        <v>170</v>
      </c>
      <c r="B26" s="83">
        <f t="shared" si="1"/>
        <v>38</v>
      </c>
      <c r="C26" s="42">
        <v>20</v>
      </c>
      <c r="D26" s="42">
        <v>0</v>
      </c>
      <c r="E26" s="42">
        <v>0</v>
      </c>
      <c r="F26" s="42">
        <v>6</v>
      </c>
      <c r="G26" s="42">
        <v>7</v>
      </c>
      <c r="H26" s="42">
        <v>0</v>
      </c>
      <c r="I26" s="42">
        <v>5</v>
      </c>
      <c r="J26" s="42">
        <v>0</v>
      </c>
      <c r="K26" s="9"/>
    </row>
    <row r="27" spans="1:11" ht="12.75" customHeight="1">
      <c r="A27" s="39" t="s">
        <v>172</v>
      </c>
      <c r="B27" s="83">
        <f t="shared" si="1"/>
        <v>1</v>
      </c>
      <c r="C27" s="42">
        <v>1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9"/>
    </row>
    <row r="28" spans="1:11" ht="12.75" customHeight="1">
      <c r="A28" s="39" t="s">
        <v>173</v>
      </c>
      <c r="B28" s="83">
        <f t="shared" si="1"/>
        <v>41</v>
      </c>
      <c r="C28" s="42">
        <v>30</v>
      </c>
      <c r="D28" s="42">
        <v>1</v>
      </c>
      <c r="E28" s="42">
        <v>0</v>
      </c>
      <c r="F28" s="42">
        <v>5</v>
      </c>
      <c r="G28" s="42">
        <v>4</v>
      </c>
      <c r="H28" s="42">
        <v>0</v>
      </c>
      <c r="I28" s="42">
        <v>1</v>
      </c>
      <c r="J28" s="42">
        <v>0</v>
      </c>
      <c r="K28" s="9"/>
    </row>
    <row r="29" spans="1:11" ht="12.75" customHeight="1">
      <c r="A29" s="39" t="s">
        <v>174</v>
      </c>
      <c r="B29" s="83">
        <f t="shared" si="1"/>
        <v>1</v>
      </c>
      <c r="C29" s="42">
        <v>1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9"/>
    </row>
    <row r="30" spans="1:11" ht="12.75" customHeight="1">
      <c r="A30" s="39" t="s">
        <v>175</v>
      </c>
      <c r="B30" s="83">
        <f t="shared" si="1"/>
        <v>21</v>
      </c>
      <c r="C30" s="42">
        <v>12</v>
      </c>
      <c r="D30" s="42">
        <v>0</v>
      </c>
      <c r="E30" s="42">
        <v>0</v>
      </c>
      <c r="F30" s="42">
        <v>1</v>
      </c>
      <c r="G30" s="42">
        <v>3</v>
      </c>
      <c r="H30" s="42">
        <v>0</v>
      </c>
      <c r="I30" s="42">
        <v>5</v>
      </c>
      <c r="J30" s="42">
        <v>0</v>
      </c>
      <c r="K30" s="9"/>
    </row>
    <row r="31" spans="1:11" ht="12.75" customHeight="1">
      <c r="A31" s="39" t="s">
        <v>176</v>
      </c>
      <c r="B31" s="83">
        <f t="shared" si="1"/>
        <v>11</v>
      </c>
      <c r="C31" s="42">
        <v>9</v>
      </c>
      <c r="D31" s="42">
        <v>0</v>
      </c>
      <c r="E31" s="42">
        <v>0</v>
      </c>
      <c r="F31" s="42">
        <v>0</v>
      </c>
      <c r="G31" s="42">
        <v>2</v>
      </c>
      <c r="H31" s="42">
        <v>0</v>
      </c>
      <c r="I31" s="42">
        <v>0</v>
      </c>
      <c r="J31" s="42">
        <v>0</v>
      </c>
      <c r="K31" s="9"/>
    </row>
    <row r="32" spans="1:11" ht="12.75" customHeight="1">
      <c r="A32" s="39" t="s">
        <v>177</v>
      </c>
      <c r="B32" s="83">
        <f t="shared" si="1"/>
        <v>2</v>
      </c>
      <c r="C32" s="42">
        <v>1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1</v>
      </c>
      <c r="J32" s="42">
        <v>0</v>
      </c>
      <c r="K32" s="9"/>
    </row>
    <row r="33" spans="1:11" ht="12.75" customHeight="1">
      <c r="A33" s="39" t="s">
        <v>178</v>
      </c>
      <c r="B33" s="83">
        <f t="shared" si="1"/>
        <v>4</v>
      </c>
      <c r="C33" s="42">
        <v>2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2</v>
      </c>
      <c r="J33" s="42">
        <v>0</v>
      </c>
      <c r="K33" s="9"/>
    </row>
    <row r="34" spans="1:11" ht="12.75" customHeight="1">
      <c r="A34" s="39" t="s">
        <v>179</v>
      </c>
      <c r="B34" s="83">
        <f t="shared" si="1"/>
        <v>11</v>
      </c>
      <c r="C34" s="42">
        <v>5</v>
      </c>
      <c r="D34" s="42">
        <v>0</v>
      </c>
      <c r="E34" s="42">
        <v>0</v>
      </c>
      <c r="F34" s="42">
        <v>2</v>
      </c>
      <c r="G34" s="42">
        <v>0</v>
      </c>
      <c r="H34" s="42">
        <v>0</v>
      </c>
      <c r="I34" s="42">
        <v>4</v>
      </c>
      <c r="J34" s="42">
        <v>0</v>
      </c>
      <c r="K34" s="9"/>
    </row>
    <row r="35" spans="1:11" ht="12.75" customHeight="1">
      <c r="A35" s="39" t="s">
        <v>180</v>
      </c>
      <c r="B35" s="83">
        <f t="shared" si="1"/>
        <v>3</v>
      </c>
      <c r="C35" s="42">
        <v>3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9"/>
    </row>
    <row r="36" spans="1:11" ht="12.75" customHeight="1">
      <c r="A36" s="39" t="s">
        <v>181</v>
      </c>
      <c r="B36" s="83">
        <f t="shared" si="1"/>
        <v>19</v>
      </c>
      <c r="C36" s="42">
        <v>19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9"/>
    </row>
    <row r="37" spans="1:11" ht="12.75" customHeight="1">
      <c r="A37" s="39" t="s">
        <v>183</v>
      </c>
      <c r="B37" s="83">
        <f t="shared" si="1"/>
        <v>24</v>
      </c>
      <c r="C37" s="42">
        <v>14</v>
      </c>
      <c r="D37" s="42">
        <v>0</v>
      </c>
      <c r="E37" s="42">
        <v>0</v>
      </c>
      <c r="F37" s="42">
        <v>3</v>
      </c>
      <c r="G37" s="42">
        <v>5</v>
      </c>
      <c r="H37" s="42">
        <v>0</v>
      </c>
      <c r="I37" s="42">
        <v>2</v>
      </c>
      <c r="J37" s="42">
        <v>0</v>
      </c>
      <c r="K37" s="9"/>
    </row>
    <row r="38" spans="1:11" ht="12.75" customHeight="1">
      <c r="A38" s="39" t="s">
        <v>182</v>
      </c>
      <c r="B38" s="83">
        <f t="shared" si="1"/>
        <v>8</v>
      </c>
      <c r="C38" s="42">
        <v>4</v>
      </c>
      <c r="D38" s="42">
        <v>0</v>
      </c>
      <c r="E38" s="42">
        <v>0</v>
      </c>
      <c r="F38" s="42">
        <v>1</v>
      </c>
      <c r="G38" s="42">
        <v>3</v>
      </c>
      <c r="H38" s="42">
        <v>0</v>
      </c>
      <c r="I38" s="42">
        <v>0</v>
      </c>
      <c r="J38" s="42">
        <v>0</v>
      </c>
      <c r="K38" s="9"/>
    </row>
    <row r="39" spans="1:11" ht="12.75" customHeight="1">
      <c r="A39" s="39" t="s">
        <v>184</v>
      </c>
      <c r="B39" s="83">
        <f t="shared" si="1"/>
        <v>333</v>
      </c>
      <c r="C39" s="42">
        <v>227</v>
      </c>
      <c r="D39" s="42">
        <v>0</v>
      </c>
      <c r="E39" s="42">
        <v>1</v>
      </c>
      <c r="F39" s="42">
        <v>35</v>
      </c>
      <c r="G39" s="42">
        <v>49</v>
      </c>
      <c r="H39" s="42">
        <v>1</v>
      </c>
      <c r="I39" s="42">
        <v>18</v>
      </c>
      <c r="J39" s="42">
        <v>2</v>
      </c>
      <c r="K39" s="9"/>
    </row>
    <row r="40" spans="1:11" ht="12.75" customHeight="1">
      <c r="A40" s="39" t="s">
        <v>185</v>
      </c>
      <c r="B40" s="83">
        <f t="shared" si="1"/>
        <v>68</v>
      </c>
      <c r="C40" s="42">
        <v>30</v>
      </c>
      <c r="D40" s="42">
        <v>0</v>
      </c>
      <c r="E40" s="42">
        <v>0</v>
      </c>
      <c r="F40" s="42">
        <v>20</v>
      </c>
      <c r="G40" s="42">
        <v>6</v>
      </c>
      <c r="H40" s="42">
        <v>0</v>
      </c>
      <c r="I40" s="42">
        <v>12</v>
      </c>
      <c r="J40" s="42">
        <v>0</v>
      </c>
      <c r="K40" s="9"/>
    </row>
    <row r="41" spans="1:11" ht="12.75" customHeight="1">
      <c r="A41" s="39" t="s">
        <v>186</v>
      </c>
      <c r="B41" s="83">
        <f t="shared" si="1"/>
        <v>2</v>
      </c>
      <c r="C41" s="42">
        <v>2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9"/>
    </row>
    <row r="42" spans="1:11" ht="12.75" customHeight="1">
      <c r="A42" s="39" t="s">
        <v>187</v>
      </c>
      <c r="B42" s="83">
        <f t="shared" si="1"/>
        <v>5</v>
      </c>
      <c r="C42" s="42">
        <v>2</v>
      </c>
      <c r="D42" s="42">
        <v>0</v>
      </c>
      <c r="E42" s="42">
        <v>0</v>
      </c>
      <c r="F42" s="42">
        <v>0</v>
      </c>
      <c r="G42" s="42">
        <v>1</v>
      </c>
      <c r="H42" s="42">
        <v>0</v>
      </c>
      <c r="I42" s="42">
        <v>2</v>
      </c>
      <c r="J42" s="42">
        <v>0</v>
      </c>
      <c r="K42" s="9"/>
    </row>
    <row r="43" spans="1:11" ht="12.75" customHeight="1">
      <c r="A43" s="39" t="s">
        <v>167</v>
      </c>
      <c r="B43" s="83">
        <f t="shared" si="1"/>
        <v>1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1</v>
      </c>
      <c r="J43" s="42">
        <v>0</v>
      </c>
      <c r="K43" s="9"/>
    </row>
    <row r="44" spans="1:11" ht="12.75" customHeight="1">
      <c r="A44" s="39" t="s">
        <v>194</v>
      </c>
      <c r="B44" s="83">
        <f t="shared" si="1"/>
        <v>1</v>
      </c>
      <c r="C44" s="42">
        <v>1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9"/>
    </row>
    <row r="45" spans="1:11" ht="12.75" customHeight="1">
      <c r="A45" s="39" t="s">
        <v>188</v>
      </c>
      <c r="B45" s="83">
        <f t="shared" si="1"/>
        <v>1</v>
      </c>
      <c r="C45" s="42">
        <v>1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9"/>
    </row>
    <row r="46" spans="1:11" ht="12.75" customHeight="1">
      <c r="A46" s="39" t="s">
        <v>168</v>
      </c>
      <c r="B46" s="83">
        <f t="shared" si="1"/>
        <v>4</v>
      </c>
      <c r="C46" s="42">
        <v>1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3</v>
      </c>
      <c r="J46" s="42">
        <v>0</v>
      </c>
      <c r="K46" s="9"/>
    </row>
    <row r="47" spans="1:11" ht="12.75" customHeight="1">
      <c r="A47" s="39" t="s">
        <v>189</v>
      </c>
      <c r="B47" s="83">
        <f t="shared" si="1"/>
        <v>3</v>
      </c>
      <c r="C47" s="42">
        <v>2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1</v>
      </c>
      <c r="J47" s="42">
        <v>0</v>
      </c>
      <c r="K47" s="9"/>
    </row>
    <row r="48" spans="1:11" ht="12.75" customHeight="1">
      <c r="A48" s="39" t="s">
        <v>190</v>
      </c>
      <c r="B48" s="83">
        <f t="shared" si="1"/>
        <v>3</v>
      </c>
      <c r="C48" s="42">
        <v>0</v>
      </c>
      <c r="D48" s="42">
        <v>0</v>
      </c>
      <c r="E48" s="42">
        <v>0</v>
      </c>
      <c r="F48" s="42">
        <v>3</v>
      </c>
      <c r="G48" s="42">
        <v>0</v>
      </c>
      <c r="H48" s="42">
        <v>0</v>
      </c>
      <c r="I48" s="42">
        <v>0</v>
      </c>
      <c r="J48" s="42">
        <v>0</v>
      </c>
      <c r="K48" s="9"/>
    </row>
    <row r="49" spans="1:11" ht="12.75" customHeight="1">
      <c r="A49" s="39" t="s">
        <v>191</v>
      </c>
      <c r="B49" s="83">
        <f t="shared" si="1"/>
        <v>1</v>
      </c>
      <c r="C49" s="42">
        <v>1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9"/>
    </row>
    <row r="50" spans="1:11" ht="12.75" customHeight="1">
      <c r="A50" s="39" t="s">
        <v>192</v>
      </c>
      <c r="B50" s="83">
        <f t="shared" si="1"/>
        <v>1</v>
      </c>
      <c r="C50" s="42">
        <v>0</v>
      </c>
      <c r="D50" s="42">
        <v>0</v>
      </c>
      <c r="E50" s="42">
        <v>0</v>
      </c>
      <c r="F50" s="42">
        <v>0</v>
      </c>
      <c r="G50" s="42">
        <v>1</v>
      </c>
      <c r="H50" s="42">
        <v>0</v>
      </c>
      <c r="I50" s="42">
        <v>0</v>
      </c>
      <c r="J50" s="42">
        <v>0</v>
      </c>
      <c r="K50" s="9"/>
    </row>
    <row r="51" spans="1:11" ht="12.75" customHeight="1">
      <c r="A51" s="39" t="s">
        <v>193</v>
      </c>
      <c r="B51" s="83">
        <f t="shared" si="1"/>
        <v>7</v>
      </c>
      <c r="C51" s="42">
        <v>3</v>
      </c>
      <c r="D51" s="42">
        <v>0</v>
      </c>
      <c r="E51" s="42">
        <v>0</v>
      </c>
      <c r="F51" s="42">
        <v>0</v>
      </c>
      <c r="G51" s="42">
        <v>1</v>
      </c>
      <c r="H51" s="42">
        <v>0</v>
      </c>
      <c r="I51" s="42">
        <v>3</v>
      </c>
      <c r="J51" s="42">
        <v>0</v>
      </c>
      <c r="K51" s="9"/>
    </row>
    <row r="52" spans="1:11" ht="12.75" customHeight="1">
      <c r="A52" s="39" t="s">
        <v>195</v>
      </c>
      <c r="B52" s="83">
        <f t="shared" si="1"/>
        <v>9</v>
      </c>
      <c r="C52" s="42">
        <v>5</v>
      </c>
      <c r="D52" s="42">
        <v>0</v>
      </c>
      <c r="E52" s="42">
        <v>0</v>
      </c>
      <c r="F52" s="42">
        <v>1</v>
      </c>
      <c r="G52" s="42">
        <v>1</v>
      </c>
      <c r="H52" s="42">
        <v>0</v>
      </c>
      <c r="I52" s="42">
        <v>2</v>
      </c>
      <c r="J52" s="42">
        <v>0</v>
      </c>
      <c r="K52" s="9"/>
    </row>
    <row r="53" spans="1:11" ht="12.75" customHeight="1">
      <c r="A53" s="39" t="s">
        <v>197</v>
      </c>
      <c r="B53" s="83">
        <f t="shared" si="1"/>
        <v>7</v>
      </c>
      <c r="C53" s="42">
        <v>3</v>
      </c>
      <c r="D53" s="42">
        <v>0</v>
      </c>
      <c r="E53" s="42">
        <v>0</v>
      </c>
      <c r="F53" s="42">
        <v>1</v>
      </c>
      <c r="G53" s="42">
        <v>1</v>
      </c>
      <c r="H53" s="42">
        <v>0</v>
      </c>
      <c r="I53" s="42">
        <v>2</v>
      </c>
      <c r="J53" s="42">
        <v>0</v>
      </c>
      <c r="K53" s="9"/>
    </row>
    <row r="54" spans="1:11" ht="12.75" customHeight="1">
      <c r="A54" s="39" t="s">
        <v>198</v>
      </c>
      <c r="B54" s="83">
        <f aca="true" t="shared" si="2" ref="B54:B69">SUM(C54:J54)</f>
        <v>5</v>
      </c>
      <c r="C54" s="42">
        <v>3</v>
      </c>
      <c r="D54" s="42">
        <v>0</v>
      </c>
      <c r="E54" s="42">
        <v>0</v>
      </c>
      <c r="F54" s="42">
        <v>0</v>
      </c>
      <c r="G54" s="42">
        <v>1</v>
      </c>
      <c r="H54" s="42">
        <v>0</v>
      </c>
      <c r="I54" s="42">
        <v>1</v>
      </c>
      <c r="J54" s="42">
        <v>0</v>
      </c>
      <c r="K54" s="9"/>
    </row>
    <row r="55" spans="1:11" ht="12.75" customHeight="1" thickBot="1">
      <c r="A55" s="45" t="s">
        <v>308</v>
      </c>
      <c r="B55" s="42"/>
      <c r="C55" s="42"/>
      <c r="D55" s="42"/>
      <c r="E55" s="42"/>
      <c r="F55" s="42"/>
      <c r="G55" s="42"/>
      <c r="H55" s="42"/>
      <c r="I55" s="42"/>
      <c r="J55" s="42"/>
      <c r="K55" s="9"/>
    </row>
    <row r="56" spans="1:11" ht="18.75" customHeight="1" thickBot="1">
      <c r="A56" s="110" t="s">
        <v>16</v>
      </c>
      <c r="B56" s="112" t="s">
        <v>2</v>
      </c>
      <c r="C56" s="108" t="s">
        <v>235</v>
      </c>
      <c r="D56" s="108"/>
      <c r="E56" s="108"/>
      <c r="F56" s="108"/>
      <c r="G56" s="108"/>
      <c r="H56" s="108"/>
      <c r="I56" s="108"/>
      <c r="J56" s="108"/>
      <c r="K56" s="9"/>
    </row>
    <row r="57" spans="1:11" ht="30.75" customHeight="1" thickBot="1">
      <c r="A57" s="111"/>
      <c r="B57" s="113"/>
      <c r="C57" s="99" t="s">
        <v>63</v>
      </c>
      <c r="D57" s="99" t="s">
        <v>65</v>
      </c>
      <c r="E57" s="99" t="s">
        <v>90</v>
      </c>
      <c r="F57" s="99" t="s">
        <v>64</v>
      </c>
      <c r="G57" s="99" t="s">
        <v>62</v>
      </c>
      <c r="H57" s="99" t="s">
        <v>20</v>
      </c>
      <c r="I57" s="99" t="s">
        <v>89</v>
      </c>
      <c r="J57" s="99" t="s">
        <v>66</v>
      </c>
      <c r="K57" s="9"/>
    </row>
    <row r="58" spans="1:11" ht="12.75" customHeight="1">
      <c r="A58" s="39"/>
      <c r="B58" s="83"/>
      <c r="C58" s="42"/>
      <c r="D58" s="42"/>
      <c r="E58" s="42"/>
      <c r="F58" s="42"/>
      <c r="G58" s="42"/>
      <c r="H58" s="42"/>
      <c r="I58" s="42"/>
      <c r="J58" s="42"/>
      <c r="K58" s="9"/>
    </row>
    <row r="59" spans="1:11" ht="12.75" customHeight="1">
      <c r="A59" s="39" t="s">
        <v>196</v>
      </c>
      <c r="B59" s="83">
        <f t="shared" si="2"/>
        <v>65</v>
      </c>
      <c r="C59" s="42">
        <v>41</v>
      </c>
      <c r="D59" s="42">
        <v>0</v>
      </c>
      <c r="E59" s="42">
        <v>0</v>
      </c>
      <c r="F59" s="42">
        <v>7</v>
      </c>
      <c r="G59" s="42">
        <v>13</v>
      </c>
      <c r="H59" s="42">
        <v>0</v>
      </c>
      <c r="I59" s="42">
        <v>4</v>
      </c>
      <c r="J59" s="42">
        <v>0</v>
      </c>
      <c r="K59" s="9"/>
    </row>
    <row r="60" spans="1:11" ht="12.75" customHeight="1">
      <c r="A60" s="39" t="s">
        <v>161</v>
      </c>
      <c r="B60" s="83">
        <f t="shared" si="2"/>
        <v>15</v>
      </c>
      <c r="C60" s="42">
        <v>7</v>
      </c>
      <c r="D60" s="42">
        <v>0</v>
      </c>
      <c r="E60" s="42">
        <v>0</v>
      </c>
      <c r="F60" s="42">
        <v>4</v>
      </c>
      <c r="G60" s="42">
        <v>3</v>
      </c>
      <c r="H60" s="42">
        <v>0</v>
      </c>
      <c r="I60" s="42">
        <v>1</v>
      </c>
      <c r="J60" s="42">
        <v>0</v>
      </c>
      <c r="K60" s="9"/>
    </row>
    <row r="61" spans="1:11" ht="12.75" customHeight="1">
      <c r="A61" s="39" t="s">
        <v>162</v>
      </c>
      <c r="B61" s="83">
        <f t="shared" si="2"/>
        <v>24</v>
      </c>
      <c r="C61" s="42">
        <v>14</v>
      </c>
      <c r="D61" s="42">
        <v>0</v>
      </c>
      <c r="E61" s="42">
        <v>0</v>
      </c>
      <c r="F61" s="42">
        <v>3</v>
      </c>
      <c r="G61" s="42">
        <v>4</v>
      </c>
      <c r="H61" s="42">
        <v>0</v>
      </c>
      <c r="I61" s="42">
        <v>3</v>
      </c>
      <c r="J61" s="42">
        <v>0</v>
      </c>
      <c r="K61" s="9"/>
    </row>
    <row r="62" spans="1:11" ht="12.75" customHeight="1">
      <c r="A62" s="39" t="s">
        <v>199</v>
      </c>
      <c r="B62" s="83">
        <f t="shared" si="2"/>
        <v>1</v>
      </c>
      <c r="C62" s="42">
        <v>1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9"/>
    </row>
    <row r="63" spans="1:11" ht="12.75" customHeight="1">
      <c r="A63" s="39" t="s">
        <v>200</v>
      </c>
      <c r="B63" s="83">
        <f t="shared" si="2"/>
        <v>1</v>
      </c>
      <c r="C63" s="42">
        <v>1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9"/>
    </row>
    <row r="64" spans="1:11" ht="12.75" customHeight="1">
      <c r="A64" s="39" t="s">
        <v>201</v>
      </c>
      <c r="B64" s="83">
        <f t="shared" si="2"/>
        <v>2</v>
      </c>
      <c r="C64" s="42">
        <v>2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9"/>
    </row>
    <row r="65" spans="1:11" ht="12.75" customHeight="1">
      <c r="A65" s="39" t="s">
        <v>202</v>
      </c>
      <c r="B65" s="83">
        <f t="shared" si="2"/>
        <v>5</v>
      </c>
      <c r="C65" s="42">
        <v>2</v>
      </c>
      <c r="D65" s="42">
        <v>0</v>
      </c>
      <c r="E65" s="42">
        <v>0</v>
      </c>
      <c r="F65" s="42">
        <v>0</v>
      </c>
      <c r="G65" s="42">
        <v>2</v>
      </c>
      <c r="H65" s="42">
        <v>0</v>
      </c>
      <c r="I65" s="42">
        <v>1</v>
      </c>
      <c r="J65" s="42">
        <v>0</v>
      </c>
      <c r="K65" s="9"/>
    </row>
    <row r="66" spans="1:11" ht="12.75" customHeight="1">
      <c r="A66" s="39" t="s">
        <v>203</v>
      </c>
      <c r="B66" s="83">
        <f t="shared" si="2"/>
        <v>1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1</v>
      </c>
      <c r="J66" s="42">
        <v>0</v>
      </c>
      <c r="K66" s="9"/>
    </row>
    <row r="67" spans="1:11" ht="12.75" customHeight="1">
      <c r="A67" s="39" t="s">
        <v>204</v>
      </c>
      <c r="B67" s="83">
        <f t="shared" si="2"/>
        <v>7</v>
      </c>
      <c r="C67" s="42">
        <v>3</v>
      </c>
      <c r="D67" s="42">
        <v>0</v>
      </c>
      <c r="E67" s="42">
        <v>0</v>
      </c>
      <c r="F67" s="42">
        <v>1</v>
      </c>
      <c r="G67" s="42">
        <v>1</v>
      </c>
      <c r="H67" s="42">
        <v>0</v>
      </c>
      <c r="I67" s="42">
        <v>0</v>
      </c>
      <c r="J67" s="42">
        <v>2</v>
      </c>
      <c r="K67" s="9"/>
    </row>
    <row r="68" spans="1:11" ht="12.75" customHeight="1">
      <c r="A68" s="39" t="s">
        <v>205</v>
      </c>
      <c r="B68" s="83">
        <f t="shared" si="2"/>
        <v>1</v>
      </c>
      <c r="C68" s="42">
        <v>1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9"/>
    </row>
    <row r="69" spans="1:11" ht="12.75" customHeight="1">
      <c r="A69" s="39" t="s">
        <v>206</v>
      </c>
      <c r="B69" s="83">
        <f t="shared" si="2"/>
        <v>2</v>
      </c>
      <c r="C69" s="42">
        <v>1</v>
      </c>
      <c r="D69" s="42">
        <v>0</v>
      </c>
      <c r="E69" s="42">
        <v>0</v>
      </c>
      <c r="F69" s="42">
        <v>1</v>
      </c>
      <c r="G69" s="42">
        <v>0</v>
      </c>
      <c r="H69" s="42">
        <v>0</v>
      </c>
      <c r="I69" s="42">
        <v>0</v>
      </c>
      <c r="J69" s="42">
        <v>0</v>
      </c>
      <c r="K69" s="9"/>
    </row>
    <row r="70" spans="1:11" ht="12.75" customHeight="1">
      <c r="A70" s="39"/>
      <c r="B70" s="83"/>
      <c r="C70" s="42"/>
      <c r="D70" s="42"/>
      <c r="E70" s="42"/>
      <c r="F70" s="42"/>
      <c r="G70" s="42"/>
      <c r="H70" s="42"/>
      <c r="I70" s="42"/>
      <c r="J70" s="42"/>
      <c r="K70" s="9"/>
    </row>
    <row r="71" spans="1:11" ht="12.75" customHeight="1">
      <c r="A71" s="77" t="s">
        <v>139</v>
      </c>
      <c r="B71" s="84">
        <f aca="true" t="shared" si="3" ref="B71:J71">SUM(B73:B75)</f>
        <v>57</v>
      </c>
      <c r="C71" s="79">
        <f t="shared" si="3"/>
        <v>47</v>
      </c>
      <c r="D71" s="79">
        <f t="shared" si="3"/>
        <v>0</v>
      </c>
      <c r="E71" s="79">
        <f t="shared" si="3"/>
        <v>0</v>
      </c>
      <c r="F71" s="79">
        <f t="shared" si="3"/>
        <v>5</v>
      </c>
      <c r="G71" s="79">
        <f t="shared" si="3"/>
        <v>2</v>
      </c>
      <c r="H71" s="79">
        <f t="shared" si="3"/>
        <v>0</v>
      </c>
      <c r="I71" s="79">
        <f t="shared" si="3"/>
        <v>3</v>
      </c>
      <c r="J71" s="79">
        <f t="shared" si="3"/>
        <v>0</v>
      </c>
      <c r="K71" s="9"/>
    </row>
    <row r="72" spans="1:11" ht="12.75" customHeight="1">
      <c r="A72" s="39"/>
      <c r="B72" s="82"/>
      <c r="C72" s="44"/>
      <c r="D72" s="44"/>
      <c r="E72" s="44"/>
      <c r="F72" s="44"/>
      <c r="G72" s="44"/>
      <c r="H72" s="44"/>
      <c r="I72" s="44"/>
      <c r="J72" s="44"/>
      <c r="K72" s="9"/>
    </row>
    <row r="73" spans="1:11" ht="12.75" customHeight="1">
      <c r="A73" s="39" t="s">
        <v>207</v>
      </c>
      <c r="B73" s="83">
        <f>SUM(C73:J73)</f>
        <v>37</v>
      </c>
      <c r="C73" s="42">
        <v>36</v>
      </c>
      <c r="D73" s="42">
        <v>0</v>
      </c>
      <c r="E73" s="42">
        <v>0</v>
      </c>
      <c r="F73" s="42">
        <v>1</v>
      </c>
      <c r="G73" s="42">
        <v>0</v>
      </c>
      <c r="H73" s="42">
        <v>0</v>
      </c>
      <c r="I73" s="42">
        <v>0</v>
      </c>
      <c r="J73" s="42">
        <v>0</v>
      </c>
      <c r="K73" s="9"/>
    </row>
    <row r="74" spans="1:11" ht="12.75" customHeight="1">
      <c r="A74" s="39" t="s">
        <v>208</v>
      </c>
      <c r="B74" s="83">
        <f>SUM(C74:J74)</f>
        <v>9</v>
      </c>
      <c r="C74" s="42">
        <v>4</v>
      </c>
      <c r="D74" s="42">
        <v>0</v>
      </c>
      <c r="E74" s="42">
        <v>0</v>
      </c>
      <c r="F74" s="42">
        <v>3</v>
      </c>
      <c r="G74" s="42">
        <v>1</v>
      </c>
      <c r="H74" s="42">
        <v>0</v>
      </c>
      <c r="I74" s="42">
        <v>1</v>
      </c>
      <c r="J74" s="42">
        <v>0</v>
      </c>
      <c r="K74" s="9"/>
    </row>
    <row r="75" spans="1:11" ht="12.75" customHeight="1">
      <c r="A75" s="39" t="s">
        <v>209</v>
      </c>
      <c r="B75" s="83">
        <f>SUM(C75:J75)</f>
        <v>11</v>
      </c>
      <c r="C75" s="42">
        <v>7</v>
      </c>
      <c r="D75" s="42">
        <v>0</v>
      </c>
      <c r="E75" s="42">
        <v>0</v>
      </c>
      <c r="F75" s="42">
        <v>1</v>
      </c>
      <c r="G75" s="42">
        <v>1</v>
      </c>
      <c r="H75" s="42">
        <v>0</v>
      </c>
      <c r="I75" s="42">
        <v>2</v>
      </c>
      <c r="J75" s="42">
        <v>0</v>
      </c>
      <c r="K75" s="9"/>
    </row>
    <row r="76" spans="1:11" ht="12.75" customHeight="1">
      <c r="A76" s="39"/>
      <c r="B76" s="85"/>
      <c r="C76" s="13"/>
      <c r="D76" s="13"/>
      <c r="E76" s="13"/>
      <c r="F76" s="13"/>
      <c r="G76" s="13"/>
      <c r="H76" s="13"/>
      <c r="I76" s="13"/>
      <c r="J76" s="13"/>
      <c r="K76" s="9"/>
    </row>
    <row r="77" spans="1:11" ht="12.75" customHeight="1">
      <c r="A77" s="39" t="s">
        <v>210</v>
      </c>
      <c r="B77" s="83">
        <f aca="true" t="shared" si="4" ref="B77:B102">SUM(C77:J77)</f>
        <v>587</v>
      </c>
      <c r="C77" s="42">
        <v>425</v>
      </c>
      <c r="D77" s="42">
        <v>0</v>
      </c>
      <c r="E77" s="42">
        <v>1</v>
      </c>
      <c r="F77" s="42">
        <v>48</v>
      </c>
      <c r="G77" s="42">
        <v>73</v>
      </c>
      <c r="H77" s="42">
        <v>0</v>
      </c>
      <c r="I77" s="42">
        <v>38</v>
      </c>
      <c r="J77" s="42">
        <v>2</v>
      </c>
      <c r="K77" s="9"/>
    </row>
    <row r="78" spans="1:11" ht="12.75" customHeight="1">
      <c r="A78" s="39" t="s">
        <v>211</v>
      </c>
      <c r="B78" s="83">
        <f t="shared" si="4"/>
        <v>71</v>
      </c>
      <c r="C78" s="42">
        <v>57</v>
      </c>
      <c r="D78" s="42">
        <v>0</v>
      </c>
      <c r="E78" s="42">
        <v>0</v>
      </c>
      <c r="F78" s="42">
        <v>4</v>
      </c>
      <c r="G78" s="42">
        <v>5</v>
      </c>
      <c r="H78" s="42">
        <v>0</v>
      </c>
      <c r="I78" s="42">
        <v>5</v>
      </c>
      <c r="J78" s="42">
        <v>0</v>
      </c>
      <c r="K78" s="9"/>
    </row>
    <row r="79" spans="1:11" ht="12.75" customHeight="1">
      <c r="A79" s="39" t="s">
        <v>212</v>
      </c>
      <c r="B79" s="83">
        <f t="shared" si="4"/>
        <v>6</v>
      </c>
      <c r="C79" s="42">
        <v>6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9"/>
    </row>
    <row r="80" spans="1:11" ht="12.75" customHeight="1">
      <c r="A80" s="39" t="s">
        <v>213</v>
      </c>
      <c r="B80" s="83">
        <f t="shared" si="4"/>
        <v>9</v>
      </c>
      <c r="C80" s="42">
        <v>5</v>
      </c>
      <c r="D80" s="42">
        <v>0</v>
      </c>
      <c r="E80" s="42">
        <v>0</v>
      </c>
      <c r="F80" s="42">
        <v>1</v>
      </c>
      <c r="G80" s="42">
        <v>2</v>
      </c>
      <c r="H80" s="42">
        <v>0</v>
      </c>
      <c r="I80" s="42">
        <v>1</v>
      </c>
      <c r="J80" s="42">
        <v>0</v>
      </c>
      <c r="K80" s="9"/>
    </row>
    <row r="81" spans="1:11" ht="12.75" customHeight="1">
      <c r="A81" s="39" t="s">
        <v>214</v>
      </c>
      <c r="B81" s="83">
        <f t="shared" si="4"/>
        <v>1</v>
      </c>
      <c r="C81" s="42">
        <v>1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9"/>
    </row>
    <row r="82" spans="1:11" ht="12.75" customHeight="1">
      <c r="A82" s="39" t="s">
        <v>215</v>
      </c>
      <c r="B82" s="83">
        <f t="shared" si="4"/>
        <v>1</v>
      </c>
      <c r="C82" s="42">
        <v>1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9"/>
    </row>
    <row r="83" spans="1:11" ht="12.75" customHeight="1">
      <c r="A83" s="39" t="s">
        <v>216</v>
      </c>
      <c r="B83" s="83">
        <f t="shared" si="4"/>
        <v>3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3</v>
      </c>
      <c r="J83" s="42">
        <v>0</v>
      </c>
      <c r="K83" s="9"/>
    </row>
    <row r="84" spans="1:11" ht="12.75" customHeight="1">
      <c r="A84" s="39" t="s">
        <v>217</v>
      </c>
      <c r="B84" s="83">
        <f t="shared" si="4"/>
        <v>1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1</v>
      </c>
      <c r="J84" s="42">
        <v>0</v>
      </c>
      <c r="K84" s="9"/>
    </row>
    <row r="85" spans="1:11" ht="12.75" customHeight="1">
      <c r="A85" s="39" t="s">
        <v>218</v>
      </c>
      <c r="B85" s="83">
        <f t="shared" si="4"/>
        <v>6</v>
      </c>
      <c r="C85" s="42">
        <v>4</v>
      </c>
      <c r="D85" s="42">
        <v>0</v>
      </c>
      <c r="E85" s="42">
        <v>0</v>
      </c>
      <c r="F85" s="42">
        <v>0</v>
      </c>
      <c r="G85" s="42">
        <v>2</v>
      </c>
      <c r="H85" s="42">
        <v>0</v>
      </c>
      <c r="I85" s="42">
        <v>0</v>
      </c>
      <c r="J85" s="42">
        <v>0</v>
      </c>
      <c r="K85" s="9"/>
    </row>
    <row r="86" spans="1:11" ht="12.75" customHeight="1">
      <c r="A86" s="39" t="s">
        <v>219</v>
      </c>
      <c r="B86" s="83">
        <f t="shared" si="4"/>
        <v>2</v>
      </c>
      <c r="C86" s="42">
        <v>1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1</v>
      </c>
      <c r="J86" s="42">
        <v>0</v>
      </c>
      <c r="K86" s="9"/>
    </row>
    <row r="87" spans="1:11" ht="12.75" customHeight="1">
      <c r="A87" s="39" t="s">
        <v>220</v>
      </c>
      <c r="B87" s="83">
        <f t="shared" si="4"/>
        <v>5</v>
      </c>
      <c r="C87" s="42">
        <v>2</v>
      </c>
      <c r="D87" s="42">
        <v>0</v>
      </c>
      <c r="E87" s="42">
        <v>0</v>
      </c>
      <c r="F87" s="42">
        <v>1</v>
      </c>
      <c r="G87" s="42">
        <v>2</v>
      </c>
      <c r="H87" s="42">
        <v>0</v>
      </c>
      <c r="I87" s="42">
        <v>0</v>
      </c>
      <c r="J87" s="42">
        <v>0</v>
      </c>
      <c r="K87" s="9"/>
    </row>
    <row r="88" spans="1:11" ht="12.75" customHeight="1">
      <c r="A88" s="39" t="s">
        <v>221</v>
      </c>
      <c r="B88" s="83">
        <f t="shared" si="4"/>
        <v>5</v>
      </c>
      <c r="C88" s="42">
        <v>4</v>
      </c>
      <c r="D88" s="42">
        <v>0</v>
      </c>
      <c r="E88" s="42">
        <v>0</v>
      </c>
      <c r="F88" s="42">
        <v>0</v>
      </c>
      <c r="G88" s="42">
        <v>1</v>
      </c>
      <c r="H88" s="42">
        <v>0</v>
      </c>
      <c r="I88" s="42">
        <v>0</v>
      </c>
      <c r="J88" s="42">
        <v>0</v>
      </c>
      <c r="K88" s="9"/>
    </row>
    <row r="89" spans="1:11" ht="12.75" customHeight="1">
      <c r="A89" s="39" t="s">
        <v>222</v>
      </c>
      <c r="B89" s="83">
        <f t="shared" si="4"/>
        <v>1</v>
      </c>
      <c r="C89" s="42">
        <v>1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9"/>
    </row>
    <row r="90" spans="1:11" ht="12.75" customHeight="1">
      <c r="A90" s="39" t="s">
        <v>223</v>
      </c>
      <c r="B90" s="83">
        <f t="shared" si="4"/>
        <v>1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1</v>
      </c>
      <c r="J90" s="42">
        <v>0</v>
      </c>
      <c r="K90" s="9"/>
    </row>
    <row r="91" spans="1:11" ht="12.75" customHeight="1">
      <c r="A91" s="39" t="s">
        <v>224</v>
      </c>
      <c r="B91" s="83">
        <f t="shared" si="4"/>
        <v>2</v>
      </c>
      <c r="C91" s="42">
        <v>2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9"/>
    </row>
    <row r="92" spans="1:11" ht="12.75" customHeight="1">
      <c r="A92" s="39" t="s">
        <v>225</v>
      </c>
      <c r="B92" s="83">
        <f t="shared" si="4"/>
        <v>4</v>
      </c>
      <c r="C92" s="42">
        <v>3</v>
      </c>
      <c r="D92" s="42">
        <v>0</v>
      </c>
      <c r="E92" s="42">
        <v>0</v>
      </c>
      <c r="F92" s="42">
        <v>0</v>
      </c>
      <c r="G92" s="42">
        <v>1</v>
      </c>
      <c r="H92" s="42">
        <v>0</v>
      </c>
      <c r="I92" s="42">
        <v>0</v>
      </c>
      <c r="J92" s="42">
        <v>0</v>
      </c>
      <c r="K92" s="9"/>
    </row>
    <row r="93" spans="1:11" ht="12.75" customHeight="1">
      <c r="A93" s="39" t="s">
        <v>226</v>
      </c>
      <c r="B93" s="83">
        <f t="shared" si="4"/>
        <v>7</v>
      </c>
      <c r="C93" s="42">
        <v>4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3</v>
      </c>
      <c r="J93" s="42">
        <v>0</v>
      </c>
      <c r="K93" s="9"/>
    </row>
    <row r="94" spans="1:11" ht="12.75" customHeight="1">
      <c r="A94" s="39" t="s">
        <v>227</v>
      </c>
      <c r="B94" s="83">
        <f t="shared" si="4"/>
        <v>6</v>
      </c>
      <c r="C94" s="42">
        <v>2</v>
      </c>
      <c r="D94" s="42">
        <v>0</v>
      </c>
      <c r="E94" s="42">
        <v>0</v>
      </c>
      <c r="F94" s="42">
        <v>0</v>
      </c>
      <c r="G94" s="42">
        <v>4</v>
      </c>
      <c r="H94" s="42">
        <v>0</v>
      </c>
      <c r="I94" s="42">
        <v>0</v>
      </c>
      <c r="J94" s="42">
        <v>0</v>
      </c>
      <c r="K94" s="9"/>
    </row>
    <row r="95" spans="1:11" ht="12.75" customHeight="1">
      <c r="A95" s="39" t="s">
        <v>270</v>
      </c>
      <c r="B95" s="83">
        <f>SUM(C95:J95)</f>
        <v>1</v>
      </c>
      <c r="C95" s="42">
        <v>0</v>
      </c>
      <c r="D95" s="42">
        <v>0</v>
      </c>
      <c r="E95" s="42">
        <v>0</v>
      </c>
      <c r="F95" s="42">
        <v>0</v>
      </c>
      <c r="G95" s="42">
        <v>1</v>
      </c>
      <c r="H95" s="42">
        <v>0</v>
      </c>
      <c r="I95" s="42">
        <v>0</v>
      </c>
      <c r="J95" s="42">
        <v>0</v>
      </c>
      <c r="K95" s="9"/>
    </row>
    <row r="96" spans="1:11" ht="12.75" customHeight="1">
      <c r="A96" s="39" t="s">
        <v>228</v>
      </c>
      <c r="B96" s="83">
        <f t="shared" si="4"/>
        <v>14</v>
      </c>
      <c r="C96" s="42">
        <v>6</v>
      </c>
      <c r="D96" s="42">
        <v>0</v>
      </c>
      <c r="E96" s="42">
        <v>0</v>
      </c>
      <c r="F96" s="42">
        <v>3</v>
      </c>
      <c r="G96" s="42">
        <v>4</v>
      </c>
      <c r="H96" s="42">
        <v>0</v>
      </c>
      <c r="I96" s="42">
        <v>1</v>
      </c>
      <c r="J96" s="42">
        <v>0</v>
      </c>
      <c r="K96" s="9"/>
    </row>
    <row r="97" spans="1:11" ht="12.75" customHeight="1">
      <c r="A97" s="39" t="s">
        <v>229</v>
      </c>
      <c r="B97" s="83">
        <f t="shared" si="4"/>
        <v>9</v>
      </c>
      <c r="C97" s="42">
        <v>9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9"/>
    </row>
    <row r="98" spans="1:11" ht="12.75" customHeight="1">
      <c r="A98" s="39" t="s">
        <v>230</v>
      </c>
      <c r="B98" s="83">
        <f t="shared" si="4"/>
        <v>1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1</v>
      </c>
      <c r="K98" s="9"/>
    </row>
    <row r="99" spans="1:11" ht="12.75" customHeight="1">
      <c r="A99" s="39" t="s">
        <v>231</v>
      </c>
      <c r="B99" s="83">
        <f t="shared" si="4"/>
        <v>18</v>
      </c>
      <c r="C99" s="42">
        <v>8</v>
      </c>
      <c r="D99" s="42">
        <v>0</v>
      </c>
      <c r="E99" s="42">
        <v>0</v>
      </c>
      <c r="F99" s="42">
        <v>2</v>
      </c>
      <c r="G99" s="42">
        <v>6</v>
      </c>
      <c r="H99" s="42">
        <v>0</v>
      </c>
      <c r="I99" s="42">
        <v>2</v>
      </c>
      <c r="J99" s="42">
        <v>0</v>
      </c>
      <c r="K99" s="9"/>
    </row>
    <row r="100" spans="1:11" ht="12.75" customHeight="1">
      <c r="A100" s="39" t="s">
        <v>232</v>
      </c>
      <c r="B100" s="83">
        <f t="shared" si="4"/>
        <v>1</v>
      </c>
      <c r="C100" s="42">
        <v>1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9"/>
    </row>
    <row r="101" spans="1:11" ht="12.75" customHeight="1">
      <c r="A101" s="39" t="s">
        <v>233</v>
      </c>
      <c r="B101" s="83">
        <f t="shared" si="4"/>
        <v>2</v>
      </c>
      <c r="C101" s="42">
        <v>0</v>
      </c>
      <c r="D101" s="42">
        <v>0</v>
      </c>
      <c r="E101" s="42">
        <v>0</v>
      </c>
      <c r="F101" s="42">
        <v>1</v>
      </c>
      <c r="G101" s="42">
        <v>0</v>
      </c>
      <c r="H101" s="42">
        <v>0</v>
      </c>
      <c r="I101" s="42">
        <v>1</v>
      </c>
      <c r="J101" s="42">
        <v>0</v>
      </c>
      <c r="K101" s="9"/>
    </row>
    <row r="102" spans="1:11" ht="12.75" customHeight="1">
      <c r="A102" s="39" t="s">
        <v>234</v>
      </c>
      <c r="B102" s="83">
        <f t="shared" si="4"/>
        <v>2</v>
      </c>
      <c r="C102" s="42">
        <v>1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1</v>
      </c>
      <c r="J102" s="42">
        <v>0</v>
      </c>
      <c r="K102" s="9"/>
    </row>
    <row r="103" spans="1:11" ht="12.75" customHeight="1" thickBot="1">
      <c r="A103" s="11"/>
      <c r="B103" s="86"/>
      <c r="C103" s="11"/>
      <c r="D103" s="11"/>
      <c r="E103" s="11"/>
      <c r="F103" s="11"/>
      <c r="G103" s="11"/>
      <c r="H103" s="11"/>
      <c r="I103" s="11"/>
      <c r="J103" s="11"/>
      <c r="K103" s="9"/>
    </row>
    <row r="104" spans="1:11" ht="12.75" customHeight="1">
      <c r="A104" s="39"/>
      <c r="B104" s="40"/>
      <c r="C104" s="40"/>
      <c r="D104" s="40"/>
      <c r="E104" s="40"/>
      <c r="F104" s="40"/>
      <c r="G104" s="40"/>
      <c r="H104" s="40"/>
      <c r="I104" s="40"/>
      <c r="J104" s="40"/>
      <c r="K104" s="9"/>
    </row>
    <row r="105" spans="1:11" ht="12.7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9"/>
    </row>
    <row r="106" spans="1:11" ht="12.7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9"/>
    </row>
    <row r="107" spans="1:11" ht="12.7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9"/>
    </row>
    <row r="108" spans="1:11" ht="12.7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9"/>
    </row>
    <row r="109" spans="1:11" ht="12.7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9"/>
    </row>
    <row r="110" spans="1:11" ht="12.7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9"/>
    </row>
    <row r="111" spans="1:11" ht="12.7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9"/>
    </row>
    <row r="112" spans="1:11" ht="12.7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9"/>
    </row>
    <row r="113" spans="1:11" ht="12.7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9"/>
    </row>
    <row r="114" spans="1:11" ht="12.7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9"/>
    </row>
    <row r="115" spans="1:11" ht="12.7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9"/>
    </row>
    <row r="116" spans="1:11" ht="12.7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9"/>
    </row>
    <row r="117" spans="1:11" ht="12.7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9"/>
    </row>
    <row r="118" spans="1:11" ht="12.7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9"/>
    </row>
    <row r="119" spans="1:11" ht="12.7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9"/>
    </row>
    <row r="120" spans="1:11" ht="12.7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9"/>
    </row>
    <row r="121" spans="1:11" ht="12.7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9"/>
    </row>
    <row r="122" ht="12.75" customHeight="1">
      <c r="K122" s="9"/>
    </row>
    <row r="123" ht="12.75" customHeight="1">
      <c r="K123" s="9"/>
    </row>
    <row r="124" ht="12.75" customHeight="1">
      <c r="K124" s="9"/>
    </row>
    <row r="125" ht="12.75" customHeight="1">
      <c r="K125" s="9"/>
    </row>
    <row r="126" ht="12.75" customHeight="1">
      <c r="K126" s="9"/>
    </row>
    <row r="127" ht="12.75" customHeight="1">
      <c r="K127" s="9"/>
    </row>
    <row r="128" ht="12.75" customHeight="1">
      <c r="K128" s="9"/>
    </row>
    <row r="129" ht="12.75" customHeight="1">
      <c r="K129" s="9"/>
    </row>
    <row r="130" ht="12.75" customHeight="1">
      <c r="K130" s="9"/>
    </row>
    <row r="131" ht="12.75" customHeight="1">
      <c r="K131" s="9"/>
    </row>
    <row r="132" ht="12.75" customHeight="1">
      <c r="K132" s="9"/>
    </row>
    <row r="133" ht="12.75" customHeight="1">
      <c r="K133" s="9"/>
    </row>
    <row r="134" ht="12.75" customHeight="1">
      <c r="K134" s="9"/>
    </row>
    <row r="135" ht="12.75" customHeight="1">
      <c r="K135" s="9"/>
    </row>
    <row r="136" ht="12.75" customHeight="1">
      <c r="K136" s="9"/>
    </row>
    <row r="137" ht="12.75" customHeight="1">
      <c r="K137" s="9"/>
    </row>
    <row r="138" ht="12.75" customHeight="1">
      <c r="K138" s="9"/>
    </row>
    <row r="139" ht="12.75" customHeight="1">
      <c r="K139" s="9"/>
    </row>
    <row r="140" ht="12.75" customHeight="1">
      <c r="K140" s="9"/>
    </row>
    <row r="141" ht="12.75" customHeight="1">
      <c r="K141" s="9"/>
    </row>
    <row r="142" ht="12.75" customHeight="1">
      <c r="K142" s="9"/>
    </row>
    <row r="143" ht="12.75" customHeight="1">
      <c r="K143" s="9"/>
    </row>
  </sheetData>
  <mergeCells count="8">
    <mergeCell ref="A3:J3"/>
    <mergeCell ref="A4:J4"/>
    <mergeCell ref="A56:A57"/>
    <mergeCell ref="B56:B57"/>
    <mergeCell ref="C56:J56"/>
    <mergeCell ref="C7:J7"/>
    <mergeCell ref="A7:A8"/>
    <mergeCell ref="B7:B8"/>
  </mergeCells>
  <printOptions horizontalCentered="1" verticalCentered="1"/>
  <pageMargins left="0.4330708661417323" right="0.31496062992125984" top="1.3" bottom="1.59" header="0" footer="0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2" sqref="A2"/>
    </sheetView>
  </sheetViews>
  <sheetFormatPr defaultColWidth="11.421875" defaultRowHeight="18" customHeight="1"/>
  <cols>
    <col min="1" max="1" width="39.421875" style="1" customWidth="1"/>
    <col min="2" max="2" width="7.00390625" style="1" customWidth="1"/>
    <col min="3" max="3" width="5.00390625" style="1" customWidth="1"/>
    <col min="4" max="4" width="5.7109375" style="1" customWidth="1"/>
    <col min="5" max="5" width="3.57421875" style="1" customWidth="1"/>
    <col min="6" max="6" width="5.7109375" style="1" customWidth="1"/>
    <col min="7" max="7" width="4.28125" style="1" customWidth="1"/>
    <col min="8" max="8" width="4.00390625" style="1" customWidth="1"/>
    <col min="9" max="9" width="5.7109375" style="1" customWidth="1"/>
    <col min="10" max="10" width="4.00390625" style="1" customWidth="1"/>
    <col min="11" max="13" width="4.421875" style="1" customWidth="1"/>
    <col min="14" max="14" width="5.140625" style="1" customWidth="1"/>
    <col min="15" max="15" width="3.8515625" style="1" customWidth="1"/>
    <col min="16" max="16" width="5.00390625" style="1" customWidth="1"/>
    <col min="17" max="16384" width="11.421875" style="1" customWidth="1"/>
  </cols>
  <sheetData>
    <row r="1" ht="18" customHeight="1">
      <c r="A1" s="2" t="s">
        <v>311</v>
      </c>
    </row>
    <row r="3" spans="1:16" ht="18" customHeight="1">
      <c r="A3" s="101" t="s">
        <v>21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8" customHeight="1">
      <c r="A4" s="101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ht="18" customHeight="1" thickBot="1"/>
    <row r="6" spans="1:16" ht="18" customHeight="1">
      <c r="A6" s="3"/>
      <c r="B6" s="26"/>
      <c r="C6" s="32"/>
      <c r="D6" s="3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 customHeight="1" thickBot="1">
      <c r="A7" s="6" t="s">
        <v>23</v>
      </c>
      <c r="B7" s="27"/>
      <c r="C7" s="114" t="s">
        <v>26</v>
      </c>
      <c r="D7" s="115"/>
      <c r="E7" s="100" t="s">
        <v>29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4" ht="18" customHeight="1">
      <c r="A8" s="6" t="s">
        <v>24</v>
      </c>
      <c r="B8" s="27" t="s">
        <v>2</v>
      </c>
      <c r="C8" s="20"/>
      <c r="D8" s="14"/>
    </row>
    <row r="9" spans="1:16" ht="18" customHeight="1">
      <c r="A9" s="6" t="s">
        <v>25</v>
      </c>
      <c r="B9" s="27"/>
      <c r="C9" s="21" t="s">
        <v>27</v>
      </c>
      <c r="D9" s="15" t="s">
        <v>28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10</v>
      </c>
      <c r="M9" s="6" t="s">
        <v>11</v>
      </c>
      <c r="N9" s="6" t="s">
        <v>12</v>
      </c>
      <c r="O9" s="6" t="s">
        <v>13</v>
      </c>
      <c r="P9" s="6" t="s">
        <v>14</v>
      </c>
    </row>
    <row r="10" spans="1:16" ht="18" customHeight="1" thickBot="1">
      <c r="A10" s="4"/>
      <c r="B10" s="28"/>
      <c r="C10" s="22"/>
      <c r="D10" s="1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2:4" ht="18" customHeight="1">
      <c r="B11" s="29"/>
      <c r="C11" s="23"/>
      <c r="D11" s="17"/>
    </row>
    <row r="12" spans="1:16" ht="18" customHeight="1">
      <c r="A12" s="6" t="s">
        <v>2</v>
      </c>
      <c r="B12" s="30">
        <f aca="true" t="shared" si="0" ref="B12:P12">SUM(B14:B39)</f>
        <v>272</v>
      </c>
      <c r="C12" s="24">
        <f t="shared" si="0"/>
        <v>262</v>
      </c>
      <c r="D12" s="19">
        <f t="shared" si="0"/>
        <v>10</v>
      </c>
      <c r="E12" s="7">
        <f t="shared" si="0"/>
        <v>13</v>
      </c>
      <c r="F12" s="7">
        <f t="shared" si="0"/>
        <v>18</v>
      </c>
      <c r="G12" s="7">
        <f t="shared" si="0"/>
        <v>14</v>
      </c>
      <c r="H12" s="7">
        <f t="shared" si="0"/>
        <v>20</v>
      </c>
      <c r="I12" s="7">
        <f t="shared" si="0"/>
        <v>24</v>
      </c>
      <c r="J12" s="7">
        <f t="shared" si="0"/>
        <v>18</v>
      </c>
      <c r="K12" s="7">
        <f t="shared" si="0"/>
        <v>20</v>
      </c>
      <c r="L12" s="7">
        <f t="shared" si="0"/>
        <v>24</v>
      </c>
      <c r="M12" s="7">
        <f t="shared" si="0"/>
        <v>45</v>
      </c>
      <c r="N12" s="7">
        <f t="shared" si="0"/>
        <v>25</v>
      </c>
      <c r="O12" s="7">
        <f t="shared" si="0"/>
        <v>24</v>
      </c>
      <c r="P12" s="7">
        <f t="shared" si="0"/>
        <v>27</v>
      </c>
    </row>
    <row r="13" spans="2:4" ht="18" customHeight="1">
      <c r="B13" s="29"/>
      <c r="C13" s="23"/>
      <c r="D13" s="17"/>
    </row>
    <row r="14" spans="1:16" ht="18" customHeight="1">
      <c r="A14" s="1" t="s">
        <v>280</v>
      </c>
      <c r="B14" s="31">
        <f aca="true" t="shared" si="1" ref="B14:B39">SUM(E14:P14)</f>
        <v>13</v>
      </c>
      <c r="C14" s="25">
        <v>13</v>
      </c>
      <c r="D14" s="18">
        <v>0</v>
      </c>
      <c r="E14" s="5">
        <v>1</v>
      </c>
      <c r="F14" s="5">
        <v>3</v>
      </c>
      <c r="G14" s="5">
        <v>0</v>
      </c>
      <c r="H14" s="5">
        <v>1</v>
      </c>
      <c r="I14" s="5">
        <v>1</v>
      </c>
      <c r="J14" s="5">
        <v>1</v>
      </c>
      <c r="K14" s="5">
        <v>0</v>
      </c>
      <c r="L14" s="5">
        <v>3</v>
      </c>
      <c r="M14" s="5">
        <v>2</v>
      </c>
      <c r="N14" s="5">
        <v>1</v>
      </c>
      <c r="O14" s="5">
        <v>0</v>
      </c>
      <c r="P14" s="5">
        <v>0</v>
      </c>
    </row>
    <row r="15" spans="1:16" ht="18" customHeight="1">
      <c r="A15" s="1" t="s">
        <v>281</v>
      </c>
      <c r="B15" s="31">
        <f t="shared" si="1"/>
        <v>1</v>
      </c>
      <c r="C15" s="25">
        <v>1</v>
      </c>
      <c r="D15" s="18">
        <v>0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8" customHeight="1">
      <c r="A16" s="1" t="s">
        <v>282</v>
      </c>
      <c r="B16" s="31">
        <f t="shared" si="1"/>
        <v>5</v>
      </c>
      <c r="C16" s="25">
        <v>4</v>
      </c>
      <c r="D16" s="18">
        <v>1</v>
      </c>
      <c r="E16" s="5">
        <v>2</v>
      </c>
      <c r="F16" s="5">
        <v>0</v>
      </c>
      <c r="G16" s="5">
        <v>1</v>
      </c>
      <c r="H16" s="5">
        <v>0</v>
      </c>
      <c r="I16" s="5">
        <v>0</v>
      </c>
      <c r="J16" s="5">
        <v>0</v>
      </c>
      <c r="K16" s="5">
        <v>1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</row>
    <row r="17" spans="1:16" ht="18" customHeight="1">
      <c r="A17" s="1" t="s">
        <v>283</v>
      </c>
      <c r="B17" s="31">
        <f t="shared" si="1"/>
        <v>1</v>
      </c>
      <c r="C17" s="25">
        <v>1</v>
      </c>
      <c r="D17" s="18">
        <v>0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</row>
    <row r="18" spans="1:16" ht="18" customHeight="1">
      <c r="A18" s="1" t="s">
        <v>284</v>
      </c>
      <c r="B18" s="31">
        <f t="shared" si="1"/>
        <v>1</v>
      </c>
      <c r="C18" s="25">
        <v>1</v>
      </c>
      <c r="D18" s="18">
        <v>0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ht="18" customHeight="1">
      <c r="A19" s="1" t="s">
        <v>285</v>
      </c>
      <c r="B19" s="31">
        <f t="shared" si="1"/>
        <v>24</v>
      </c>
      <c r="C19" s="25">
        <v>24</v>
      </c>
      <c r="D19" s="18">
        <v>0</v>
      </c>
      <c r="E19" s="5">
        <v>3</v>
      </c>
      <c r="F19" s="5">
        <v>2</v>
      </c>
      <c r="G19" s="5">
        <v>1</v>
      </c>
      <c r="H19" s="5">
        <v>2</v>
      </c>
      <c r="I19" s="5">
        <v>2</v>
      </c>
      <c r="J19" s="5">
        <v>0</v>
      </c>
      <c r="K19" s="5">
        <v>2</v>
      </c>
      <c r="L19" s="5">
        <v>2</v>
      </c>
      <c r="M19" s="5">
        <v>3</v>
      </c>
      <c r="N19" s="5">
        <v>0</v>
      </c>
      <c r="O19" s="5">
        <v>3</v>
      </c>
      <c r="P19" s="5">
        <v>4</v>
      </c>
    </row>
    <row r="20" spans="1:16" ht="18" customHeight="1">
      <c r="A20" s="1" t="s">
        <v>286</v>
      </c>
      <c r="B20" s="31">
        <f t="shared" si="1"/>
        <v>6</v>
      </c>
      <c r="C20" s="25">
        <v>6</v>
      </c>
      <c r="D20" s="18">
        <v>0</v>
      </c>
      <c r="E20" s="5">
        <v>0</v>
      </c>
      <c r="F20" s="5">
        <v>2</v>
      </c>
      <c r="G20" s="5">
        <v>1</v>
      </c>
      <c r="H20" s="5">
        <v>0</v>
      </c>
      <c r="I20" s="5">
        <v>0</v>
      </c>
      <c r="J20" s="5">
        <v>1</v>
      </c>
      <c r="K20" s="5">
        <v>0</v>
      </c>
      <c r="L20" s="5">
        <v>0</v>
      </c>
      <c r="M20" s="5">
        <v>2</v>
      </c>
      <c r="N20" s="5">
        <v>0</v>
      </c>
      <c r="O20" s="5">
        <v>0</v>
      </c>
      <c r="P20" s="5">
        <v>0</v>
      </c>
    </row>
    <row r="21" spans="1:16" ht="18" customHeight="1">
      <c r="A21" s="1" t="s">
        <v>279</v>
      </c>
      <c r="B21" s="31">
        <f t="shared" si="1"/>
        <v>2</v>
      </c>
      <c r="C21" s="25">
        <v>2</v>
      </c>
      <c r="D21" s="18">
        <v>0</v>
      </c>
      <c r="E21" s="5">
        <v>0</v>
      </c>
      <c r="F21" s="5">
        <v>0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</row>
    <row r="22" spans="1:16" ht="18" customHeight="1">
      <c r="A22" s="1" t="s">
        <v>259</v>
      </c>
      <c r="B22" s="31">
        <f t="shared" si="1"/>
        <v>8</v>
      </c>
      <c r="C22" s="25">
        <v>8</v>
      </c>
      <c r="D22" s="18">
        <v>0</v>
      </c>
      <c r="E22" s="5">
        <v>0</v>
      </c>
      <c r="F22" s="5">
        <v>0</v>
      </c>
      <c r="G22" s="5">
        <v>1</v>
      </c>
      <c r="H22" s="5">
        <v>1</v>
      </c>
      <c r="I22" s="5">
        <v>0</v>
      </c>
      <c r="J22" s="5">
        <v>0</v>
      </c>
      <c r="K22" s="5">
        <v>0</v>
      </c>
      <c r="L22" s="5">
        <v>4</v>
      </c>
      <c r="M22" s="5">
        <v>0</v>
      </c>
      <c r="N22" s="5">
        <v>1</v>
      </c>
      <c r="O22" s="5">
        <v>1</v>
      </c>
      <c r="P22" s="5">
        <v>0</v>
      </c>
    </row>
    <row r="23" spans="1:16" ht="18" customHeight="1">
      <c r="A23" s="1" t="s">
        <v>287</v>
      </c>
      <c r="B23" s="31">
        <f t="shared" si="1"/>
        <v>10</v>
      </c>
      <c r="C23" s="25">
        <v>10</v>
      </c>
      <c r="D23" s="18">
        <v>0</v>
      </c>
      <c r="E23" s="5">
        <v>0</v>
      </c>
      <c r="F23" s="5">
        <v>0</v>
      </c>
      <c r="G23" s="5">
        <v>1</v>
      </c>
      <c r="H23" s="5">
        <v>4</v>
      </c>
      <c r="I23" s="5">
        <v>0</v>
      </c>
      <c r="J23" s="5">
        <v>0</v>
      </c>
      <c r="K23" s="5">
        <v>1</v>
      </c>
      <c r="L23" s="5">
        <v>2</v>
      </c>
      <c r="M23" s="5">
        <v>1</v>
      </c>
      <c r="N23" s="5">
        <v>1</v>
      </c>
      <c r="O23" s="5">
        <v>0</v>
      </c>
      <c r="P23" s="5">
        <v>0</v>
      </c>
    </row>
    <row r="24" spans="1:16" ht="18" customHeight="1">
      <c r="A24" s="1" t="s">
        <v>288</v>
      </c>
      <c r="B24" s="31">
        <f t="shared" si="1"/>
        <v>1</v>
      </c>
      <c r="C24" s="25">
        <v>1</v>
      </c>
      <c r="D24" s="18">
        <v>0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18" customHeight="1">
      <c r="A25" s="1" t="s">
        <v>289</v>
      </c>
      <c r="B25" s="31">
        <f t="shared" si="1"/>
        <v>2</v>
      </c>
      <c r="C25" s="25">
        <v>2</v>
      </c>
      <c r="D25" s="18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2</v>
      </c>
      <c r="O25" s="5">
        <v>0</v>
      </c>
      <c r="P25" s="5">
        <v>0</v>
      </c>
    </row>
    <row r="26" spans="1:16" ht="18" customHeight="1">
      <c r="A26" s="1" t="s">
        <v>290</v>
      </c>
      <c r="B26" s="31">
        <f t="shared" si="1"/>
        <v>1</v>
      </c>
      <c r="C26" s="25">
        <v>1</v>
      </c>
      <c r="D26" s="18">
        <v>0</v>
      </c>
      <c r="E26" s="5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18" customHeight="1">
      <c r="A27" s="1" t="s">
        <v>291</v>
      </c>
      <c r="B27" s="31">
        <f t="shared" si="1"/>
        <v>33</v>
      </c>
      <c r="C27" s="25">
        <v>26</v>
      </c>
      <c r="D27" s="18">
        <v>7</v>
      </c>
      <c r="E27" s="5">
        <v>2</v>
      </c>
      <c r="F27" s="5">
        <v>3</v>
      </c>
      <c r="G27" s="5">
        <v>6</v>
      </c>
      <c r="H27" s="5">
        <v>5</v>
      </c>
      <c r="I27" s="5">
        <v>1</v>
      </c>
      <c r="J27" s="5">
        <v>4</v>
      </c>
      <c r="K27" s="5">
        <v>4</v>
      </c>
      <c r="L27" s="5">
        <v>3</v>
      </c>
      <c r="M27" s="5">
        <v>0</v>
      </c>
      <c r="N27" s="5">
        <v>2</v>
      </c>
      <c r="O27" s="5">
        <v>1</v>
      </c>
      <c r="P27" s="5">
        <v>2</v>
      </c>
    </row>
    <row r="28" spans="1:16" ht="18" customHeight="1">
      <c r="A28" s="1" t="s">
        <v>292</v>
      </c>
      <c r="B28" s="31">
        <f t="shared" si="1"/>
        <v>7</v>
      </c>
      <c r="C28" s="25">
        <v>7</v>
      </c>
      <c r="D28" s="18">
        <v>0</v>
      </c>
      <c r="E28" s="5">
        <v>0</v>
      </c>
      <c r="F28" s="5">
        <v>0</v>
      </c>
      <c r="G28" s="5">
        <v>0</v>
      </c>
      <c r="H28" s="5">
        <v>0</v>
      </c>
      <c r="I28" s="5">
        <v>1</v>
      </c>
      <c r="J28" s="5">
        <v>0</v>
      </c>
      <c r="K28" s="5">
        <v>0</v>
      </c>
      <c r="L28" s="5">
        <v>0</v>
      </c>
      <c r="M28" s="5">
        <v>1</v>
      </c>
      <c r="N28" s="5">
        <v>1</v>
      </c>
      <c r="O28" s="5">
        <v>1</v>
      </c>
      <c r="P28" s="5">
        <v>3</v>
      </c>
    </row>
    <row r="29" spans="1:16" ht="18" customHeight="1">
      <c r="A29" s="1" t="s">
        <v>303</v>
      </c>
      <c r="B29" s="31">
        <f t="shared" si="1"/>
        <v>1</v>
      </c>
      <c r="C29" s="25">
        <v>1</v>
      </c>
      <c r="D29" s="18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</row>
    <row r="30" spans="1:16" ht="18" customHeight="1">
      <c r="A30" s="1" t="s">
        <v>293</v>
      </c>
      <c r="B30" s="31">
        <f t="shared" si="1"/>
        <v>2</v>
      </c>
      <c r="C30" s="25">
        <v>2</v>
      </c>
      <c r="D30" s="18">
        <v>0</v>
      </c>
      <c r="E30" s="5">
        <v>0</v>
      </c>
      <c r="F30" s="5">
        <v>0</v>
      </c>
      <c r="G30" s="5">
        <v>0</v>
      </c>
      <c r="H30" s="5">
        <v>0</v>
      </c>
      <c r="I30" s="5">
        <v>2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18" customHeight="1">
      <c r="A31" s="1" t="s">
        <v>294</v>
      </c>
      <c r="B31" s="31">
        <f t="shared" si="1"/>
        <v>45</v>
      </c>
      <c r="C31" s="25">
        <v>45</v>
      </c>
      <c r="D31" s="18">
        <v>0</v>
      </c>
      <c r="E31" s="5">
        <v>2</v>
      </c>
      <c r="F31" s="5">
        <v>3</v>
      </c>
      <c r="G31" s="5">
        <v>1</v>
      </c>
      <c r="H31" s="5">
        <v>0</v>
      </c>
      <c r="I31" s="5">
        <v>3</v>
      </c>
      <c r="J31" s="5">
        <v>8</v>
      </c>
      <c r="K31" s="5">
        <v>2</v>
      </c>
      <c r="L31" s="5">
        <v>2</v>
      </c>
      <c r="M31" s="5">
        <v>10</v>
      </c>
      <c r="N31" s="5">
        <v>6</v>
      </c>
      <c r="O31" s="5">
        <v>4</v>
      </c>
      <c r="P31" s="5">
        <v>4</v>
      </c>
    </row>
    <row r="32" spans="1:16" ht="18" customHeight="1">
      <c r="A32" s="1" t="s">
        <v>295</v>
      </c>
      <c r="B32" s="31">
        <f t="shared" si="1"/>
        <v>1</v>
      </c>
      <c r="C32" s="25">
        <v>1</v>
      </c>
      <c r="D32" s="18">
        <v>0</v>
      </c>
      <c r="E32" s="5">
        <v>0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</row>
    <row r="33" spans="1:16" ht="18" customHeight="1">
      <c r="A33" s="1" t="s">
        <v>296</v>
      </c>
      <c r="B33" s="31">
        <f t="shared" si="1"/>
        <v>1</v>
      </c>
      <c r="C33" s="25">
        <v>1</v>
      </c>
      <c r="D33" s="18">
        <v>0</v>
      </c>
      <c r="E33" s="5">
        <v>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ht="18" customHeight="1">
      <c r="A34" s="1" t="s">
        <v>297</v>
      </c>
      <c r="B34" s="31">
        <f t="shared" si="1"/>
        <v>3</v>
      </c>
      <c r="C34" s="25">
        <v>3</v>
      </c>
      <c r="D34" s="18">
        <v>0</v>
      </c>
      <c r="E34" s="5">
        <v>0</v>
      </c>
      <c r="F34" s="5">
        <v>0</v>
      </c>
      <c r="G34" s="5">
        <v>0</v>
      </c>
      <c r="H34" s="5">
        <v>1</v>
      </c>
      <c r="I34" s="5">
        <v>0</v>
      </c>
      <c r="J34" s="5">
        <v>0</v>
      </c>
      <c r="K34" s="5">
        <v>1</v>
      </c>
      <c r="L34" s="5">
        <v>0</v>
      </c>
      <c r="M34" s="5">
        <v>1</v>
      </c>
      <c r="N34" s="5">
        <v>0</v>
      </c>
      <c r="O34" s="5">
        <v>0</v>
      </c>
      <c r="P34" s="5">
        <v>0</v>
      </c>
    </row>
    <row r="35" spans="1:16" ht="18" customHeight="1">
      <c r="A35" s="1" t="s">
        <v>298</v>
      </c>
      <c r="B35" s="31">
        <f t="shared" si="1"/>
        <v>44</v>
      </c>
      <c r="C35" s="25">
        <v>42</v>
      </c>
      <c r="D35" s="18">
        <v>2</v>
      </c>
      <c r="E35" s="5">
        <v>0</v>
      </c>
      <c r="F35" s="5">
        <v>1</v>
      </c>
      <c r="G35" s="5">
        <v>0</v>
      </c>
      <c r="H35" s="5">
        <v>1</v>
      </c>
      <c r="I35" s="5">
        <v>3</v>
      </c>
      <c r="J35" s="5">
        <v>0</v>
      </c>
      <c r="K35" s="5">
        <v>6</v>
      </c>
      <c r="L35" s="5">
        <v>1</v>
      </c>
      <c r="M35" s="5">
        <v>18</v>
      </c>
      <c r="N35" s="5">
        <v>0</v>
      </c>
      <c r="O35" s="5">
        <v>8</v>
      </c>
      <c r="P35" s="5">
        <v>6</v>
      </c>
    </row>
    <row r="36" spans="1:16" ht="18" customHeight="1">
      <c r="A36" s="1" t="s">
        <v>299</v>
      </c>
      <c r="B36" s="31">
        <f t="shared" si="1"/>
        <v>3</v>
      </c>
      <c r="C36" s="25">
        <v>3</v>
      </c>
      <c r="D36" s="18">
        <v>0</v>
      </c>
      <c r="E36" s="5">
        <v>0</v>
      </c>
      <c r="F36" s="5">
        <v>0</v>
      </c>
      <c r="G36" s="5">
        <v>0</v>
      </c>
      <c r="H36" s="5">
        <v>0</v>
      </c>
      <c r="I36" s="5">
        <v>1</v>
      </c>
      <c r="J36" s="5">
        <v>0</v>
      </c>
      <c r="K36" s="5">
        <v>0</v>
      </c>
      <c r="L36" s="5">
        <v>2</v>
      </c>
      <c r="M36" s="5">
        <v>0</v>
      </c>
      <c r="N36" s="5">
        <v>0</v>
      </c>
      <c r="O36" s="5">
        <v>0</v>
      </c>
      <c r="P36" s="5">
        <v>0</v>
      </c>
    </row>
    <row r="37" spans="1:16" ht="18" customHeight="1">
      <c r="A37" s="1" t="s">
        <v>300</v>
      </c>
      <c r="B37" s="31">
        <f t="shared" si="1"/>
        <v>19</v>
      </c>
      <c r="C37" s="25">
        <v>19</v>
      </c>
      <c r="D37" s="18">
        <v>0</v>
      </c>
      <c r="E37" s="5">
        <v>0</v>
      </c>
      <c r="F37" s="5">
        <v>2</v>
      </c>
      <c r="G37" s="5">
        <v>0</v>
      </c>
      <c r="H37" s="5">
        <v>0</v>
      </c>
      <c r="I37" s="5">
        <v>0</v>
      </c>
      <c r="J37" s="5">
        <v>3</v>
      </c>
      <c r="K37" s="5">
        <v>1</v>
      </c>
      <c r="L37" s="5">
        <v>3</v>
      </c>
      <c r="M37" s="5">
        <v>2</v>
      </c>
      <c r="N37" s="5">
        <v>3</v>
      </c>
      <c r="O37" s="5">
        <v>4</v>
      </c>
      <c r="P37" s="5">
        <v>1</v>
      </c>
    </row>
    <row r="38" spans="1:16" ht="18" customHeight="1">
      <c r="A38" s="1" t="s">
        <v>301</v>
      </c>
      <c r="B38" s="31">
        <f t="shared" si="1"/>
        <v>5</v>
      </c>
      <c r="C38" s="25">
        <v>5</v>
      </c>
      <c r="D38" s="18">
        <v>0</v>
      </c>
      <c r="E38" s="5">
        <v>1</v>
      </c>
      <c r="F38" s="5">
        <v>0</v>
      </c>
      <c r="G38" s="5">
        <v>2</v>
      </c>
      <c r="H38" s="5">
        <v>0</v>
      </c>
      <c r="I38" s="5">
        <v>1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0</v>
      </c>
      <c r="P38" s="5">
        <v>0</v>
      </c>
    </row>
    <row r="39" spans="1:16" ht="18" customHeight="1">
      <c r="A39" s="1" t="s">
        <v>302</v>
      </c>
      <c r="B39" s="31">
        <f t="shared" si="1"/>
        <v>33</v>
      </c>
      <c r="C39" s="25">
        <v>33</v>
      </c>
      <c r="D39" s="18">
        <v>0</v>
      </c>
      <c r="E39" s="5">
        <v>0</v>
      </c>
      <c r="F39" s="5">
        <v>0</v>
      </c>
      <c r="G39" s="5">
        <v>0</v>
      </c>
      <c r="H39" s="5">
        <v>4</v>
      </c>
      <c r="I39" s="5">
        <v>6</v>
      </c>
      <c r="J39" s="5">
        <v>1</v>
      </c>
      <c r="K39" s="5">
        <v>2</v>
      </c>
      <c r="L39" s="5">
        <v>0</v>
      </c>
      <c r="M39" s="5">
        <v>5</v>
      </c>
      <c r="N39" s="5">
        <v>7</v>
      </c>
      <c r="O39" s="5">
        <v>2</v>
      </c>
      <c r="P39" s="5">
        <v>6</v>
      </c>
    </row>
    <row r="40" spans="1:16" ht="18" customHeight="1" thickBot="1">
      <c r="A40" s="4"/>
      <c r="B40" s="28"/>
      <c r="C40" s="22"/>
      <c r="D40" s="16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</sheetData>
  <mergeCells count="4">
    <mergeCell ref="C7:D7"/>
    <mergeCell ref="E7:P7"/>
    <mergeCell ref="A3:P3"/>
    <mergeCell ref="A4:P4"/>
  </mergeCells>
  <printOptions horizontalCentered="1" verticalCentered="1"/>
  <pageMargins left="0.31496062992125984" right="0.3937007874015748" top="0.63" bottom="0.5118110236220472" header="0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7">
      <selection activeCell="A27" sqref="A27"/>
    </sheetView>
  </sheetViews>
  <sheetFormatPr defaultColWidth="11.421875" defaultRowHeight="12.75"/>
  <cols>
    <col min="1" max="1" width="28.28125" style="1" customWidth="1"/>
    <col min="2" max="2" width="16.421875" style="1" customWidth="1"/>
    <col min="3" max="3" width="17.57421875" style="1" customWidth="1"/>
    <col min="4" max="4" width="21.00390625" style="1" customWidth="1"/>
    <col min="5" max="5" width="20.421875" style="1" customWidth="1"/>
    <col min="6" max="16384" width="11.421875" style="1" customWidth="1"/>
  </cols>
  <sheetData>
    <row r="1" ht="15.75">
      <c r="A1" s="2" t="s">
        <v>309</v>
      </c>
    </row>
    <row r="4" spans="1:5" ht="15.75">
      <c r="A4" s="101" t="s">
        <v>271</v>
      </c>
      <c r="B4" s="101"/>
      <c r="C4" s="101"/>
      <c r="D4" s="101"/>
      <c r="E4" s="101"/>
    </row>
    <row r="5" spans="1:5" ht="15.75">
      <c r="A5" s="101" t="s">
        <v>37</v>
      </c>
      <c r="B5" s="101"/>
      <c r="C5" s="101"/>
      <c r="D5" s="101"/>
      <c r="E5" s="101"/>
    </row>
    <row r="6" spans="1:5" ht="15.75">
      <c r="A6" s="101" t="s">
        <v>38</v>
      </c>
      <c r="B6" s="101"/>
      <c r="C6" s="101"/>
      <c r="D6" s="101"/>
      <c r="E6" s="101"/>
    </row>
    <row r="8" ht="15.75" thickBot="1"/>
    <row r="9" spans="1:5" ht="15">
      <c r="A9" s="3"/>
      <c r="B9" s="26"/>
      <c r="C9" s="32"/>
      <c r="D9" s="3"/>
      <c r="E9" s="3"/>
    </row>
    <row r="10" spans="2:5" ht="16.5" thickBot="1">
      <c r="B10" s="29"/>
      <c r="C10" s="114" t="s">
        <v>39</v>
      </c>
      <c r="D10" s="100"/>
      <c r="E10" s="100"/>
    </row>
    <row r="11" spans="1:5" ht="15.75">
      <c r="A11" s="6" t="s">
        <v>235</v>
      </c>
      <c r="B11" s="27" t="s">
        <v>2</v>
      </c>
      <c r="C11" s="65" t="s">
        <v>272</v>
      </c>
      <c r="D11" s="35" t="s">
        <v>272</v>
      </c>
      <c r="E11" s="69" t="s">
        <v>40</v>
      </c>
    </row>
    <row r="12" spans="2:5" ht="15.75">
      <c r="B12" s="29"/>
      <c r="C12" s="27" t="s">
        <v>273</v>
      </c>
      <c r="D12" s="35" t="s">
        <v>274</v>
      </c>
      <c r="E12" s="69" t="s">
        <v>41</v>
      </c>
    </row>
    <row r="13" spans="1:5" ht="16.5" thickBot="1">
      <c r="A13" s="4"/>
      <c r="B13" s="28"/>
      <c r="C13" s="61"/>
      <c r="D13" s="34"/>
      <c r="E13" s="70"/>
    </row>
    <row r="14" spans="2:5" ht="15">
      <c r="B14" s="29"/>
      <c r="C14" s="29"/>
      <c r="D14" s="33"/>
      <c r="E14" s="68"/>
    </row>
    <row r="15" spans="1:5" ht="20.25">
      <c r="A15" s="6" t="s">
        <v>2</v>
      </c>
      <c r="B15" s="30">
        <f>SUM(B17:B23)</f>
        <v>1148</v>
      </c>
      <c r="C15" s="30">
        <f>SUM(C17:C23)</f>
        <v>933</v>
      </c>
      <c r="D15" s="62">
        <f>B15-C15</f>
        <v>215</v>
      </c>
      <c r="E15" s="71" t="s">
        <v>240</v>
      </c>
    </row>
    <row r="16" spans="2:5" ht="15">
      <c r="B16" s="29"/>
      <c r="C16" s="29"/>
      <c r="D16" s="63"/>
      <c r="E16" s="92"/>
    </row>
    <row r="17" spans="1:5" ht="15">
      <c r="A17" s="1" t="s">
        <v>42</v>
      </c>
      <c r="B17" s="31">
        <v>807</v>
      </c>
      <c r="C17" s="31">
        <v>653</v>
      </c>
      <c r="D17" s="63">
        <f aca="true" t="shared" si="0" ref="D17:D23">B17-C17</f>
        <v>154</v>
      </c>
      <c r="E17" s="5" t="s">
        <v>253</v>
      </c>
    </row>
    <row r="18" spans="1:5" ht="15">
      <c r="A18" s="1" t="s">
        <v>46</v>
      </c>
      <c r="B18" s="31">
        <v>2</v>
      </c>
      <c r="C18" s="31">
        <v>1</v>
      </c>
      <c r="D18" s="63">
        <f t="shared" si="0"/>
        <v>1</v>
      </c>
      <c r="E18" s="5" t="s">
        <v>254</v>
      </c>
    </row>
    <row r="19" spans="1:5" ht="15">
      <c r="A19" s="1" t="s">
        <v>44</v>
      </c>
      <c r="B19" s="31">
        <v>113</v>
      </c>
      <c r="C19" s="31">
        <v>96</v>
      </c>
      <c r="D19" s="63">
        <f t="shared" si="0"/>
        <v>17</v>
      </c>
      <c r="E19" s="5" t="s">
        <v>255</v>
      </c>
    </row>
    <row r="20" spans="1:5" ht="15">
      <c r="A20" s="1" t="s">
        <v>43</v>
      </c>
      <c r="B20" s="31">
        <v>140</v>
      </c>
      <c r="C20" s="31">
        <v>120</v>
      </c>
      <c r="D20" s="63">
        <f t="shared" si="0"/>
        <v>20</v>
      </c>
      <c r="E20" s="5" t="s">
        <v>256</v>
      </c>
    </row>
    <row r="21" spans="1:5" ht="15">
      <c r="A21" s="1" t="s">
        <v>48</v>
      </c>
      <c r="B21" s="31">
        <v>1</v>
      </c>
      <c r="C21" s="31">
        <v>0</v>
      </c>
      <c r="D21" s="63">
        <f t="shared" si="0"/>
        <v>1</v>
      </c>
      <c r="E21" s="5"/>
    </row>
    <row r="22" spans="1:5" ht="15">
      <c r="A22" s="1" t="s">
        <v>45</v>
      </c>
      <c r="B22" s="31">
        <v>81</v>
      </c>
      <c r="C22" s="31">
        <v>59</v>
      </c>
      <c r="D22" s="63">
        <f t="shared" si="0"/>
        <v>22</v>
      </c>
      <c r="E22" s="5" t="s">
        <v>257</v>
      </c>
    </row>
    <row r="23" spans="1:5" ht="15">
      <c r="A23" s="1" t="s">
        <v>47</v>
      </c>
      <c r="B23" s="31">
        <v>4</v>
      </c>
      <c r="C23" s="31">
        <v>4</v>
      </c>
      <c r="D23" s="63">
        <f t="shared" si="0"/>
        <v>0</v>
      </c>
      <c r="E23" s="5" t="s">
        <v>258</v>
      </c>
    </row>
    <row r="24" spans="1:5" ht="15.75" thickBot="1">
      <c r="A24" s="4"/>
      <c r="B24" s="28"/>
      <c r="C24" s="28"/>
      <c r="D24" s="64"/>
      <c r="E24" s="70"/>
    </row>
    <row r="25" ht="15.75">
      <c r="B25" s="66"/>
    </row>
    <row r="26" ht="15.75">
      <c r="A26" s="2" t="s">
        <v>310</v>
      </c>
    </row>
    <row r="28" spans="1:5" ht="15">
      <c r="A28" s="116" t="s">
        <v>50</v>
      </c>
      <c r="B28" s="116"/>
      <c r="C28" s="116"/>
      <c r="D28" s="116"/>
      <c r="E28" s="116"/>
    </row>
    <row r="29" spans="1:5" ht="15">
      <c r="A29" s="116" t="s">
        <v>51</v>
      </c>
      <c r="B29" s="116"/>
      <c r="C29" s="116"/>
      <c r="D29" s="116"/>
      <c r="E29" s="116"/>
    </row>
    <row r="30" spans="1:5" ht="15">
      <c r="A30" s="116" t="s">
        <v>52</v>
      </c>
      <c r="B30" s="116"/>
      <c r="C30" s="116"/>
      <c r="D30" s="116"/>
      <c r="E30" s="116"/>
    </row>
    <row r="31" ht="15.75" thickBot="1"/>
    <row r="32" spans="1:5" ht="15">
      <c r="A32" s="3"/>
      <c r="B32" s="14"/>
      <c r="C32" s="14"/>
      <c r="D32" s="3"/>
      <c r="E32" s="50"/>
    </row>
    <row r="33" spans="1:5" ht="15">
      <c r="A33" s="10" t="s">
        <v>53</v>
      </c>
      <c r="B33" s="37" t="s">
        <v>60</v>
      </c>
      <c r="C33" s="37" t="s">
        <v>40</v>
      </c>
      <c r="D33" s="57" t="s">
        <v>54</v>
      </c>
      <c r="E33" s="50"/>
    </row>
    <row r="34" spans="1:5" ht="15">
      <c r="A34" s="10"/>
      <c r="B34" s="37" t="s">
        <v>61</v>
      </c>
      <c r="C34" s="37" t="s">
        <v>41</v>
      </c>
      <c r="D34" s="57" t="s">
        <v>55</v>
      </c>
      <c r="E34" s="50"/>
    </row>
    <row r="35" spans="1:5" ht="15.75" thickBot="1">
      <c r="A35" s="4"/>
      <c r="B35" s="16"/>
      <c r="C35" s="16"/>
      <c r="D35" s="4"/>
      <c r="E35" s="50"/>
    </row>
    <row r="36" spans="2:5" ht="15">
      <c r="B36" s="17"/>
      <c r="C36" s="17"/>
      <c r="D36" s="50"/>
      <c r="E36" s="50"/>
    </row>
    <row r="37" spans="1:5" ht="15.75">
      <c r="A37" s="6" t="s">
        <v>2</v>
      </c>
      <c r="B37" s="19">
        <f>SUM(B39:B48)-B44</f>
        <v>933</v>
      </c>
      <c r="C37" s="96" t="s">
        <v>240</v>
      </c>
      <c r="D37" s="95" t="s">
        <v>248</v>
      </c>
      <c r="E37" s="50"/>
    </row>
    <row r="38" spans="2:5" ht="15">
      <c r="B38" s="17"/>
      <c r="C38" s="67"/>
      <c r="E38" s="88"/>
    </row>
    <row r="39" spans="1:5" ht="15">
      <c r="A39" s="36" t="s">
        <v>275</v>
      </c>
      <c r="B39" s="18">
        <v>24</v>
      </c>
      <c r="C39" s="87" t="s">
        <v>239</v>
      </c>
      <c r="D39" s="5" t="s">
        <v>249</v>
      </c>
      <c r="E39" s="89"/>
    </row>
    <row r="40" spans="1:5" ht="15">
      <c r="A40" s="36" t="s">
        <v>276</v>
      </c>
      <c r="B40" s="18">
        <v>330</v>
      </c>
      <c r="C40" s="87" t="s">
        <v>241</v>
      </c>
      <c r="D40" s="5" t="s">
        <v>250</v>
      </c>
      <c r="E40" s="89"/>
    </row>
    <row r="41" spans="1:5" ht="15">
      <c r="A41" s="36" t="s">
        <v>56</v>
      </c>
      <c r="B41" s="18">
        <v>480</v>
      </c>
      <c r="C41" s="87" t="s">
        <v>242</v>
      </c>
      <c r="D41" s="5" t="s">
        <v>251</v>
      </c>
      <c r="E41" s="89"/>
    </row>
    <row r="42" spans="1:5" ht="15">
      <c r="A42" s="36" t="s">
        <v>57</v>
      </c>
      <c r="B42" s="18">
        <v>49</v>
      </c>
      <c r="C42" s="87" t="s">
        <v>243</v>
      </c>
      <c r="D42" s="5" t="s">
        <v>252</v>
      </c>
      <c r="E42" s="89"/>
    </row>
    <row r="43" spans="1:5" ht="15">
      <c r="A43" s="36"/>
      <c r="B43" s="18"/>
      <c r="C43" s="87"/>
      <c r="D43" s="5"/>
      <c r="E43" s="89"/>
    </row>
    <row r="44" spans="1:5" ht="15.75">
      <c r="A44" s="93" t="s">
        <v>139</v>
      </c>
      <c r="B44" s="94">
        <f>SUM(B46:B48)</f>
        <v>50</v>
      </c>
      <c r="C44" s="97" t="s">
        <v>244</v>
      </c>
      <c r="D44" s="5" t="s">
        <v>49</v>
      </c>
      <c r="E44" s="88"/>
    </row>
    <row r="45" spans="1:5" ht="15">
      <c r="A45" s="36"/>
      <c r="B45" s="18"/>
      <c r="C45" s="87"/>
      <c r="D45" s="5"/>
      <c r="E45" s="88"/>
    </row>
    <row r="46" spans="1:5" ht="15">
      <c r="A46" s="36" t="s">
        <v>58</v>
      </c>
      <c r="B46" s="18">
        <v>33</v>
      </c>
      <c r="C46" s="87" t="s">
        <v>245</v>
      </c>
      <c r="D46" s="5" t="s">
        <v>236</v>
      </c>
      <c r="E46" s="90"/>
    </row>
    <row r="47" spans="1:5" ht="15">
      <c r="A47" s="36" t="s">
        <v>59</v>
      </c>
      <c r="B47" s="18">
        <v>8</v>
      </c>
      <c r="C47" s="87" t="s">
        <v>246</v>
      </c>
      <c r="D47" s="5" t="s">
        <v>237</v>
      </c>
      <c r="E47" s="88"/>
    </row>
    <row r="48" spans="1:5" ht="15">
      <c r="A48" s="36" t="s">
        <v>88</v>
      </c>
      <c r="B48" s="18">
        <v>9</v>
      </c>
      <c r="C48" s="87" t="s">
        <v>247</v>
      </c>
      <c r="D48" s="5" t="s">
        <v>238</v>
      </c>
      <c r="E48" s="88"/>
    </row>
    <row r="49" spans="1:5" ht="15.75" thickBot="1">
      <c r="A49" s="4"/>
      <c r="B49" s="16"/>
      <c r="C49" s="98"/>
      <c r="D49" s="38"/>
      <c r="E49" s="88"/>
    </row>
    <row r="50" spans="1:5" ht="15">
      <c r="A50" s="91" t="s">
        <v>277</v>
      </c>
      <c r="E50" s="50"/>
    </row>
    <row r="51" spans="1:5" ht="15">
      <c r="A51" s="91" t="s">
        <v>278</v>
      </c>
      <c r="E51" s="50"/>
    </row>
    <row r="52" ht="15">
      <c r="E52" s="50"/>
    </row>
    <row r="53" ht="15">
      <c r="E53" s="50"/>
    </row>
    <row r="54" ht="15">
      <c r="E54" s="50"/>
    </row>
  </sheetData>
  <mergeCells count="7">
    <mergeCell ref="A29:E29"/>
    <mergeCell ref="A30:E30"/>
    <mergeCell ref="C10:E10"/>
    <mergeCell ref="A4:E4"/>
    <mergeCell ref="A5:E5"/>
    <mergeCell ref="A6:E6"/>
    <mergeCell ref="A28:E28"/>
  </mergeCells>
  <printOptions horizontalCentered="1"/>
  <pageMargins left="0.67" right="0.32" top="1.37" bottom="0.7874015748031497" header="0.15748031496062992" footer="0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PODER JUDICIAL</dc:creator>
  <cp:keywords/>
  <dc:description/>
  <cp:lastModifiedBy>g:raulfigura.</cp:lastModifiedBy>
  <cp:lastPrinted>2003-09-24T14:06:58Z</cp:lastPrinted>
  <dcterms:created xsi:type="dcterms:W3CDTF">2002-05-14T19:01:00Z</dcterms:created>
  <dcterms:modified xsi:type="dcterms:W3CDTF">2003-09-24T14:06:59Z</dcterms:modified>
  <cp:category/>
  <cp:version/>
  <cp:contentType/>
  <cp:contentStatus/>
</cp:coreProperties>
</file>