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5"/>
  </bookViews>
  <sheets>
    <sheet name="C 71" sheetId="1" r:id="rId1"/>
    <sheet name="C 72" sheetId="2" r:id="rId2"/>
    <sheet name="C 73" sheetId="3" r:id="rId3"/>
    <sheet name="C 74" sheetId="4" r:id="rId4"/>
    <sheet name="C 75" sheetId="5" r:id="rId5"/>
    <sheet name="C 76" sheetId="6" r:id="rId6"/>
  </sheets>
  <definedNames>
    <definedName name="_xlnm.Print_Area" localSheetId="1">'C 72'!$A$1:$E$106</definedName>
  </definedNames>
  <calcPr fullCalcOnLoad="1"/>
</workbook>
</file>

<file path=xl/sharedStrings.xml><?xml version="1.0" encoding="utf-8"?>
<sst xmlns="http://schemas.openxmlformats.org/spreadsheetml/2006/main" count="349" uniqueCount="305">
  <si>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</si>
  <si>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</si>
  <si>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</si>
  <si>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</si>
  <si>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</si>
  <si>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</si>
  <si>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</si>
  <si>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</si>
  <si>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</si>
  <si>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</si>
  <si>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</si>
  <si>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</si>
  <si>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</si>
  <si>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PROVINCIA Y CANTON</t>
  </si>
  <si>
    <t>Aguirre.................................</t>
  </si>
  <si>
    <t>Puntarenas...........................</t>
  </si>
  <si>
    <t>Esparza...............................</t>
  </si>
  <si>
    <t>Garabito...............................</t>
  </si>
  <si>
    <t>Montes de Oro.....................</t>
  </si>
  <si>
    <t>Carrillo.................................</t>
  </si>
  <si>
    <t>Orotina................................</t>
  </si>
  <si>
    <t>TIPO DE CASO</t>
  </si>
  <si>
    <t>ENTRADOS</t>
  </si>
  <si>
    <t>Del 2001</t>
  </si>
  <si>
    <t>De años anteriores</t>
  </si>
  <si>
    <t>Robo medio de transporte</t>
  </si>
  <si>
    <t>Abandono de incapaz..............</t>
  </si>
  <si>
    <t>Abuso de autoridad...............</t>
  </si>
  <si>
    <t>Abuso sexual a mayor.............</t>
  </si>
  <si>
    <t>Abuso sexual a menor.............</t>
  </si>
  <si>
    <t>Administración fraudulenta.......</t>
  </si>
  <si>
    <t>Agresión.........................</t>
  </si>
  <si>
    <t>Amenazas.........................</t>
  </si>
  <si>
    <t>Apropiación y retención indebida.</t>
  </si>
  <si>
    <t>Asociación ilícita...............</t>
  </si>
  <si>
    <t>Circulación de moneda falsa......</t>
  </si>
  <si>
    <t>Coacción.........................</t>
  </si>
  <si>
    <t>Cohecho .........................</t>
  </si>
  <si>
    <t>Concusión........................</t>
  </si>
  <si>
    <t>Contagio venéreo.................</t>
  </si>
  <si>
    <t>Contaminación de aguas...........</t>
  </si>
  <si>
    <t>Daños ............................</t>
  </si>
  <si>
    <t>Denuncia calumniosa...............</t>
  </si>
  <si>
    <t>Desaparición de persona............</t>
  </si>
  <si>
    <t>Desobediencia a la autoridad......</t>
  </si>
  <si>
    <t>Ejercicio ilegal de la profesión..</t>
  </si>
  <si>
    <t>Estafa mediante cheque............</t>
  </si>
  <si>
    <t>Extorsión ........................</t>
  </si>
  <si>
    <t>Falsedad ideológica...............</t>
  </si>
  <si>
    <t>Falsificación de documento........</t>
  </si>
  <si>
    <t>Falsificación de señas y marcas...</t>
  </si>
  <si>
    <t>Falso testimonio..................</t>
  </si>
  <si>
    <t>Homicidio culposo.................</t>
  </si>
  <si>
    <t>Hurto ............................</t>
  </si>
  <si>
    <t>Hurto de ganado...................</t>
  </si>
  <si>
    <t>Incendio..........................</t>
  </si>
  <si>
    <t>Incumplimiento de deberes.........</t>
  </si>
  <si>
    <t>Lesiones .........................</t>
  </si>
  <si>
    <t>Lesiones culposas.................</t>
  </si>
  <si>
    <t>Peculado..........................</t>
  </si>
  <si>
    <t>Privación de libertad.............</t>
  </si>
  <si>
    <t>Proxenetismo .....................</t>
  </si>
  <si>
    <t>Rapto ............................</t>
  </si>
  <si>
    <t>Receptación.......................</t>
  </si>
  <si>
    <t>Relación sexual con menor.........</t>
  </si>
  <si>
    <t xml:space="preserve">   Bicicleta......................</t>
  </si>
  <si>
    <t xml:space="preserve">   Lancha.........................</t>
  </si>
  <si>
    <t xml:space="preserve">   Motocicleta....................</t>
  </si>
  <si>
    <t xml:space="preserve">   Vehículo.......................</t>
  </si>
  <si>
    <t>Simulación de delito..............</t>
  </si>
  <si>
    <t>Suicidio..........................</t>
  </si>
  <si>
    <t>Suministro de droga...............</t>
  </si>
  <si>
    <t>Suministro de marihuana...........</t>
  </si>
  <si>
    <t>Sustracción de menor..............</t>
  </si>
  <si>
    <t>Tenencia de droga.................</t>
  </si>
  <si>
    <t>Tenencia de marihuana.............</t>
  </si>
  <si>
    <t>Tentativa de estafa...............</t>
  </si>
  <si>
    <t>Tentativa de hurto................</t>
  </si>
  <si>
    <t>Tentativa de suicidio.............</t>
  </si>
  <si>
    <t>Tentativa de violación............</t>
  </si>
  <si>
    <t>Uso de documento falso............</t>
  </si>
  <si>
    <t>Usurpación de aguas...............</t>
  </si>
  <si>
    <t>Venta de droga....................</t>
  </si>
  <si>
    <t>Venta de marihuana................</t>
  </si>
  <si>
    <t>Violación de correspondencia......</t>
  </si>
  <si>
    <t>Violación de domicilio............</t>
  </si>
  <si>
    <t>Aguirre</t>
  </si>
  <si>
    <t>Carrillo</t>
  </si>
  <si>
    <t>Esparza</t>
  </si>
  <si>
    <t>Garabito</t>
  </si>
  <si>
    <t>Montes de Oro</t>
  </si>
  <si>
    <t>Orotina</t>
  </si>
  <si>
    <t>Puntarenas</t>
  </si>
  <si>
    <t>CANTON</t>
  </si>
  <si>
    <t>DELITO O CAUSA DE DETENCION</t>
  </si>
  <si>
    <t>GENERO</t>
  </si>
  <si>
    <t>Mas</t>
  </si>
  <si>
    <t>Fem</t>
  </si>
  <si>
    <t>Por existir orden de captura</t>
  </si>
  <si>
    <t>Agresión....................</t>
  </si>
  <si>
    <t>Daños.......................</t>
  </si>
  <si>
    <t>Desacato a la autoridad.....</t>
  </si>
  <si>
    <t>Homicidio culposo...........</t>
  </si>
  <si>
    <t>Hurto.......................</t>
  </si>
  <si>
    <t>No registra delito..........</t>
  </si>
  <si>
    <t>Peculado....................</t>
  </si>
  <si>
    <t>Rapto.......................</t>
  </si>
  <si>
    <t>Receptación.................</t>
  </si>
  <si>
    <t>Resistencia a la autoridad..</t>
  </si>
  <si>
    <t>Robo........................</t>
  </si>
  <si>
    <t>Tráfico de droga............</t>
  </si>
  <si>
    <t>Usurpación..................</t>
  </si>
  <si>
    <t>DENUNCIAS ENTRADAS</t>
  </si>
  <si>
    <t>VALOR DE LO SUSTRAIDO</t>
  </si>
  <si>
    <t>Aguirre...........</t>
  </si>
  <si>
    <t>Esparza...........</t>
  </si>
  <si>
    <t>Garabito..........</t>
  </si>
  <si>
    <t>Montes de Oro.....</t>
  </si>
  <si>
    <t>Orotina...........</t>
  </si>
  <si>
    <t>Puntarenas........</t>
  </si>
  <si>
    <t>TIPO DE DELITO</t>
  </si>
  <si>
    <t>DENUNCIAS CON MONTO CONOCIDO</t>
  </si>
  <si>
    <t>PORMEDIO POR ACCION</t>
  </si>
  <si>
    <t>Contravención.....................</t>
  </si>
  <si>
    <t>Extorsión...................</t>
  </si>
  <si>
    <t>Contaminación de aguas......</t>
  </si>
  <si>
    <t>Lesiones con arma blanca....</t>
  </si>
  <si>
    <t>Lesiones con arma blanca..........</t>
  </si>
  <si>
    <t>Lesiones con arma de fuego........</t>
  </si>
  <si>
    <t>Responsabilidad del funcionario...</t>
  </si>
  <si>
    <t>Averiguar muerte.................</t>
  </si>
  <si>
    <t>Violación ........................</t>
  </si>
  <si>
    <t>-</t>
  </si>
  <si>
    <t>Otro delito.................</t>
  </si>
  <si>
    <t>M   E   S</t>
  </si>
  <si>
    <t>R E S U E L T O S</t>
  </si>
  <si>
    <t>Muerte natural...................</t>
  </si>
  <si>
    <t>Muerte accidental................</t>
  </si>
  <si>
    <t>Corrupción de menor...............</t>
  </si>
  <si>
    <t>Entorpecimiento del serv. público.</t>
  </si>
  <si>
    <t>Estafa  ..........................</t>
  </si>
  <si>
    <t>Fuga del hogar....................</t>
  </si>
  <si>
    <t>Homicidio doloso..................</t>
  </si>
  <si>
    <t>Inf.Ley Conservac. Vida Silvestre.</t>
  </si>
  <si>
    <t>Infracción Ley de Armas...........</t>
  </si>
  <si>
    <t>Infracción Ley Forestal...........</t>
  </si>
  <si>
    <t>Inf.Ley Zona Marítimo Terrestre...</t>
  </si>
  <si>
    <t>Infracción Ley Recursos Naturales.</t>
  </si>
  <si>
    <t>Infracción Ley Derechos de Autor..</t>
  </si>
  <si>
    <t>Robo con fuerza sobre las cosas...</t>
  </si>
  <si>
    <t>Robo con violencia sobre personas.</t>
  </si>
  <si>
    <t>Tentativa de homicidio doloso.....</t>
  </si>
  <si>
    <t>Tentativa robo fuerza sobre cosas.</t>
  </si>
  <si>
    <t>Tentativa robo violencia personas.</t>
  </si>
  <si>
    <t>Tráfico de droga..................</t>
  </si>
  <si>
    <t>Usurpación  ......................</t>
  </si>
  <si>
    <t>Usurpación bienes dominio público.</t>
  </si>
  <si>
    <t>Infracción Código Fiscal..........</t>
  </si>
  <si>
    <t>Abandono de incapaz....................</t>
  </si>
  <si>
    <t>Abuso de autoridad.....................</t>
  </si>
  <si>
    <t>Abuso sexual a mayor...................</t>
  </si>
  <si>
    <t>Abuso sexual a menor...................</t>
  </si>
  <si>
    <t>Administración fraudulenta.............</t>
  </si>
  <si>
    <t>Agresión...............................</t>
  </si>
  <si>
    <t>Amenazas...............................</t>
  </si>
  <si>
    <t>Apropiación y retención indebida.......</t>
  </si>
  <si>
    <t>Asociación ilícita.....................</t>
  </si>
  <si>
    <t>Circulación de moneda falsa............</t>
  </si>
  <si>
    <t>Coacción...............................</t>
  </si>
  <si>
    <t>Cohecho ...............................</t>
  </si>
  <si>
    <t>Concusión..............................</t>
  </si>
  <si>
    <t>Contagio venéreo.......................</t>
  </si>
  <si>
    <t>Contaminación de aguas.................</t>
  </si>
  <si>
    <t>Daños .................................</t>
  </si>
  <si>
    <t>Denuncia calumniosa....................</t>
  </si>
  <si>
    <t>Desaparición de persona................</t>
  </si>
  <si>
    <t>Desobediencia a la autoridad...........</t>
  </si>
  <si>
    <t>Ejercicio ilegal de la profesión.......</t>
  </si>
  <si>
    <t>Estafa ................................</t>
  </si>
  <si>
    <t>Estafa mediante cheque.................</t>
  </si>
  <si>
    <t>Extorsión .............................</t>
  </si>
  <si>
    <t>Falsedad ideológica....................</t>
  </si>
  <si>
    <t>Falsificación de documento.............</t>
  </si>
  <si>
    <t>Falsificación de señas y marcas........</t>
  </si>
  <si>
    <t>Falso testimonio.......................</t>
  </si>
  <si>
    <t>Homicidio culposo......................</t>
  </si>
  <si>
    <t>Hurto .................................</t>
  </si>
  <si>
    <t>Hurto de ganado........................</t>
  </si>
  <si>
    <t>Incendio...............................</t>
  </si>
  <si>
    <t>Incumplimiento de deberes..............</t>
  </si>
  <si>
    <t>Lesiones ..............................</t>
  </si>
  <si>
    <t>Lesiones culposas......................</t>
  </si>
  <si>
    <t>Lesión con arma blanca.................</t>
  </si>
  <si>
    <t>Lesión con arma de fuego...............</t>
  </si>
  <si>
    <t>Simulación de matrimonio...............</t>
  </si>
  <si>
    <t>Peculado...............................</t>
  </si>
  <si>
    <t>Privación de libertad..................</t>
  </si>
  <si>
    <t>Proxenetismo ..........................</t>
  </si>
  <si>
    <t>Rapto .................................</t>
  </si>
  <si>
    <t>Receptación............................</t>
  </si>
  <si>
    <t>Relación sexual con menor..............</t>
  </si>
  <si>
    <t>Responsabilidad del funcionario........</t>
  </si>
  <si>
    <t xml:space="preserve">   Bicicleta...........................</t>
  </si>
  <si>
    <t xml:space="preserve">   Motocicleta.........................</t>
  </si>
  <si>
    <t xml:space="preserve">   Vehículo............................</t>
  </si>
  <si>
    <t xml:space="preserve">   Lancha..............................</t>
  </si>
  <si>
    <t>Simulación de delito...................</t>
  </si>
  <si>
    <t>Suicidio...............................</t>
  </si>
  <si>
    <t>Suministro de droga....................</t>
  </si>
  <si>
    <t>Suministro de marihuana................</t>
  </si>
  <si>
    <t>Sustracción de menor...................</t>
  </si>
  <si>
    <t>Tenencia de droga......................</t>
  </si>
  <si>
    <t>Tenencia de marihuana..................</t>
  </si>
  <si>
    <t>Tentativa de estafa....................</t>
  </si>
  <si>
    <t>Tentativa de hurto.....................</t>
  </si>
  <si>
    <t>Tentativa de suicidio..................</t>
  </si>
  <si>
    <t>Tentativa de violación.................</t>
  </si>
  <si>
    <t>Tráta de mujeres y menores.............</t>
  </si>
  <si>
    <t>Uso de documento falso.................</t>
  </si>
  <si>
    <t>Usurpación.............................</t>
  </si>
  <si>
    <t>Usurpación de aguas....................</t>
  </si>
  <si>
    <t>Venta de droga.........................</t>
  </si>
  <si>
    <t>Venta de marihuana.....................</t>
  </si>
  <si>
    <t>Violación de correspondencia...........</t>
  </si>
  <si>
    <t>Violación de domicilio.................</t>
  </si>
  <si>
    <t>Contravención..........................</t>
  </si>
  <si>
    <t>Muerte accidental......................</t>
  </si>
  <si>
    <t>Muerte natural.........................</t>
  </si>
  <si>
    <t>Averiguar muerte.......................</t>
  </si>
  <si>
    <t>Corrupción de menor....................</t>
  </si>
  <si>
    <t>Entorpecimiento del servicio público...</t>
  </si>
  <si>
    <t>Fuga del hogar.........................</t>
  </si>
  <si>
    <t>Homicidio doloso.......................</t>
  </si>
  <si>
    <t>Inf.Ley Conservación Vida Silvestre....</t>
  </si>
  <si>
    <t>Infracción Código Fiscal...............</t>
  </si>
  <si>
    <t>Infracción Ley de Armas................</t>
  </si>
  <si>
    <t>Infracción Ley Forestal................</t>
  </si>
  <si>
    <t>Infracción Ley Zona Marítimo Terrestre.</t>
  </si>
  <si>
    <t>Infracción Ley Patrimonio Arqueológico.</t>
  </si>
  <si>
    <t>Inf. Ley Patrimonio Arqueológico..</t>
  </si>
  <si>
    <t>Infracción Ley Recursos Naturales......</t>
  </si>
  <si>
    <t>Infracción Ley Derechos de Autor.......</t>
  </si>
  <si>
    <t>Robo con fuerza sobre las cosas........</t>
  </si>
  <si>
    <t>Robo con violencia sobre las personas..</t>
  </si>
  <si>
    <t>Robo de medio de transporte</t>
  </si>
  <si>
    <t>Tentativa de homicidio doloso..........</t>
  </si>
  <si>
    <t>Tentativa robo con fuerza sobre cosas..</t>
  </si>
  <si>
    <t>Tentativa robo violencia sobre personas</t>
  </si>
  <si>
    <t>Tráfico de droga.......................</t>
  </si>
  <si>
    <t>Usurpación bienes de dominio público...</t>
  </si>
  <si>
    <t>Violación  ............................</t>
  </si>
  <si>
    <t>¢ 89.632</t>
  </si>
  <si>
    <t>¢ 1,020.000</t>
  </si>
  <si>
    <t>¢ 456.500</t>
  </si>
  <si>
    <t>¢ 2,922.222</t>
  </si>
  <si>
    <t>M    E    S</t>
  </si>
  <si>
    <t>Relación sexual con menor...</t>
  </si>
  <si>
    <t>Falso testimonio............</t>
  </si>
  <si>
    <t>Homicidio doloso............</t>
  </si>
  <si>
    <t>Infracción Ley de Armas.....</t>
  </si>
  <si>
    <t>Lesiones  ..................</t>
  </si>
  <si>
    <t>Tenencia de droga...........</t>
  </si>
  <si>
    <t>Tentativa de violación......</t>
  </si>
  <si>
    <t>Violación  .................</t>
  </si>
  <si>
    <t>Abuso sexual a menor........</t>
  </si>
  <si>
    <t>Tent. homicidio doloso......</t>
  </si>
  <si>
    <t>PROVINCIA DE PUNTARENAS</t>
  </si>
  <si>
    <t>PROVINCIA DE GUANACASTE</t>
  </si>
  <si>
    <t>PROVINCIA DE ALAJUELA</t>
  </si>
  <si>
    <t>CASOS ENTRADOS EN LA DELEGACION DE PUNTARENAS SEGÚN PROVINCIA Y CANTON</t>
  </si>
  <si>
    <t>DONDE OCURRIO EL HECHO DURANTE EL AÑO 2001</t>
  </si>
  <si>
    <t xml:space="preserve">CASOS ENTRADOS Y RESUELTOS POR LA DELEGACION DE PUNTARENAS SEGÚN </t>
  </si>
  <si>
    <t>TIPO DE CASO DURANTE EL AÑO 2001</t>
  </si>
  <si>
    <t>Simulación de matrimonio..............</t>
  </si>
  <si>
    <t>Trata de mujeres y menores................</t>
  </si>
  <si>
    <t>Atípico...........................</t>
  </si>
  <si>
    <t xml:space="preserve">CASOS ENTRADOS EN LA DELEGACION DE PUNTARENAS SEGÚN CANTON DONDE OCURRIO </t>
  </si>
  <si>
    <t>LOS HECHOS Y TIPO DE CASO, DURANTE EL AÑO 2001</t>
  </si>
  <si>
    <t>Atípico.................................</t>
  </si>
  <si>
    <t xml:space="preserve">DENUNCIAS ENTRADAS EN LA DELEGACION DE PUNTARENAS, SEGÚN CANTON </t>
  </si>
  <si>
    <t>CON VALOR CONOCIDO</t>
  </si>
  <si>
    <t>CON VALOR DESCONOCIDO</t>
  </si>
  <si>
    <t xml:space="preserve">Y VALOR DE LO SUSTRAIDO POR LOS DELITOS DE ESTAFA, HURTO Y ROBO </t>
  </si>
  <si>
    <t>DURANTE EL AÑO 2001</t>
  </si>
  <si>
    <t>DELITOS DE ESTAFA, HURTO Y ROBO Y VALOR PROMEDIO POR ACCION DELICTIVA</t>
  </si>
  <si>
    <t>DENUNCIAS ENTRADAS CON MONTO CONOCIDO EN LA DELEGACION DE PUNTARENAS POR LOS</t>
  </si>
  <si>
    <t>DURANTE EL 2001</t>
  </si>
  <si>
    <t>Robo con fuerza sobre las cosas..................</t>
  </si>
  <si>
    <t>Robo con violencia sobre personas..................</t>
  </si>
  <si>
    <t>Hurto (2)..........................</t>
  </si>
  <si>
    <t>Estafa (1)..........................</t>
  </si>
  <si>
    <t xml:space="preserve">   Lancha.............................</t>
  </si>
  <si>
    <t xml:space="preserve">   Motocicleta........................</t>
  </si>
  <si>
    <t>(1) Incluye estafa mediante cheque</t>
  </si>
  <si>
    <t>(2) Incluye hurtos de ganado</t>
  </si>
  <si>
    <t xml:space="preserve">PERSONAS DETENIDAS POR LA DELEGACION DE PUNTARENAS SEGÚN DELITO O CAUSA DE DETENCION </t>
  </si>
  <si>
    <t>POR GENERO Y MES, DURANTE EL AÑO 2001</t>
  </si>
  <si>
    <t>Cuadro No.71</t>
  </si>
  <si>
    <t>Cuadro No.72</t>
  </si>
  <si>
    <t>Cuadro No.73</t>
  </si>
  <si>
    <t>Continuación cuadro No.73</t>
  </si>
  <si>
    <t>Cuadro No.74</t>
  </si>
  <si>
    <t>Cuadro No.75</t>
  </si>
  <si>
    <t>Cuadro No.76</t>
  </si>
  <si>
    <t>Continuación cuadro No.72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</si>
</sst>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\¢#,##0"/>
  </numFmts>
  <fonts count="10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u val="single"/>
      <sz val="10"/>
      <name val="Courier New"/>
      <family val="3"/>
    </font>
    <font>
      <b/>
      <u val="singleAccounting"/>
      <sz val="10"/>
      <name val="Courier New"/>
      <family val="3"/>
    </font>
    <font>
      <b/>
      <u val="double"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Courier New"/>
      <family val="3"/>
    </font>
    <font>
      <b/>
      <i/>
      <u val="singleAccounting"/>
      <sz val="10"/>
      <name val="Courier New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172" fontId="2" fillId="0" borderId="0" xfId="18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4" fontId="3" fillId="0" borderId="4" xfId="18" applyNumberFormat="1" applyFont="1" applyBorder="1" applyAlignment="1">
      <alignment horizontal="center"/>
    </xf>
    <xf numFmtId="174" fontId="3" fillId="0" borderId="0" xfId="18" applyNumberFormat="1" applyFont="1" applyBorder="1" applyAlignment="1">
      <alignment horizontal="center"/>
    </xf>
    <xf numFmtId="174" fontId="2" fillId="0" borderId="4" xfId="18" applyNumberFormat="1" applyFont="1" applyBorder="1" applyAlignment="1">
      <alignment horizontal="center"/>
    </xf>
    <xf numFmtId="174" fontId="2" fillId="0" borderId="0" xfId="18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74" fontId="2" fillId="0" borderId="5" xfId="18" applyNumberFormat="1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4" fontId="1" fillId="0" borderId="0" xfId="18" applyNumberFormat="1" applyFont="1" applyAlignment="1">
      <alignment horizontal="center"/>
    </xf>
    <xf numFmtId="174" fontId="2" fillId="0" borderId="1" xfId="18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174" fontId="9" fillId="0" borderId="4" xfId="18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174" fontId="4" fillId="0" borderId="19" xfId="0" applyNumberFormat="1" applyFont="1" applyBorder="1" applyAlignment="1">
      <alignment horizontal="center" vertical="center"/>
    </xf>
    <xf numFmtId="174" fontId="4" fillId="0" borderId="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1">
      <selection activeCell="A2" sqref="A2"/>
    </sheetView>
  </sheetViews>
  <sheetFormatPr defaultColWidth="11.421875" defaultRowHeight="24.75" customHeight="1"/>
  <cols>
    <col min="1" max="1" width="31.00390625" style="2" customWidth="1"/>
    <col min="2" max="2" width="6.7109375" style="2" bestFit="1" customWidth="1"/>
    <col min="3" max="3" width="4.421875" style="2" bestFit="1" customWidth="1"/>
    <col min="4" max="4" width="5.7109375" style="2" customWidth="1"/>
    <col min="5" max="5" width="5.00390625" style="2" customWidth="1"/>
    <col min="6" max="6" width="4.421875" style="2" bestFit="1" customWidth="1"/>
    <col min="7" max="11" width="4.8515625" style="2" customWidth="1"/>
    <col min="12" max="12" width="4.421875" style="2" bestFit="1" customWidth="1"/>
    <col min="13" max="13" width="5.140625" style="2" customWidth="1"/>
    <col min="14" max="14" width="4.421875" style="2" bestFit="1" customWidth="1"/>
    <col min="15" max="16384" width="11.421875" style="2" customWidth="1"/>
  </cols>
  <sheetData>
    <row r="1" ht="24.75" customHeight="1">
      <c r="A1" s="1" t="s">
        <v>297</v>
      </c>
    </row>
    <row r="2" ht="6.75" customHeight="1"/>
    <row r="3" spans="1:14" s="1" customFormat="1" ht="24.75" customHeight="1">
      <c r="A3" s="95" t="s">
        <v>269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24.75" customHeight="1">
      <c r="A4" s="95" t="s">
        <v>270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ht="9.75" customHeight="1" thickBot="1"/>
    <row r="6" spans="1:14" s="1" customFormat="1" ht="24.75" customHeight="1" thickBot="1">
      <c r="A6" s="98" t="s">
        <v>13</v>
      </c>
      <c r="B6" s="96" t="s">
        <v>0</v>
      </c>
      <c r="C6" s="100" t="s">
        <v>134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6" s="1" customFormat="1" ht="24.75" customHeight="1" thickBot="1">
      <c r="A7" s="99"/>
      <c r="B7" s="97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P7" s="4"/>
    </row>
    <row r="8" spans="2:16" ht="13.5" customHeight="1">
      <c r="B8" s="6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"/>
    </row>
    <row r="9" spans="1:16" ht="16.5" customHeight="1">
      <c r="A9" s="43" t="s">
        <v>0</v>
      </c>
      <c r="B9" s="67">
        <f aca="true" t="shared" si="0" ref="B9:N9">(B11+B19+B23)</f>
        <v>1996</v>
      </c>
      <c r="C9" s="88">
        <f t="shared" si="0"/>
        <v>194</v>
      </c>
      <c r="D9" s="63">
        <f t="shared" si="0"/>
        <v>214</v>
      </c>
      <c r="E9" s="63">
        <f t="shared" si="0"/>
        <v>174</v>
      </c>
      <c r="F9" s="63">
        <f t="shared" si="0"/>
        <v>120</v>
      </c>
      <c r="G9" s="63">
        <f t="shared" si="0"/>
        <v>174</v>
      </c>
      <c r="H9" s="63">
        <f t="shared" si="0"/>
        <v>156</v>
      </c>
      <c r="I9" s="63">
        <f t="shared" si="0"/>
        <v>168</v>
      </c>
      <c r="J9" s="63">
        <f t="shared" si="0"/>
        <v>143</v>
      </c>
      <c r="K9" s="63">
        <f t="shared" si="0"/>
        <v>137</v>
      </c>
      <c r="L9" s="63">
        <f t="shared" si="0"/>
        <v>184</v>
      </c>
      <c r="M9" s="63">
        <f t="shared" si="0"/>
        <v>179</v>
      </c>
      <c r="N9" s="63">
        <f t="shared" si="0"/>
        <v>153</v>
      </c>
      <c r="P9" s="5"/>
    </row>
    <row r="10" spans="1:16" ht="11.25" customHeight="1">
      <c r="A10" s="4"/>
      <c r="B10" s="6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P10" s="5"/>
    </row>
    <row r="11" spans="1:16" ht="24.75" customHeight="1">
      <c r="A11" s="65" t="s">
        <v>266</v>
      </c>
      <c r="B11" s="69">
        <f aca="true" t="shared" si="1" ref="B11:N11">+SUM(B13:B17)</f>
        <v>1993</v>
      </c>
      <c r="C11" s="89">
        <f t="shared" si="1"/>
        <v>194</v>
      </c>
      <c r="D11" s="7">
        <f t="shared" si="1"/>
        <v>214</v>
      </c>
      <c r="E11" s="7">
        <f t="shared" si="1"/>
        <v>173</v>
      </c>
      <c r="F11" s="7">
        <f t="shared" si="1"/>
        <v>119</v>
      </c>
      <c r="G11" s="7">
        <f t="shared" si="1"/>
        <v>174</v>
      </c>
      <c r="H11" s="7">
        <f t="shared" si="1"/>
        <v>156</v>
      </c>
      <c r="I11" s="7">
        <f t="shared" si="1"/>
        <v>167</v>
      </c>
      <c r="J11" s="7">
        <f t="shared" si="1"/>
        <v>143</v>
      </c>
      <c r="K11" s="7">
        <f t="shared" si="1"/>
        <v>137</v>
      </c>
      <c r="L11" s="7">
        <f t="shared" si="1"/>
        <v>184</v>
      </c>
      <c r="M11" s="7">
        <f t="shared" si="1"/>
        <v>179</v>
      </c>
      <c r="N11" s="7">
        <f t="shared" si="1"/>
        <v>153</v>
      </c>
      <c r="P11" s="5"/>
    </row>
    <row r="12" spans="1:16" ht="6.75" customHeight="1">
      <c r="A12" s="9"/>
      <c r="B12" s="6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5"/>
    </row>
    <row r="13" spans="1:16" ht="24.75" customHeight="1">
      <c r="A13" s="5" t="s">
        <v>15</v>
      </c>
      <c r="B13" s="68">
        <f>SUM(C13:N13)</f>
        <v>1618</v>
      </c>
      <c r="C13" s="8">
        <v>165</v>
      </c>
      <c r="D13" s="8">
        <v>170</v>
      </c>
      <c r="E13" s="8">
        <v>149</v>
      </c>
      <c r="F13" s="8">
        <v>99</v>
      </c>
      <c r="G13" s="8">
        <v>144</v>
      </c>
      <c r="H13" s="8">
        <v>124</v>
      </c>
      <c r="I13" s="8">
        <v>128</v>
      </c>
      <c r="J13" s="8">
        <v>117</v>
      </c>
      <c r="K13" s="8">
        <v>120</v>
      </c>
      <c r="L13" s="8">
        <v>135</v>
      </c>
      <c r="M13" s="8">
        <v>147</v>
      </c>
      <c r="N13" s="8">
        <v>120</v>
      </c>
      <c r="P13" s="11"/>
    </row>
    <row r="14" spans="1:16" ht="24.75" customHeight="1">
      <c r="A14" s="5" t="s">
        <v>16</v>
      </c>
      <c r="B14" s="68">
        <f>SUM(C14:N14)</f>
        <v>271</v>
      </c>
      <c r="C14" s="8">
        <v>21</v>
      </c>
      <c r="D14" s="8">
        <v>29</v>
      </c>
      <c r="E14" s="8">
        <v>18</v>
      </c>
      <c r="F14" s="8">
        <v>15</v>
      </c>
      <c r="G14" s="8">
        <v>22</v>
      </c>
      <c r="H14" s="8">
        <v>26</v>
      </c>
      <c r="I14" s="8">
        <v>31</v>
      </c>
      <c r="J14" s="8">
        <v>17</v>
      </c>
      <c r="K14" s="8">
        <v>13</v>
      </c>
      <c r="L14" s="8">
        <v>30</v>
      </c>
      <c r="M14" s="8">
        <v>25</v>
      </c>
      <c r="N14" s="8">
        <v>24</v>
      </c>
      <c r="P14" s="11"/>
    </row>
    <row r="15" spans="1:16" ht="24.75" customHeight="1">
      <c r="A15" s="5" t="s">
        <v>18</v>
      </c>
      <c r="B15" s="68">
        <f>SUM(C15:N15)</f>
        <v>82</v>
      </c>
      <c r="C15" s="8">
        <v>4</v>
      </c>
      <c r="D15" s="8">
        <v>14</v>
      </c>
      <c r="E15" s="8">
        <v>6</v>
      </c>
      <c r="F15" s="8">
        <v>2</v>
      </c>
      <c r="G15" s="8">
        <v>7</v>
      </c>
      <c r="H15" s="8">
        <v>6</v>
      </c>
      <c r="I15" s="8">
        <v>6</v>
      </c>
      <c r="J15" s="8">
        <v>6</v>
      </c>
      <c r="K15" s="8">
        <v>4</v>
      </c>
      <c r="L15" s="8">
        <v>12</v>
      </c>
      <c r="M15" s="8">
        <v>7</v>
      </c>
      <c r="N15" s="8">
        <v>8</v>
      </c>
      <c r="P15" s="11"/>
    </row>
    <row r="16" spans="1:16" ht="24.75" customHeight="1">
      <c r="A16" s="5" t="s">
        <v>17</v>
      </c>
      <c r="B16" s="68">
        <f>SUM(C16:N16)</f>
        <v>21</v>
      </c>
      <c r="C16" s="8">
        <v>3</v>
      </c>
      <c r="D16" s="8">
        <v>1</v>
      </c>
      <c r="E16" s="10">
        <v>0</v>
      </c>
      <c r="F16" s="8">
        <v>3</v>
      </c>
      <c r="G16" s="8">
        <v>1</v>
      </c>
      <c r="H16" s="10">
        <v>0</v>
      </c>
      <c r="I16" s="8">
        <v>2</v>
      </c>
      <c r="J16" s="8">
        <v>3</v>
      </c>
      <c r="K16" s="10">
        <v>0</v>
      </c>
      <c r="L16" s="8">
        <v>7</v>
      </c>
      <c r="M16" s="10">
        <v>0</v>
      </c>
      <c r="N16" s="8">
        <v>1</v>
      </c>
      <c r="P16" s="11"/>
    </row>
    <row r="17" spans="1:14" ht="24.75" customHeight="1">
      <c r="A17" s="5" t="s">
        <v>14</v>
      </c>
      <c r="B17" s="68">
        <f>SUM(C17:N17)</f>
        <v>1</v>
      </c>
      <c r="C17" s="8">
        <v>1</v>
      </c>
      <c r="D17" s="8">
        <v>0</v>
      </c>
      <c r="E17" s="8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6" ht="12.75" customHeight="1">
      <c r="A18" s="5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P18" s="11"/>
    </row>
    <row r="19" spans="1:16" ht="14.25" customHeight="1">
      <c r="A19" s="65" t="s">
        <v>267</v>
      </c>
      <c r="B19" s="69">
        <f>SUM(C19:N19)</f>
        <v>1</v>
      </c>
      <c r="C19" s="7">
        <v>0</v>
      </c>
      <c r="D19" s="7">
        <v>0</v>
      </c>
      <c r="E19" s="7">
        <v>1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P19" s="11"/>
    </row>
    <row r="20" spans="1:16" ht="12" customHeight="1">
      <c r="A20" s="9"/>
      <c r="B20" s="6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P20" s="11"/>
    </row>
    <row r="21" spans="1:16" ht="17.25" customHeight="1">
      <c r="A21" s="5" t="s">
        <v>19</v>
      </c>
      <c r="B21" s="68">
        <f>SUM(C21:N21)</f>
        <v>1</v>
      </c>
      <c r="C21" s="8">
        <v>0</v>
      </c>
      <c r="D21" s="8">
        <v>0</v>
      </c>
      <c r="E21" s="8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P21" s="11"/>
    </row>
    <row r="22" spans="1:16" ht="13.5" customHeight="1">
      <c r="A22" s="5"/>
      <c r="B22" s="66"/>
      <c r="P22" s="11"/>
    </row>
    <row r="23" spans="1:16" ht="15" customHeight="1">
      <c r="A23" s="65" t="s">
        <v>268</v>
      </c>
      <c r="B23" s="69">
        <f>SUM(C23:N23)</f>
        <v>2</v>
      </c>
      <c r="C23" s="7">
        <v>0</v>
      </c>
      <c r="D23" s="7">
        <v>0</v>
      </c>
      <c r="E23" s="7">
        <v>0</v>
      </c>
      <c r="F23" s="7">
        <v>1</v>
      </c>
      <c r="G23" s="64">
        <v>0</v>
      </c>
      <c r="H23" s="64">
        <v>0</v>
      </c>
      <c r="I23" s="7">
        <v>1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P23" s="11"/>
    </row>
    <row r="24" spans="1:16" ht="11.25" customHeight="1">
      <c r="A24" s="9"/>
      <c r="B24" s="6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P24" s="11"/>
    </row>
    <row r="25" spans="1:16" ht="13.5" customHeight="1">
      <c r="A25" s="5" t="s">
        <v>20</v>
      </c>
      <c r="B25" s="68">
        <f>SUM(C25:N25)</f>
        <v>2</v>
      </c>
      <c r="C25" s="8">
        <v>0</v>
      </c>
      <c r="D25" s="8">
        <v>0</v>
      </c>
      <c r="E25" s="8">
        <v>0</v>
      </c>
      <c r="F25" s="8">
        <v>1</v>
      </c>
      <c r="G25" s="10">
        <v>0</v>
      </c>
      <c r="H25" s="10">
        <v>0</v>
      </c>
      <c r="I25" s="8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P25" s="11"/>
    </row>
    <row r="26" spans="1:16" ht="24.75" customHeight="1" thickBot="1">
      <c r="A26" s="12"/>
      <c r="B26" s="7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P26" s="11"/>
    </row>
    <row r="27" spans="1:16" ht="24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P27" s="11"/>
    </row>
    <row r="28" spans="1:16" ht="24.75" customHeight="1">
      <c r="A28" s="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P28" s="11"/>
    </row>
    <row r="29" spans="1:16" ht="24.75" customHeight="1">
      <c r="A29" s="6"/>
      <c r="B29" s="6"/>
      <c r="P29" s="11"/>
    </row>
    <row r="30" spans="1:16" ht="24.75" customHeight="1">
      <c r="A30" s="5"/>
      <c r="B30" s="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2" ht="24.75" customHeight="1">
      <c r="A31" s="5"/>
      <c r="B31" s="5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24.75" customHeight="1">
      <c r="A32" s="5"/>
      <c r="B32" s="5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24.75" customHeight="1">
      <c r="A33" s="5"/>
      <c r="B33" s="5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24.75" customHeight="1">
      <c r="A34" s="6"/>
      <c r="B34" s="6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24.75" customHeight="1">
      <c r="A35" s="5"/>
      <c r="B35" s="5"/>
      <c r="C35" s="11"/>
      <c r="D35" s="11"/>
      <c r="E35" s="11"/>
      <c r="F35" s="11"/>
      <c r="G35" s="11"/>
      <c r="H35" s="11"/>
      <c r="I35" s="11"/>
      <c r="J35" s="11"/>
      <c r="K35" s="11"/>
      <c r="L35" s="11"/>
    </row>
  </sheetData>
  <mergeCells count="5">
    <mergeCell ref="A3:N3"/>
    <mergeCell ref="B6:B7"/>
    <mergeCell ref="A6:A7"/>
    <mergeCell ref="C6:N6"/>
    <mergeCell ref="A4:N4"/>
  </mergeCells>
  <printOptions horizontalCentered="1"/>
  <pageMargins left="0.5905511811023623" right="0.5" top="2.54" bottom="0.5905511811023623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workbookViewId="0" topLeftCell="A44">
      <selection activeCell="A54" sqref="A54:A55"/>
    </sheetView>
  </sheetViews>
  <sheetFormatPr defaultColWidth="11.421875" defaultRowHeight="12.75"/>
  <cols>
    <col min="1" max="1" width="39.57421875" style="2" customWidth="1"/>
    <col min="2" max="2" width="11.8515625" style="2" customWidth="1"/>
    <col min="3" max="3" width="11.7109375" style="2" customWidth="1"/>
    <col min="4" max="4" width="15.140625" style="2" customWidth="1"/>
    <col min="5" max="5" width="12.28125" style="2" customWidth="1"/>
    <col min="6" max="16384" width="11.421875" style="2" customWidth="1"/>
  </cols>
  <sheetData>
    <row r="1" ht="13.5">
      <c r="A1" s="1" t="s">
        <v>298</v>
      </c>
    </row>
    <row r="3" spans="1:5" s="1" customFormat="1" ht="16.5" customHeight="1">
      <c r="A3" s="95" t="s">
        <v>271</v>
      </c>
      <c r="B3" s="95"/>
      <c r="C3" s="95"/>
      <c r="D3" s="95"/>
      <c r="E3" s="95"/>
    </row>
    <row r="4" spans="1:5" s="1" customFormat="1" ht="18.75" customHeight="1">
      <c r="A4" s="95" t="s">
        <v>272</v>
      </c>
      <c r="B4" s="95"/>
      <c r="C4" s="95"/>
      <c r="D4" s="95"/>
      <c r="E4" s="95"/>
    </row>
    <row r="5" spans="1:5" s="1" customFormat="1" ht="14.25" customHeight="1" thickBot="1">
      <c r="A5" s="13"/>
      <c r="B5" s="13"/>
      <c r="C5" s="13"/>
      <c r="D5" s="13"/>
      <c r="E5" s="13"/>
    </row>
    <row r="6" spans="1:5" ht="16.5" customHeight="1" thickBot="1">
      <c r="A6" s="98" t="s">
        <v>21</v>
      </c>
      <c r="B6" s="101" t="s">
        <v>22</v>
      </c>
      <c r="C6" s="103" t="s">
        <v>135</v>
      </c>
      <c r="D6" s="103"/>
      <c r="E6" s="103"/>
    </row>
    <row r="7" spans="1:5" s="1" customFormat="1" ht="28.5" customHeight="1" thickBot="1">
      <c r="A7" s="99"/>
      <c r="B7" s="102"/>
      <c r="C7" s="51" t="s">
        <v>0</v>
      </c>
      <c r="D7" s="51" t="s">
        <v>23</v>
      </c>
      <c r="E7" s="51" t="s">
        <v>24</v>
      </c>
    </row>
    <row r="8" spans="1:5" s="1" customFormat="1" ht="13.5" customHeight="1">
      <c r="A8" s="26"/>
      <c r="B8" s="74"/>
      <c r="C8" s="71"/>
      <c r="D8" s="71"/>
      <c r="E8" s="71"/>
    </row>
    <row r="9" spans="1:5" ht="20.25" customHeight="1">
      <c r="A9" s="71" t="s">
        <v>0</v>
      </c>
      <c r="B9" s="75">
        <f>SUM(B11:B106)-B75</f>
        <v>1996</v>
      </c>
      <c r="C9" s="24">
        <f>SUM(C11:C106)-C75</f>
        <v>875</v>
      </c>
      <c r="D9" s="24">
        <f>SUM(D11:D106)-D75</f>
        <v>764</v>
      </c>
      <c r="E9" s="24">
        <f>SUM(E11:E106)-E75</f>
        <v>111</v>
      </c>
    </row>
    <row r="10" spans="1:5" ht="13.5">
      <c r="A10" s="71"/>
      <c r="B10" s="75"/>
      <c r="C10" s="24"/>
      <c r="D10" s="24"/>
      <c r="E10" s="24"/>
    </row>
    <row r="11" spans="1:5" ht="12.75" customHeight="1">
      <c r="A11" s="5" t="s">
        <v>26</v>
      </c>
      <c r="B11" s="68">
        <v>2</v>
      </c>
      <c r="C11" s="14">
        <v>0</v>
      </c>
      <c r="D11" s="8">
        <v>0</v>
      </c>
      <c r="E11" s="15">
        <v>0</v>
      </c>
    </row>
    <row r="12" spans="1:5" ht="12.75" customHeight="1">
      <c r="A12" s="5" t="s">
        <v>27</v>
      </c>
      <c r="B12" s="68">
        <v>26</v>
      </c>
      <c r="C12" s="14">
        <f aca="true" t="shared" si="0" ref="C12:C40">SUM(D12:E12)</f>
        <v>18</v>
      </c>
      <c r="D12" s="8">
        <v>14</v>
      </c>
      <c r="E12" s="8">
        <v>4</v>
      </c>
    </row>
    <row r="13" spans="1:5" ht="12.75" customHeight="1">
      <c r="A13" s="5" t="s">
        <v>28</v>
      </c>
      <c r="B13" s="68">
        <v>4</v>
      </c>
      <c r="C13" s="14">
        <f t="shared" si="0"/>
        <v>3</v>
      </c>
      <c r="D13" s="8">
        <v>2</v>
      </c>
      <c r="E13" s="14">
        <v>1</v>
      </c>
    </row>
    <row r="14" spans="1:5" ht="12.75" customHeight="1">
      <c r="A14" s="5" t="s">
        <v>29</v>
      </c>
      <c r="B14" s="68">
        <v>34</v>
      </c>
      <c r="C14" s="14">
        <f t="shared" si="0"/>
        <v>21</v>
      </c>
      <c r="D14" s="8">
        <v>19</v>
      </c>
      <c r="E14" s="14">
        <v>2</v>
      </c>
    </row>
    <row r="15" spans="1:5" ht="12.75" customHeight="1">
      <c r="A15" s="5" t="s">
        <v>30</v>
      </c>
      <c r="B15" s="68">
        <v>5</v>
      </c>
      <c r="C15" s="14">
        <f t="shared" si="0"/>
        <v>0</v>
      </c>
      <c r="D15" s="8">
        <v>0</v>
      </c>
      <c r="E15" s="14">
        <v>0</v>
      </c>
    </row>
    <row r="16" spans="1:5" ht="12.75" customHeight="1">
      <c r="A16" s="5" t="s">
        <v>31</v>
      </c>
      <c r="B16" s="68">
        <v>51</v>
      </c>
      <c r="C16" s="14">
        <f t="shared" si="0"/>
        <v>42</v>
      </c>
      <c r="D16" s="8">
        <v>34</v>
      </c>
      <c r="E16" s="14">
        <v>8</v>
      </c>
    </row>
    <row r="17" spans="1:5" ht="12.75" customHeight="1">
      <c r="A17" s="5" t="s">
        <v>32</v>
      </c>
      <c r="B17" s="68">
        <v>3</v>
      </c>
      <c r="C17" s="14">
        <f t="shared" si="0"/>
        <v>1</v>
      </c>
      <c r="D17" s="8">
        <v>1</v>
      </c>
      <c r="E17" s="14">
        <v>0</v>
      </c>
    </row>
    <row r="18" spans="1:5" ht="12.75" customHeight="1">
      <c r="A18" s="5" t="s">
        <v>33</v>
      </c>
      <c r="B18" s="68">
        <v>8</v>
      </c>
      <c r="C18" s="14">
        <f t="shared" si="0"/>
        <v>4</v>
      </c>
      <c r="D18" s="8">
        <v>4</v>
      </c>
      <c r="E18" s="14">
        <v>0</v>
      </c>
    </row>
    <row r="19" spans="1:5" ht="12.75" customHeight="1">
      <c r="A19" s="5" t="s">
        <v>34</v>
      </c>
      <c r="B19" s="68">
        <v>1</v>
      </c>
      <c r="C19" s="14">
        <f t="shared" si="0"/>
        <v>1</v>
      </c>
      <c r="D19" s="8">
        <v>1</v>
      </c>
      <c r="E19" s="14">
        <v>0</v>
      </c>
    </row>
    <row r="20" spans="1:5" ht="12.75" customHeight="1">
      <c r="A20" s="5" t="s">
        <v>130</v>
      </c>
      <c r="B20" s="68">
        <v>1</v>
      </c>
      <c r="C20" s="14">
        <f t="shared" si="0"/>
        <v>0</v>
      </c>
      <c r="D20" s="8">
        <v>0</v>
      </c>
      <c r="E20" s="14">
        <v>0</v>
      </c>
    </row>
    <row r="21" spans="1:5" ht="12.75" customHeight="1">
      <c r="A21" s="5" t="s">
        <v>35</v>
      </c>
      <c r="B21" s="68">
        <v>8</v>
      </c>
      <c r="C21" s="14">
        <f t="shared" si="0"/>
        <v>6</v>
      </c>
      <c r="D21" s="8">
        <v>6</v>
      </c>
      <c r="E21" s="14">
        <v>0</v>
      </c>
    </row>
    <row r="22" spans="1:5" ht="12.75" customHeight="1">
      <c r="A22" s="5" t="s">
        <v>36</v>
      </c>
      <c r="B22" s="68">
        <v>1</v>
      </c>
      <c r="C22" s="14">
        <f t="shared" si="0"/>
        <v>0</v>
      </c>
      <c r="D22" s="8">
        <v>0</v>
      </c>
      <c r="E22" s="14">
        <v>0</v>
      </c>
    </row>
    <row r="23" spans="1:5" ht="12.75" customHeight="1">
      <c r="A23" s="5" t="s">
        <v>37</v>
      </c>
      <c r="B23" s="68">
        <v>1</v>
      </c>
      <c r="C23" s="14">
        <f t="shared" si="0"/>
        <v>0</v>
      </c>
      <c r="D23" s="8">
        <v>0</v>
      </c>
      <c r="E23" s="14">
        <v>0</v>
      </c>
    </row>
    <row r="24" spans="1:5" ht="12.75" customHeight="1">
      <c r="A24" s="5" t="s">
        <v>38</v>
      </c>
      <c r="B24" s="68">
        <v>2</v>
      </c>
      <c r="C24" s="14">
        <f t="shared" si="0"/>
        <v>0</v>
      </c>
      <c r="D24" s="8">
        <v>0</v>
      </c>
      <c r="E24" s="14">
        <v>0</v>
      </c>
    </row>
    <row r="25" spans="1:5" ht="12.75" customHeight="1">
      <c r="A25" s="5" t="s">
        <v>39</v>
      </c>
      <c r="B25" s="68">
        <v>1</v>
      </c>
      <c r="C25" s="14">
        <f t="shared" si="0"/>
        <v>1</v>
      </c>
      <c r="D25" s="8">
        <v>1</v>
      </c>
      <c r="E25" s="14">
        <v>0</v>
      </c>
    </row>
    <row r="26" spans="1:5" ht="12.75" customHeight="1">
      <c r="A26" s="5" t="s">
        <v>40</v>
      </c>
      <c r="B26" s="68">
        <v>1</v>
      </c>
      <c r="C26" s="14">
        <f t="shared" si="0"/>
        <v>0</v>
      </c>
      <c r="D26" s="8">
        <v>0</v>
      </c>
      <c r="E26" s="14">
        <v>0</v>
      </c>
    </row>
    <row r="27" spans="1:5" ht="12.75" customHeight="1">
      <c r="A27" s="5" t="s">
        <v>138</v>
      </c>
      <c r="B27" s="68">
        <v>2</v>
      </c>
      <c r="C27" s="14">
        <f t="shared" si="0"/>
        <v>1</v>
      </c>
      <c r="D27" s="8">
        <v>0</v>
      </c>
      <c r="E27" s="14">
        <v>1</v>
      </c>
    </row>
    <row r="28" spans="1:5" ht="12.75" customHeight="1">
      <c r="A28" s="5" t="s">
        <v>41</v>
      </c>
      <c r="B28" s="68">
        <v>38</v>
      </c>
      <c r="C28" s="14">
        <f t="shared" si="0"/>
        <v>9</v>
      </c>
      <c r="D28" s="8">
        <v>8</v>
      </c>
      <c r="E28" s="14">
        <v>1</v>
      </c>
    </row>
    <row r="29" spans="1:5" ht="12.75" customHeight="1">
      <c r="A29" s="5" t="s">
        <v>42</v>
      </c>
      <c r="B29" s="68">
        <v>2</v>
      </c>
      <c r="C29" s="14">
        <f t="shared" si="0"/>
        <v>2</v>
      </c>
      <c r="D29" s="8">
        <v>2</v>
      </c>
      <c r="E29" s="14">
        <v>0</v>
      </c>
    </row>
    <row r="30" spans="1:5" ht="12.75" customHeight="1">
      <c r="A30" s="5" t="s">
        <v>43</v>
      </c>
      <c r="B30" s="68">
        <v>36</v>
      </c>
      <c r="C30" s="14">
        <f t="shared" si="0"/>
        <v>31</v>
      </c>
      <c r="D30" s="8">
        <v>28</v>
      </c>
      <c r="E30" s="14">
        <v>3</v>
      </c>
    </row>
    <row r="31" spans="1:5" ht="12.75" customHeight="1">
      <c r="A31" s="5" t="s">
        <v>44</v>
      </c>
      <c r="B31" s="68">
        <v>16</v>
      </c>
      <c r="C31" s="14">
        <f t="shared" si="0"/>
        <v>15</v>
      </c>
      <c r="D31" s="8">
        <v>12</v>
      </c>
      <c r="E31" s="14">
        <v>3</v>
      </c>
    </row>
    <row r="32" spans="1:5" ht="12.75" customHeight="1">
      <c r="A32" s="5" t="s">
        <v>45</v>
      </c>
      <c r="B32" s="68">
        <v>2</v>
      </c>
      <c r="C32" s="14">
        <f t="shared" si="0"/>
        <v>0</v>
      </c>
      <c r="D32" s="8">
        <v>0</v>
      </c>
      <c r="E32" s="14">
        <v>0</v>
      </c>
    </row>
    <row r="33" spans="1:5" ht="12.75" customHeight="1">
      <c r="A33" s="5" t="s">
        <v>139</v>
      </c>
      <c r="B33" s="68">
        <v>1</v>
      </c>
      <c r="C33" s="14">
        <f t="shared" si="0"/>
        <v>0</v>
      </c>
      <c r="D33" s="8">
        <v>0</v>
      </c>
      <c r="E33" s="14">
        <v>0</v>
      </c>
    </row>
    <row r="34" spans="1:5" ht="12.75" customHeight="1">
      <c r="A34" s="5" t="s">
        <v>140</v>
      </c>
      <c r="B34" s="68">
        <v>22</v>
      </c>
      <c r="C34" s="14">
        <f t="shared" si="0"/>
        <v>9</v>
      </c>
      <c r="D34" s="8">
        <v>7</v>
      </c>
      <c r="E34" s="14">
        <v>2</v>
      </c>
    </row>
    <row r="35" spans="1:5" ht="12.75" customHeight="1">
      <c r="A35" s="5" t="s">
        <v>46</v>
      </c>
      <c r="B35" s="68">
        <v>10</v>
      </c>
      <c r="C35" s="14">
        <f t="shared" si="0"/>
        <v>1</v>
      </c>
      <c r="D35" s="8">
        <v>1</v>
      </c>
      <c r="E35" s="14">
        <v>0</v>
      </c>
    </row>
    <row r="36" spans="1:5" ht="12.75" customHeight="1">
      <c r="A36" s="5" t="s">
        <v>47</v>
      </c>
      <c r="B36" s="68">
        <v>2</v>
      </c>
      <c r="C36" s="14">
        <f t="shared" si="0"/>
        <v>0</v>
      </c>
      <c r="D36" s="8">
        <v>0</v>
      </c>
      <c r="E36" s="14">
        <v>0</v>
      </c>
    </row>
    <row r="37" spans="1:5" ht="12.75" customHeight="1">
      <c r="A37" s="5" t="s">
        <v>48</v>
      </c>
      <c r="B37" s="68">
        <v>3</v>
      </c>
      <c r="C37" s="14">
        <f t="shared" si="0"/>
        <v>1</v>
      </c>
      <c r="D37" s="8">
        <v>1</v>
      </c>
      <c r="E37" s="14">
        <v>0</v>
      </c>
    </row>
    <row r="38" spans="1:5" ht="12.75" customHeight="1">
      <c r="A38" s="5" t="s">
        <v>49</v>
      </c>
      <c r="B38" s="68">
        <v>7</v>
      </c>
      <c r="C38" s="14">
        <f t="shared" si="0"/>
        <v>6</v>
      </c>
      <c r="D38" s="8">
        <v>2</v>
      </c>
      <c r="E38" s="14">
        <v>4</v>
      </c>
    </row>
    <row r="39" spans="1:5" ht="12.75" customHeight="1">
      <c r="A39" s="5" t="s">
        <v>50</v>
      </c>
      <c r="B39" s="68">
        <v>6</v>
      </c>
      <c r="C39" s="14">
        <f t="shared" si="0"/>
        <v>2</v>
      </c>
      <c r="D39" s="8">
        <v>2</v>
      </c>
      <c r="E39" s="14">
        <v>0</v>
      </c>
    </row>
    <row r="40" spans="1:5" ht="12.75" customHeight="1">
      <c r="A40" s="5" t="s">
        <v>51</v>
      </c>
      <c r="B40" s="68">
        <v>1</v>
      </c>
      <c r="C40" s="14">
        <f t="shared" si="0"/>
        <v>1</v>
      </c>
      <c r="D40" s="8">
        <v>1</v>
      </c>
      <c r="E40" s="14">
        <v>0</v>
      </c>
    </row>
    <row r="41" spans="1:5" ht="12.75" customHeight="1">
      <c r="A41" s="5" t="s">
        <v>141</v>
      </c>
      <c r="B41" s="68">
        <v>15</v>
      </c>
      <c r="C41" s="14">
        <f aca="true" t="shared" si="1" ref="C41:C56">SUM(D41:E41)</f>
        <v>16</v>
      </c>
      <c r="D41" s="8">
        <v>15</v>
      </c>
      <c r="E41" s="14">
        <v>1</v>
      </c>
    </row>
    <row r="42" spans="1:5" ht="12.75" customHeight="1">
      <c r="A42" s="5" t="s">
        <v>52</v>
      </c>
      <c r="B42" s="68">
        <v>22</v>
      </c>
      <c r="C42" s="14">
        <f t="shared" si="1"/>
        <v>22</v>
      </c>
      <c r="D42" s="8">
        <v>21</v>
      </c>
      <c r="E42" s="14">
        <v>1</v>
      </c>
    </row>
    <row r="43" spans="1:5" ht="12.75" customHeight="1">
      <c r="A43" s="5" t="s">
        <v>142</v>
      </c>
      <c r="B43" s="68">
        <v>8</v>
      </c>
      <c r="C43" s="14">
        <f t="shared" si="1"/>
        <v>6</v>
      </c>
      <c r="D43" s="8">
        <v>5</v>
      </c>
      <c r="E43" s="14">
        <v>1</v>
      </c>
    </row>
    <row r="44" spans="1:5" ht="12.75" customHeight="1">
      <c r="A44" s="5" t="s">
        <v>53</v>
      </c>
      <c r="B44" s="68">
        <v>410</v>
      </c>
      <c r="C44" s="14">
        <f t="shared" si="1"/>
        <v>65</v>
      </c>
      <c r="D44" s="8">
        <v>54</v>
      </c>
      <c r="E44" s="14">
        <v>11</v>
      </c>
    </row>
    <row r="45" spans="1:5" ht="12.75" customHeight="1">
      <c r="A45" s="5" t="s">
        <v>54</v>
      </c>
      <c r="B45" s="68">
        <v>27</v>
      </c>
      <c r="C45" s="14">
        <f t="shared" si="1"/>
        <v>4</v>
      </c>
      <c r="D45" s="8">
        <v>4</v>
      </c>
      <c r="E45" s="14">
        <v>0</v>
      </c>
    </row>
    <row r="46" spans="1:5" ht="12.75" customHeight="1">
      <c r="A46" s="5" t="s">
        <v>55</v>
      </c>
      <c r="B46" s="68">
        <v>7</v>
      </c>
      <c r="C46" s="14">
        <f t="shared" si="1"/>
        <v>1</v>
      </c>
      <c r="D46" s="8">
        <v>1</v>
      </c>
      <c r="E46" s="14">
        <v>0</v>
      </c>
    </row>
    <row r="47" spans="1:5" ht="12.75" customHeight="1">
      <c r="A47" s="5" t="s">
        <v>56</v>
      </c>
      <c r="B47" s="68">
        <v>6</v>
      </c>
      <c r="C47" s="14">
        <f t="shared" si="1"/>
        <v>3</v>
      </c>
      <c r="D47" s="8">
        <v>3</v>
      </c>
      <c r="E47" s="14">
        <v>0</v>
      </c>
    </row>
    <row r="48" spans="1:5" ht="12.75" customHeight="1">
      <c r="A48" s="5" t="s">
        <v>143</v>
      </c>
      <c r="B48" s="68">
        <v>3</v>
      </c>
      <c r="C48" s="14">
        <f t="shared" si="1"/>
        <v>1</v>
      </c>
      <c r="D48" s="8">
        <v>1</v>
      </c>
      <c r="E48" s="14">
        <v>0</v>
      </c>
    </row>
    <row r="49" spans="1:5" ht="12.75" customHeight="1">
      <c r="A49" s="5" t="s">
        <v>146</v>
      </c>
      <c r="B49" s="68">
        <v>10</v>
      </c>
      <c r="C49" s="14">
        <f t="shared" si="1"/>
        <v>6</v>
      </c>
      <c r="D49" s="8">
        <v>4</v>
      </c>
      <c r="E49" s="14">
        <v>2</v>
      </c>
    </row>
    <row r="50" spans="1:5" ht="12.75" customHeight="1">
      <c r="A50" s="5" t="s">
        <v>239</v>
      </c>
      <c r="B50" s="68">
        <v>1</v>
      </c>
      <c r="C50" s="14">
        <f t="shared" si="1"/>
        <v>0</v>
      </c>
      <c r="D50" s="8">
        <v>0</v>
      </c>
      <c r="E50" s="14">
        <v>0</v>
      </c>
    </row>
    <row r="51" spans="1:5" ht="12.75" customHeight="1">
      <c r="A51" s="5" t="s">
        <v>157</v>
      </c>
      <c r="B51" s="68">
        <v>1</v>
      </c>
      <c r="C51" s="14">
        <f t="shared" si="1"/>
        <v>1</v>
      </c>
      <c r="D51" s="8">
        <v>1</v>
      </c>
      <c r="E51" s="14">
        <v>0</v>
      </c>
    </row>
    <row r="52" spans="1:5" ht="12.75" customHeight="1">
      <c r="A52" s="5" t="s">
        <v>144</v>
      </c>
      <c r="B52" s="68">
        <v>6</v>
      </c>
      <c r="C52" s="14">
        <f t="shared" si="1"/>
        <v>6</v>
      </c>
      <c r="D52" s="8">
        <v>6</v>
      </c>
      <c r="E52" s="14">
        <v>0</v>
      </c>
    </row>
    <row r="53" spans="1:5" ht="12.75" customHeight="1" thickBot="1">
      <c r="A53" s="4" t="s">
        <v>304</v>
      </c>
      <c r="B53" s="16"/>
      <c r="C53" s="14"/>
      <c r="D53" s="8"/>
      <c r="E53" s="14"/>
    </row>
    <row r="54" spans="1:5" ht="12.75" customHeight="1" thickBot="1">
      <c r="A54" s="98" t="s">
        <v>21</v>
      </c>
      <c r="B54" s="101" t="s">
        <v>22</v>
      </c>
      <c r="C54" s="103" t="s">
        <v>135</v>
      </c>
      <c r="D54" s="103"/>
      <c r="E54" s="103"/>
    </row>
    <row r="55" spans="1:5" ht="26.25" customHeight="1" thickBot="1">
      <c r="A55" s="99"/>
      <c r="B55" s="102"/>
      <c r="C55" s="51" t="s">
        <v>0</v>
      </c>
      <c r="D55" s="51" t="s">
        <v>23</v>
      </c>
      <c r="E55" s="51" t="s">
        <v>24</v>
      </c>
    </row>
    <row r="56" spans="1:5" ht="12.75" customHeight="1">
      <c r="A56" s="5" t="s">
        <v>148</v>
      </c>
      <c r="B56" s="68">
        <v>2</v>
      </c>
      <c r="C56" s="14">
        <f t="shared" si="1"/>
        <v>0</v>
      </c>
      <c r="D56" s="8">
        <v>0</v>
      </c>
      <c r="E56" s="14">
        <v>0</v>
      </c>
    </row>
    <row r="57" spans="1:10" ht="12.75" customHeight="1">
      <c r="A57" s="5" t="s">
        <v>145</v>
      </c>
      <c r="B57" s="68">
        <v>10</v>
      </c>
      <c r="C57" s="14">
        <f aca="true" t="shared" si="2" ref="C57:C74">SUM(D57:E57)</f>
        <v>3</v>
      </c>
      <c r="D57" s="8">
        <v>2</v>
      </c>
      <c r="E57" s="14">
        <v>1</v>
      </c>
      <c r="F57" s="5"/>
      <c r="G57" s="8"/>
      <c r="H57" s="14"/>
      <c r="I57" s="8"/>
      <c r="J57" s="14"/>
    </row>
    <row r="58" spans="1:10" ht="12.75" customHeight="1">
      <c r="A58" s="5" t="s">
        <v>147</v>
      </c>
      <c r="B58" s="68">
        <v>2</v>
      </c>
      <c r="C58" s="14">
        <f t="shared" si="2"/>
        <v>2</v>
      </c>
      <c r="D58" s="8">
        <v>2</v>
      </c>
      <c r="E58" s="14">
        <v>0</v>
      </c>
      <c r="F58" s="5"/>
      <c r="G58" s="8"/>
      <c r="H58" s="14"/>
      <c r="I58" s="8"/>
      <c r="J58" s="14"/>
    </row>
    <row r="59" spans="1:10" ht="12.75" customHeight="1">
      <c r="A59" s="5" t="s">
        <v>57</v>
      </c>
      <c r="B59" s="68">
        <v>10</v>
      </c>
      <c r="C59" s="14">
        <f t="shared" si="2"/>
        <v>6</v>
      </c>
      <c r="D59" s="8">
        <v>6</v>
      </c>
      <c r="E59" s="14">
        <v>0</v>
      </c>
      <c r="F59" s="5"/>
      <c r="G59" s="8"/>
      <c r="H59" s="14"/>
      <c r="I59" s="8"/>
      <c r="J59" s="14"/>
    </row>
    <row r="60" spans="1:5" ht="12.75" customHeight="1">
      <c r="A60" s="5" t="s">
        <v>127</v>
      </c>
      <c r="B60" s="68">
        <v>26</v>
      </c>
      <c r="C60" s="14">
        <f t="shared" si="2"/>
        <v>30</v>
      </c>
      <c r="D60" s="8">
        <v>25</v>
      </c>
      <c r="E60" s="14">
        <v>5</v>
      </c>
    </row>
    <row r="61" spans="1:5" ht="12.75" customHeight="1">
      <c r="A61" s="5" t="s">
        <v>128</v>
      </c>
      <c r="B61" s="68">
        <v>6</v>
      </c>
      <c r="C61" s="14">
        <f t="shared" si="2"/>
        <v>2</v>
      </c>
      <c r="D61" s="8">
        <v>2</v>
      </c>
      <c r="E61" s="14">
        <v>0</v>
      </c>
    </row>
    <row r="62" spans="1:5" ht="12.75" customHeight="1">
      <c r="A62" s="5" t="s">
        <v>58</v>
      </c>
      <c r="B62" s="68">
        <v>23</v>
      </c>
      <c r="C62" s="14">
        <f t="shared" si="2"/>
        <v>9</v>
      </c>
      <c r="D62" s="8">
        <v>8</v>
      </c>
      <c r="E62" s="14">
        <v>1</v>
      </c>
    </row>
    <row r="63" spans="1:5" ht="12.75" customHeight="1">
      <c r="A63" s="5" t="s">
        <v>273</v>
      </c>
      <c r="B63" s="68">
        <v>1</v>
      </c>
      <c r="C63" s="14">
        <f t="shared" si="2"/>
        <v>0</v>
      </c>
      <c r="D63" s="8">
        <v>0</v>
      </c>
      <c r="E63" s="14">
        <v>0</v>
      </c>
    </row>
    <row r="64" spans="1:5" ht="12.75" customHeight="1">
      <c r="A64" s="5" t="s">
        <v>137</v>
      </c>
      <c r="B64" s="68">
        <v>37</v>
      </c>
      <c r="C64" s="14">
        <f t="shared" si="2"/>
        <v>37</v>
      </c>
      <c r="D64" s="8">
        <v>37</v>
      </c>
      <c r="E64" s="14">
        <v>0</v>
      </c>
    </row>
    <row r="65" spans="1:5" ht="12.75" customHeight="1">
      <c r="A65" s="5" t="s">
        <v>136</v>
      </c>
      <c r="B65" s="68">
        <v>80</v>
      </c>
      <c r="C65" s="14">
        <f t="shared" si="2"/>
        <v>83</v>
      </c>
      <c r="D65" s="8">
        <v>80</v>
      </c>
      <c r="E65" s="14">
        <v>3</v>
      </c>
    </row>
    <row r="66" spans="1:5" ht="12.75" customHeight="1">
      <c r="A66" s="5" t="s">
        <v>59</v>
      </c>
      <c r="B66" s="68">
        <v>5</v>
      </c>
      <c r="C66" s="14">
        <f t="shared" si="2"/>
        <v>0</v>
      </c>
      <c r="D66" s="8">
        <v>0</v>
      </c>
      <c r="E66" s="14">
        <v>0</v>
      </c>
    </row>
    <row r="67" spans="1:5" ht="12.75" customHeight="1">
      <c r="A67" s="5" t="s">
        <v>60</v>
      </c>
      <c r="B67" s="68">
        <v>3</v>
      </c>
      <c r="C67" s="14">
        <f t="shared" si="2"/>
        <v>1</v>
      </c>
      <c r="D67" s="8">
        <v>1</v>
      </c>
      <c r="E67" s="14">
        <v>0</v>
      </c>
    </row>
    <row r="68" spans="1:5" ht="12.75" customHeight="1">
      <c r="A68" s="5" t="s">
        <v>61</v>
      </c>
      <c r="B68" s="68">
        <v>2</v>
      </c>
      <c r="C68" s="14">
        <f t="shared" si="2"/>
        <v>0</v>
      </c>
      <c r="D68" s="8">
        <v>0</v>
      </c>
      <c r="E68" s="14">
        <v>0</v>
      </c>
    </row>
    <row r="69" spans="1:5" ht="12.75" customHeight="1">
      <c r="A69" s="5" t="s">
        <v>62</v>
      </c>
      <c r="B69" s="68">
        <v>3</v>
      </c>
      <c r="C69" s="14">
        <f t="shared" si="2"/>
        <v>1</v>
      </c>
      <c r="D69" s="8">
        <v>1</v>
      </c>
      <c r="E69" s="14">
        <v>0</v>
      </c>
    </row>
    <row r="70" spans="1:5" ht="12.75" customHeight="1">
      <c r="A70" s="5" t="s">
        <v>63</v>
      </c>
      <c r="B70" s="68">
        <v>32</v>
      </c>
      <c r="C70" s="14">
        <f t="shared" si="2"/>
        <v>34</v>
      </c>
      <c r="D70" s="8">
        <v>31</v>
      </c>
      <c r="E70" s="14">
        <v>3</v>
      </c>
    </row>
    <row r="71" spans="1:5" ht="12.75" customHeight="1">
      <c r="A71" s="5" t="s">
        <v>64</v>
      </c>
      <c r="B71" s="68">
        <v>1</v>
      </c>
      <c r="C71" s="14">
        <f t="shared" si="2"/>
        <v>1</v>
      </c>
      <c r="D71" s="8">
        <v>0</v>
      </c>
      <c r="E71" s="14">
        <v>1</v>
      </c>
    </row>
    <row r="72" spans="1:5" ht="12.75" customHeight="1">
      <c r="A72" s="5" t="s">
        <v>129</v>
      </c>
      <c r="B72" s="68">
        <v>4</v>
      </c>
      <c r="C72" s="14">
        <f t="shared" si="2"/>
        <v>0</v>
      </c>
      <c r="D72" s="8">
        <v>0</v>
      </c>
      <c r="E72" s="14">
        <v>0</v>
      </c>
    </row>
    <row r="73" spans="1:5" ht="12.75" customHeight="1">
      <c r="A73" s="5" t="s">
        <v>149</v>
      </c>
      <c r="B73" s="68">
        <v>583</v>
      </c>
      <c r="C73" s="14">
        <f t="shared" si="2"/>
        <v>124</v>
      </c>
      <c r="D73" s="8">
        <v>100</v>
      </c>
      <c r="E73" s="14">
        <v>24</v>
      </c>
    </row>
    <row r="74" spans="1:5" ht="12.75" customHeight="1">
      <c r="A74" s="5" t="s">
        <v>150</v>
      </c>
      <c r="B74" s="68">
        <v>141</v>
      </c>
      <c r="C74" s="14">
        <f t="shared" si="2"/>
        <v>62</v>
      </c>
      <c r="D74" s="8">
        <v>62</v>
      </c>
      <c r="E74" s="14">
        <v>0</v>
      </c>
    </row>
    <row r="75" spans="1:5" ht="12.75" customHeight="1">
      <c r="A75" s="76" t="s">
        <v>25</v>
      </c>
      <c r="B75" s="77">
        <f>SUM(B76:B79)</f>
        <v>60</v>
      </c>
      <c r="C75" s="72">
        <f>SUM(C76:C79)</f>
        <v>43</v>
      </c>
      <c r="D75" s="72">
        <f>SUM(D76:D79)</f>
        <v>33</v>
      </c>
      <c r="E75" s="72">
        <f>SUM(E76:E79)</f>
        <v>10</v>
      </c>
    </row>
    <row r="76" spans="1:5" ht="12.75" customHeight="1">
      <c r="A76" s="5" t="s">
        <v>65</v>
      </c>
      <c r="B76" s="68">
        <v>30</v>
      </c>
      <c r="C76" s="14">
        <f>SUM(D76:E76)</f>
        <v>26</v>
      </c>
      <c r="D76" s="8">
        <v>19</v>
      </c>
      <c r="E76" s="14">
        <v>7</v>
      </c>
    </row>
    <row r="77" spans="1:5" ht="12.75" customHeight="1">
      <c r="A77" s="5" t="s">
        <v>67</v>
      </c>
      <c r="B77" s="68">
        <v>12</v>
      </c>
      <c r="C77" s="14">
        <f>SUM(D77:E77)</f>
        <v>7</v>
      </c>
      <c r="D77" s="8">
        <v>6</v>
      </c>
      <c r="E77" s="14">
        <v>1</v>
      </c>
    </row>
    <row r="78" spans="1:5" ht="12.75" customHeight="1">
      <c r="A78" s="5" t="s">
        <v>68</v>
      </c>
      <c r="B78" s="68">
        <v>12</v>
      </c>
      <c r="C78" s="14">
        <f>SUM(D78:E78)</f>
        <v>8</v>
      </c>
      <c r="D78" s="8">
        <v>6</v>
      </c>
      <c r="E78" s="14">
        <v>2</v>
      </c>
    </row>
    <row r="79" spans="1:5" ht="12.75" customHeight="1">
      <c r="A79" s="5" t="s">
        <v>66</v>
      </c>
      <c r="B79" s="68">
        <v>6</v>
      </c>
      <c r="C79" s="14">
        <f>SUM(D79:E79)</f>
        <v>2</v>
      </c>
      <c r="D79" s="8">
        <v>2</v>
      </c>
      <c r="E79" s="14">
        <v>0</v>
      </c>
    </row>
    <row r="80" spans="1:5" ht="12.75" customHeight="1">
      <c r="A80" s="5" t="s">
        <v>69</v>
      </c>
      <c r="B80" s="68">
        <v>4</v>
      </c>
      <c r="C80" s="14">
        <f aca="true" t="shared" si="3" ref="C80:C106">SUM(D80:E80)</f>
        <v>3</v>
      </c>
      <c r="D80" s="8">
        <v>3</v>
      </c>
      <c r="E80" s="14">
        <v>0</v>
      </c>
    </row>
    <row r="81" spans="1:5" ht="12.75" customHeight="1">
      <c r="A81" s="5" t="s">
        <v>70</v>
      </c>
      <c r="B81" s="68">
        <v>15</v>
      </c>
      <c r="C81" s="14">
        <f t="shared" si="3"/>
        <v>16</v>
      </c>
      <c r="D81" s="8">
        <v>15</v>
      </c>
      <c r="E81" s="14">
        <v>1</v>
      </c>
    </row>
    <row r="82" spans="1:5" ht="12.75" customHeight="1">
      <c r="A82" s="5" t="s">
        <v>71</v>
      </c>
      <c r="B82" s="68">
        <v>3</v>
      </c>
      <c r="C82" s="14">
        <f t="shared" si="3"/>
        <v>3</v>
      </c>
      <c r="D82" s="8">
        <v>3</v>
      </c>
      <c r="E82" s="14">
        <v>0</v>
      </c>
    </row>
    <row r="83" spans="1:5" ht="12.75" customHeight="1">
      <c r="A83" s="5" t="s">
        <v>72</v>
      </c>
      <c r="B83" s="68">
        <v>3</v>
      </c>
      <c r="C83" s="14">
        <f t="shared" si="3"/>
        <v>3</v>
      </c>
      <c r="D83" s="8">
        <v>3</v>
      </c>
      <c r="E83" s="14">
        <v>0</v>
      </c>
    </row>
    <row r="84" spans="1:5" ht="12.75" customHeight="1">
      <c r="A84" s="5" t="s">
        <v>73</v>
      </c>
      <c r="B84" s="68">
        <v>8</v>
      </c>
      <c r="C84" s="14">
        <f t="shared" si="3"/>
        <v>4</v>
      </c>
      <c r="D84" s="8">
        <v>4</v>
      </c>
      <c r="E84" s="14">
        <v>0</v>
      </c>
    </row>
    <row r="85" spans="1:5" ht="12.75" customHeight="1">
      <c r="A85" s="5" t="s">
        <v>74</v>
      </c>
      <c r="B85" s="68">
        <v>1</v>
      </c>
      <c r="C85" s="14">
        <f t="shared" si="3"/>
        <v>1</v>
      </c>
      <c r="D85" s="8">
        <v>1</v>
      </c>
      <c r="E85" s="14">
        <v>0</v>
      </c>
    </row>
    <row r="86" spans="1:5" ht="12.75" customHeight="1">
      <c r="A86" s="5" t="s">
        <v>75</v>
      </c>
      <c r="B86" s="68">
        <v>2</v>
      </c>
      <c r="C86" s="14">
        <f t="shared" si="3"/>
        <v>2</v>
      </c>
      <c r="D86" s="8">
        <v>2</v>
      </c>
      <c r="E86" s="14">
        <v>0</v>
      </c>
    </row>
    <row r="87" spans="1:5" ht="12.75" customHeight="1">
      <c r="A87" s="5" t="s">
        <v>76</v>
      </c>
      <c r="B87" s="68">
        <v>1</v>
      </c>
      <c r="C87" s="14">
        <f>SUM(D87:E87)</f>
        <v>2</v>
      </c>
      <c r="D87" s="8">
        <v>1</v>
      </c>
      <c r="E87" s="14">
        <v>1</v>
      </c>
    </row>
    <row r="88" spans="1:5" ht="12.75" customHeight="1">
      <c r="A88" s="5" t="s">
        <v>151</v>
      </c>
      <c r="B88" s="68">
        <v>8</v>
      </c>
      <c r="C88" s="14">
        <f>SUM(D88:E88)</f>
        <v>8</v>
      </c>
      <c r="D88" s="8">
        <v>7</v>
      </c>
      <c r="E88" s="14">
        <v>1</v>
      </c>
    </row>
    <row r="89" spans="1:5" ht="12.75" customHeight="1">
      <c r="A89" s="5" t="s">
        <v>77</v>
      </c>
      <c r="B89" s="68">
        <v>1</v>
      </c>
      <c r="C89" s="14">
        <f>SUM(D89:E89)</f>
        <v>2</v>
      </c>
      <c r="D89" s="8">
        <v>1</v>
      </c>
      <c r="E89" s="14">
        <v>1</v>
      </c>
    </row>
    <row r="90" spans="1:5" ht="12.75" customHeight="1">
      <c r="A90" s="5" t="s">
        <v>78</v>
      </c>
      <c r="B90" s="68">
        <v>5</v>
      </c>
      <c r="C90" s="14">
        <f aca="true" t="shared" si="4" ref="C90:C98">SUM(D90:E90)</f>
        <v>6</v>
      </c>
      <c r="D90" s="8">
        <v>5</v>
      </c>
      <c r="E90" s="14">
        <v>1</v>
      </c>
    </row>
    <row r="91" spans="1:5" ht="12.75" customHeight="1">
      <c r="A91" s="5" t="s">
        <v>79</v>
      </c>
      <c r="B91" s="68">
        <v>2</v>
      </c>
      <c r="C91" s="14">
        <f t="shared" si="4"/>
        <v>2</v>
      </c>
      <c r="D91" s="8">
        <v>2</v>
      </c>
      <c r="E91" s="14">
        <v>0</v>
      </c>
    </row>
    <row r="92" spans="1:5" ht="12.75" customHeight="1">
      <c r="A92" s="5" t="s">
        <v>152</v>
      </c>
      <c r="B92" s="68">
        <v>12</v>
      </c>
      <c r="C92" s="14">
        <v>4</v>
      </c>
      <c r="D92" s="8">
        <v>4</v>
      </c>
      <c r="E92" s="14">
        <v>0</v>
      </c>
    </row>
    <row r="93" spans="1:5" ht="12.75" customHeight="1">
      <c r="A93" s="5" t="s">
        <v>153</v>
      </c>
      <c r="B93" s="68">
        <v>7</v>
      </c>
      <c r="C93" s="14">
        <f t="shared" si="4"/>
        <v>6</v>
      </c>
      <c r="D93" s="8">
        <v>2</v>
      </c>
      <c r="E93" s="14">
        <v>4</v>
      </c>
    </row>
    <row r="94" spans="1:5" ht="12.75" customHeight="1">
      <c r="A94" s="5" t="s">
        <v>154</v>
      </c>
      <c r="B94" s="68">
        <v>2</v>
      </c>
      <c r="C94" s="14">
        <f t="shared" si="4"/>
        <v>2</v>
      </c>
      <c r="D94" s="8">
        <v>2</v>
      </c>
      <c r="E94" s="14">
        <v>0</v>
      </c>
    </row>
    <row r="95" spans="1:5" ht="12.75" customHeight="1">
      <c r="A95" s="5" t="s">
        <v>274</v>
      </c>
      <c r="B95" s="68">
        <v>1</v>
      </c>
      <c r="C95" s="14">
        <f t="shared" si="4"/>
        <v>0</v>
      </c>
      <c r="D95" s="8">
        <v>0</v>
      </c>
      <c r="E95" s="14">
        <v>0</v>
      </c>
    </row>
    <row r="96" spans="1:5" ht="12.75" customHeight="1">
      <c r="A96" s="5" t="s">
        <v>80</v>
      </c>
      <c r="B96" s="68">
        <v>5</v>
      </c>
      <c r="C96" s="14">
        <f t="shared" si="4"/>
        <v>5</v>
      </c>
      <c r="D96" s="8">
        <v>3</v>
      </c>
      <c r="E96" s="14">
        <v>2</v>
      </c>
    </row>
    <row r="97" spans="1:5" ht="12.75" customHeight="1">
      <c r="A97" s="5" t="s">
        <v>155</v>
      </c>
      <c r="B97" s="68">
        <v>13</v>
      </c>
      <c r="C97" s="14">
        <f t="shared" si="4"/>
        <v>11</v>
      </c>
      <c r="D97" s="8">
        <v>8</v>
      </c>
      <c r="E97" s="14">
        <v>3</v>
      </c>
    </row>
    <row r="98" spans="1:5" ht="12.75" customHeight="1">
      <c r="A98" s="5" t="s">
        <v>156</v>
      </c>
      <c r="B98" s="68">
        <v>5</v>
      </c>
      <c r="C98" s="14">
        <f t="shared" si="4"/>
        <v>5</v>
      </c>
      <c r="D98" s="8">
        <v>4</v>
      </c>
      <c r="E98" s="14">
        <v>1</v>
      </c>
    </row>
    <row r="99" spans="1:5" ht="12.75" customHeight="1">
      <c r="A99" s="5" t="s">
        <v>81</v>
      </c>
      <c r="B99" s="68">
        <v>1</v>
      </c>
      <c r="C99" s="14">
        <f t="shared" si="3"/>
        <v>1</v>
      </c>
      <c r="D99" s="8">
        <v>1</v>
      </c>
      <c r="E99" s="14">
        <v>0</v>
      </c>
    </row>
    <row r="100" spans="1:5" ht="12.75" customHeight="1">
      <c r="A100" s="5" t="s">
        <v>82</v>
      </c>
      <c r="B100" s="68">
        <v>12</v>
      </c>
      <c r="C100" s="14">
        <f t="shared" si="3"/>
        <v>12</v>
      </c>
      <c r="D100" s="8">
        <v>12</v>
      </c>
      <c r="E100" s="14">
        <v>0</v>
      </c>
    </row>
    <row r="101" spans="1:5" ht="12.75" customHeight="1">
      <c r="A101" s="5" t="s">
        <v>83</v>
      </c>
      <c r="B101" s="68">
        <v>2</v>
      </c>
      <c r="C101" s="14">
        <f t="shared" si="3"/>
        <v>2</v>
      </c>
      <c r="D101" s="8">
        <v>2</v>
      </c>
      <c r="E101" s="14">
        <v>0</v>
      </c>
    </row>
    <row r="102" spans="1:5" ht="12.75" customHeight="1">
      <c r="A102" s="5" t="s">
        <v>131</v>
      </c>
      <c r="B102" s="68">
        <v>27</v>
      </c>
      <c r="C102" s="14">
        <v>20</v>
      </c>
      <c r="D102" s="8">
        <v>18</v>
      </c>
      <c r="E102" s="14">
        <v>2</v>
      </c>
    </row>
    <row r="103" spans="1:5" ht="12.75" customHeight="1">
      <c r="A103" s="5" t="s">
        <v>84</v>
      </c>
      <c r="B103" s="68">
        <v>2</v>
      </c>
      <c r="C103" s="14">
        <f t="shared" si="3"/>
        <v>1</v>
      </c>
      <c r="D103" s="8">
        <v>1</v>
      </c>
      <c r="E103" s="14">
        <v>0</v>
      </c>
    </row>
    <row r="104" spans="1:5" ht="12.75" customHeight="1">
      <c r="A104" s="5" t="s">
        <v>85</v>
      </c>
      <c r="B104" s="68">
        <v>2</v>
      </c>
      <c r="C104" s="14">
        <f t="shared" si="3"/>
        <v>2</v>
      </c>
      <c r="D104" s="8">
        <v>2</v>
      </c>
      <c r="E104" s="14">
        <v>0</v>
      </c>
    </row>
    <row r="105" spans="1:5" ht="12.75" customHeight="1">
      <c r="A105" s="5" t="s">
        <v>123</v>
      </c>
      <c r="B105" s="68">
        <v>2</v>
      </c>
      <c r="C105" s="14">
        <v>1</v>
      </c>
      <c r="D105" s="8">
        <v>1</v>
      </c>
      <c r="E105" s="14">
        <v>0</v>
      </c>
    </row>
    <row r="106" spans="1:5" ht="12.75" customHeight="1" thickBot="1">
      <c r="A106" s="12" t="s">
        <v>275</v>
      </c>
      <c r="B106" s="78">
        <v>6</v>
      </c>
      <c r="C106" s="17">
        <f t="shared" si="3"/>
        <v>7</v>
      </c>
      <c r="D106" s="16">
        <v>6</v>
      </c>
      <c r="E106" s="17">
        <v>1</v>
      </c>
    </row>
    <row r="108" spans="1:5" ht="13.5">
      <c r="A108" s="5"/>
      <c r="B108" s="5"/>
      <c r="C108" s="5"/>
      <c r="D108" s="11"/>
      <c r="E108" s="11"/>
    </row>
    <row r="110" spans="1:2" ht="13.5">
      <c r="A110" s="5"/>
      <c r="B110" s="5"/>
    </row>
    <row r="111" spans="1:2" ht="13.5">
      <c r="A111" s="5"/>
      <c r="B111" s="5"/>
    </row>
    <row r="112" spans="1:2" ht="13.5">
      <c r="A112" s="5"/>
      <c r="B112" s="11"/>
    </row>
    <row r="113" spans="1:2" ht="13.5">
      <c r="A113" s="5"/>
      <c r="B113" s="11"/>
    </row>
    <row r="114" spans="1:2" ht="13.5">
      <c r="A114" s="5"/>
      <c r="B114" s="11"/>
    </row>
    <row r="115" spans="1:2" ht="13.5">
      <c r="A115" s="5"/>
      <c r="B115" s="11"/>
    </row>
    <row r="116" spans="1:2" ht="13.5">
      <c r="A116" s="5"/>
      <c r="B116" s="11"/>
    </row>
    <row r="117" spans="1:2" ht="13.5">
      <c r="A117" s="5"/>
      <c r="B117" s="11"/>
    </row>
    <row r="118" spans="1:2" ht="13.5">
      <c r="A118" s="5"/>
      <c r="B118" s="11"/>
    </row>
    <row r="119" spans="1:2" ht="13.5">
      <c r="A119" s="5"/>
      <c r="B119" s="11"/>
    </row>
    <row r="120" spans="1:2" ht="13.5">
      <c r="A120" s="5"/>
      <c r="B120" s="11"/>
    </row>
    <row r="121" spans="1:2" ht="13.5">
      <c r="A121" s="5"/>
      <c r="B121" s="11"/>
    </row>
    <row r="122" spans="1:2" ht="13.5">
      <c r="A122" s="5"/>
      <c r="B122" s="11"/>
    </row>
    <row r="123" spans="1:2" ht="13.5">
      <c r="A123" s="5"/>
      <c r="B123" s="11"/>
    </row>
    <row r="124" spans="1:2" ht="13.5">
      <c r="A124" s="5"/>
      <c r="B124" s="11"/>
    </row>
    <row r="125" spans="1:2" ht="13.5">
      <c r="A125" s="5"/>
      <c r="B125" s="11"/>
    </row>
    <row r="126" spans="1:2" ht="13.5">
      <c r="A126" s="5"/>
      <c r="B126" s="11"/>
    </row>
    <row r="127" spans="1:2" ht="13.5">
      <c r="A127" s="5"/>
      <c r="B127" s="11"/>
    </row>
    <row r="128" spans="1:2" ht="13.5">
      <c r="A128" s="5"/>
      <c r="B128" s="11"/>
    </row>
    <row r="129" spans="1:2" ht="13.5">
      <c r="A129" s="5"/>
      <c r="B129" s="11"/>
    </row>
    <row r="130" spans="1:2" ht="13.5">
      <c r="A130" s="5"/>
      <c r="B130" s="11"/>
    </row>
    <row r="131" spans="1:2" ht="13.5">
      <c r="A131" s="5"/>
      <c r="B131" s="11"/>
    </row>
    <row r="132" spans="1:2" ht="13.5">
      <c r="A132" s="5"/>
      <c r="B132" s="11"/>
    </row>
    <row r="133" spans="1:2" ht="13.5">
      <c r="A133" s="5"/>
      <c r="B133" s="11"/>
    </row>
    <row r="134" spans="1:2" ht="13.5">
      <c r="A134" s="5"/>
      <c r="B134" s="11"/>
    </row>
    <row r="135" spans="1:2" ht="13.5">
      <c r="A135" s="5"/>
      <c r="B135" s="11"/>
    </row>
    <row r="136" spans="1:2" ht="13.5">
      <c r="A136" s="5"/>
      <c r="B136" s="11"/>
    </row>
    <row r="137" spans="1:2" ht="13.5">
      <c r="A137" s="5"/>
      <c r="B137" s="11"/>
    </row>
    <row r="138" spans="1:2" ht="13.5">
      <c r="A138" s="5"/>
      <c r="B138" s="11"/>
    </row>
    <row r="139" spans="1:2" ht="13.5">
      <c r="A139" s="5"/>
      <c r="B139" s="11"/>
    </row>
    <row r="140" spans="1:2" ht="13.5">
      <c r="A140" s="5"/>
      <c r="B140" s="11"/>
    </row>
    <row r="141" spans="1:2" ht="13.5">
      <c r="A141" s="5"/>
      <c r="B141" s="11"/>
    </row>
    <row r="142" spans="1:2" ht="13.5">
      <c r="A142" s="5"/>
      <c r="B142" s="11"/>
    </row>
    <row r="143" spans="1:2" ht="13.5">
      <c r="A143" s="5"/>
      <c r="B143" s="11"/>
    </row>
    <row r="144" spans="1:2" ht="13.5">
      <c r="A144" s="5"/>
      <c r="B144" s="11"/>
    </row>
    <row r="145" spans="1:2" ht="13.5">
      <c r="A145" s="5"/>
      <c r="B145" s="11"/>
    </row>
    <row r="146" spans="1:2" ht="13.5">
      <c r="A146" s="5"/>
      <c r="B146" s="11"/>
    </row>
    <row r="147" spans="1:2" ht="13.5">
      <c r="A147" s="5"/>
      <c r="B147" s="11"/>
    </row>
    <row r="148" spans="1:2" ht="13.5">
      <c r="A148" s="5"/>
      <c r="B148" s="11"/>
    </row>
    <row r="149" spans="1:2" ht="13.5">
      <c r="A149" s="5"/>
      <c r="B149" s="11"/>
    </row>
    <row r="150" spans="1:2" ht="13.5">
      <c r="A150" s="5"/>
      <c r="B150" s="5"/>
    </row>
    <row r="151" spans="1:2" ht="13.5">
      <c r="A151" s="5"/>
      <c r="B151" s="5"/>
    </row>
  </sheetData>
  <mergeCells count="8">
    <mergeCell ref="A54:A55"/>
    <mergeCell ref="B54:B55"/>
    <mergeCell ref="C54:E54"/>
    <mergeCell ref="A3:E3"/>
    <mergeCell ref="A6:A7"/>
    <mergeCell ref="B6:B7"/>
    <mergeCell ref="C6:E6"/>
    <mergeCell ref="A4:E4"/>
  </mergeCells>
  <printOptions horizontalCentered="1" verticalCentered="1"/>
  <pageMargins left="0.5905511811023623" right="0.5905511811023623" top="0.71" bottom="0.984251968503937" header="0" footer="0.35433070866141736"/>
  <pageSetup fitToHeight="2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">
      <selection activeCell="A61" sqref="A61:A62"/>
    </sheetView>
  </sheetViews>
  <sheetFormatPr defaultColWidth="11.421875" defaultRowHeight="12.75"/>
  <cols>
    <col min="1" max="1" width="42.8515625" style="2" customWidth="1"/>
    <col min="2" max="2" width="6.57421875" style="2" customWidth="1"/>
    <col min="3" max="3" width="8.421875" style="2" customWidth="1"/>
    <col min="4" max="4" width="9.00390625" style="2" customWidth="1"/>
    <col min="5" max="5" width="9.8515625" style="2" customWidth="1"/>
    <col min="6" max="6" width="9.57421875" style="2" customWidth="1"/>
    <col min="7" max="7" width="8.8515625" style="2" customWidth="1"/>
    <col min="8" max="8" width="8.28125" style="2" customWidth="1"/>
    <col min="9" max="9" width="6.7109375" style="2" customWidth="1"/>
    <col min="10" max="10" width="11.421875" style="2" customWidth="1"/>
    <col min="11" max="11" width="7.140625" style="2" customWidth="1"/>
    <col min="12" max="16384" width="11.421875" style="2" customWidth="1"/>
  </cols>
  <sheetData>
    <row r="1" spans="1:9" ht="13.5">
      <c r="A1" s="104" t="s">
        <v>299</v>
      </c>
      <c r="B1" s="104"/>
      <c r="C1" s="104"/>
      <c r="D1" s="104"/>
      <c r="E1" s="104"/>
      <c r="F1" s="104"/>
      <c r="G1" s="104"/>
      <c r="H1" s="104"/>
      <c r="I1" s="104"/>
    </row>
    <row r="2" spans="1:9" ht="8.25" customHeight="1">
      <c r="A2" s="104"/>
      <c r="B2" s="104"/>
      <c r="C2" s="104"/>
      <c r="D2" s="104"/>
      <c r="E2" s="104"/>
      <c r="F2" s="104"/>
      <c r="G2" s="104"/>
      <c r="H2" s="104"/>
      <c r="I2" s="104"/>
    </row>
    <row r="3" spans="1:9" ht="18" customHeight="1">
      <c r="A3" s="95" t="s">
        <v>276</v>
      </c>
      <c r="B3" s="95"/>
      <c r="C3" s="95"/>
      <c r="D3" s="95"/>
      <c r="E3" s="95"/>
      <c r="F3" s="95"/>
      <c r="G3" s="95"/>
      <c r="H3" s="95"/>
      <c r="I3" s="95"/>
    </row>
    <row r="4" spans="1:9" ht="16.5" customHeight="1">
      <c r="A4" s="95" t="s">
        <v>277</v>
      </c>
      <c r="B4" s="95"/>
      <c r="C4" s="95"/>
      <c r="D4" s="95"/>
      <c r="E4" s="95"/>
      <c r="F4" s="95"/>
      <c r="G4" s="95"/>
      <c r="H4" s="95"/>
      <c r="I4" s="95"/>
    </row>
    <row r="5" spans="1:9" ht="28.5" customHeight="1" thickBot="1">
      <c r="A5" s="47"/>
      <c r="B5" s="47"/>
      <c r="C5" s="47"/>
      <c r="D5" s="47"/>
      <c r="E5" s="47"/>
      <c r="F5" s="47"/>
      <c r="G5" s="47"/>
      <c r="H5" s="47"/>
      <c r="I5" s="47"/>
    </row>
    <row r="6" spans="1:9" ht="30" customHeight="1" hidden="1" thickBot="1">
      <c r="A6" s="26"/>
      <c r="B6" s="26"/>
      <c r="C6" s="26"/>
      <c r="D6" s="26"/>
      <c r="E6" s="26"/>
      <c r="F6" s="26"/>
      <c r="G6" s="26"/>
      <c r="H6" s="26"/>
      <c r="I6" s="26"/>
    </row>
    <row r="7" spans="1:9" ht="40.5" customHeight="1" thickBot="1">
      <c r="A7" s="98" t="s">
        <v>21</v>
      </c>
      <c r="B7" s="101" t="s">
        <v>0</v>
      </c>
      <c r="C7" s="100" t="s">
        <v>93</v>
      </c>
      <c r="D7" s="100"/>
      <c r="E7" s="100"/>
      <c r="F7" s="100"/>
      <c r="G7" s="100"/>
      <c r="H7" s="100"/>
      <c r="I7" s="100"/>
    </row>
    <row r="8" spans="1:12" ht="31.5" customHeight="1" thickBot="1">
      <c r="A8" s="99"/>
      <c r="B8" s="102"/>
      <c r="C8" s="13" t="s">
        <v>92</v>
      </c>
      <c r="D8" s="13" t="s">
        <v>88</v>
      </c>
      <c r="E8" s="13" t="s">
        <v>90</v>
      </c>
      <c r="F8" s="13" t="s">
        <v>89</v>
      </c>
      <c r="G8" s="13" t="s">
        <v>91</v>
      </c>
      <c r="H8" s="13" t="s">
        <v>86</v>
      </c>
      <c r="I8" s="13" t="s">
        <v>87</v>
      </c>
      <c r="L8" s="4"/>
    </row>
    <row r="9" spans="1:12" ht="12" customHeight="1">
      <c r="A9" s="48"/>
      <c r="B9" s="73"/>
      <c r="C9" s="26"/>
      <c r="D9" s="26"/>
      <c r="E9" s="26"/>
      <c r="F9" s="26"/>
      <c r="G9" s="26"/>
      <c r="H9" s="26"/>
      <c r="I9" s="26"/>
      <c r="L9" s="4"/>
    </row>
    <row r="10" spans="1:12" ht="12" customHeight="1">
      <c r="A10" s="27" t="s">
        <v>0</v>
      </c>
      <c r="B10" s="81">
        <f aca="true" t="shared" si="0" ref="B10:I10">SUM(B12:B112)-(B77)</f>
        <v>1996</v>
      </c>
      <c r="C10" s="80">
        <f t="shared" si="0"/>
        <v>1618</v>
      </c>
      <c r="D10" s="80">
        <f t="shared" si="0"/>
        <v>271</v>
      </c>
      <c r="E10" s="80">
        <f t="shared" si="0"/>
        <v>82</v>
      </c>
      <c r="F10" s="80">
        <f t="shared" si="0"/>
        <v>21</v>
      </c>
      <c r="G10" s="80">
        <f t="shared" si="0"/>
        <v>2</v>
      </c>
      <c r="H10" s="80">
        <f t="shared" si="0"/>
        <v>1</v>
      </c>
      <c r="I10" s="80">
        <f t="shared" si="0"/>
        <v>1</v>
      </c>
      <c r="J10" s="64"/>
      <c r="L10" s="4"/>
    </row>
    <row r="11" spans="1:12" ht="12" customHeight="1">
      <c r="A11" s="27"/>
      <c r="B11" s="69"/>
      <c r="L11" s="4"/>
    </row>
    <row r="12" spans="1:12" ht="12" customHeight="1">
      <c r="A12" s="5" t="s">
        <v>158</v>
      </c>
      <c r="B12" s="82">
        <f aca="true" t="shared" si="1" ref="B12:B43">SUM(C12:I12)</f>
        <v>2</v>
      </c>
      <c r="C12" s="8">
        <v>2</v>
      </c>
      <c r="D12" s="8">
        <v>0</v>
      </c>
      <c r="E12" s="10">
        <v>0</v>
      </c>
      <c r="F12" s="10">
        <v>0</v>
      </c>
      <c r="G12" s="10">
        <v>0</v>
      </c>
      <c r="H12" s="8">
        <v>0</v>
      </c>
      <c r="I12" s="8">
        <v>0</v>
      </c>
      <c r="L12" s="11"/>
    </row>
    <row r="13" spans="1:12" ht="12" customHeight="1">
      <c r="A13" s="5" t="s">
        <v>159</v>
      </c>
      <c r="B13" s="82">
        <f t="shared" si="1"/>
        <v>26</v>
      </c>
      <c r="C13" s="8">
        <v>20</v>
      </c>
      <c r="D13" s="8">
        <v>3</v>
      </c>
      <c r="E13" s="8">
        <v>3</v>
      </c>
      <c r="F13" s="10">
        <v>0</v>
      </c>
      <c r="G13" s="10">
        <v>0</v>
      </c>
      <c r="H13" s="8">
        <v>0</v>
      </c>
      <c r="I13" s="8">
        <v>0</v>
      </c>
      <c r="L13" s="11"/>
    </row>
    <row r="14" spans="1:12" ht="12" customHeight="1">
      <c r="A14" s="5" t="s">
        <v>160</v>
      </c>
      <c r="B14" s="82">
        <f t="shared" si="1"/>
        <v>4</v>
      </c>
      <c r="C14" s="8">
        <v>3</v>
      </c>
      <c r="D14" s="8">
        <v>0</v>
      </c>
      <c r="E14" s="8">
        <v>1</v>
      </c>
      <c r="F14" s="10">
        <v>0</v>
      </c>
      <c r="G14" s="10">
        <v>0</v>
      </c>
      <c r="H14" s="8">
        <v>0</v>
      </c>
      <c r="I14" s="8">
        <v>0</v>
      </c>
      <c r="L14" s="11"/>
    </row>
    <row r="15" spans="1:12" ht="12" customHeight="1">
      <c r="A15" s="5" t="s">
        <v>161</v>
      </c>
      <c r="B15" s="82">
        <f t="shared" si="1"/>
        <v>34</v>
      </c>
      <c r="C15" s="8">
        <v>26</v>
      </c>
      <c r="D15" s="8">
        <v>4</v>
      </c>
      <c r="E15" s="8">
        <v>4</v>
      </c>
      <c r="F15" s="10">
        <v>0</v>
      </c>
      <c r="G15" s="10">
        <v>0</v>
      </c>
      <c r="H15" s="10">
        <v>0</v>
      </c>
      <c r="I15" s="10">
        <v>0</v>
      </c>
      <c r="L15" s="11"/>
    </row>
    <row r="16" spans="1:12" ht="12" customHeight="1">
      <c r="A16" s="5" t="s">
        <v>162</v>
      </c>
      <c r="B16" s="82">
        <f t="shared" si="1"/>
        <v>5</v>
      </c>
      <c r="C16" s="8">
        <v>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L16" s="11"/>
    </row>
    <row r="17" spans="1:12" ht="12" customHeight="1">
      <c r="A17" s="5" t="s">
        <v>163</v>
      </c>
      <c r="B17" s="82">
        <f t="shared" si="1"/>
        <v>51</v>
      </c>
      <c r="C17" s="8">
        <v>49</v>
      </c>
      <c r="D17" s="8">
        <v>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L17" s="11"/>
    </row>
    <row r="18" spans="1:12" ht="12" customHeight="1">
      <c r="A18" s="5" t="s">
        <v>164</v>
      </c>
      <c r="B18" s="82">
        <f t="shared" si="1"/>
        <v>3</v>
      </c>
      <c r="C18" s="8">
        <v>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L18" s="11"/>
    </row>
    <row r="19" spans="1:12" ht="12" customHeight="1">
      <c r="A19" s="5" t="s">
        <v>165</v>
      </c>
      <c r="B19" s="82">
        <f t="shared" si="1"/>
        <v>8</v>
      </c>
      <c r="C19" s="8">
        <v>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L19" s="11"/>
    </row>
    <row r="20" spans="1:12" ht="12" customHeight="1">
      <c r="A20" s="5" t="s">
        <v>166</v>
      </c>
      <c r="B20" s="82">
        <f t="shared" si="1"/>
        <v>1</v>
      </c>
      <c r="C20" s="8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L20" s="11"/>
    </row>
    <row r="21" spans="1:12" ht="12" customHeight="1">
      <c r="A21" s="5" t="s">
        <v>228</v>
      </c>
      <c r="B21" s="82">
        <f t="shared" si="1"/>
        <v>1</v>
      </c>
      <c r="C21" s="8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L21" s="11"/>
    </row>
    <row r="22" spans="1:12" ht="12" customHeight="1">
      <c r="A22" s="5" t="s">
        <v>167</v>
      </c>
      <c r="B22" s="82">
        <f t="shared" si="1"/>
        <v>8</v>
      </c>
      <c r="C22" s="8">
        <v>3</v>
      </c>
      <c r="D22" s="8">
        <v>5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L22" s="11"/>
    </row>
    <row r="23" spans="1:12" ht="12" customHeight="1">
      <c r="A23" s="5" t="s">
        <v>168</v>
      </c>
      <c r="B23" s="82">
        <f t="shared" si="1"/>
        <v>1</v>
      </c>
      <c r="C23" s="8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L23" s="11"/>
    </row>
    <row r="24" spans="1:12" ht="12" customHeight="1">
      <c r="A24" s="5" t="s">
        <v>169</v>
      </c>
      <c r="B24" s="82">
        <f t="shared" si="1"/>
        <v>1</v>
      </c>
      <c r="C24" s="8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L24" s="11"/>
    </row>
    <row r="25" spans="1:12" ht="12" customHeight="1">
      <c r="A25" s="5" t="s">
        <v>170</v>
      </c>
      <c r="B25" s="82">
        <f t="shared" si="1"/>
        <v>2</v>
      </c>
      <c r="C25" s="10">
        <v>0</v>
      </c>
      <c r="D25" s="8">
        <v>1</v>
      </c>
      <c r="E25" s="8">
        <v>1</v>
      </c>
      <c r="F25" s="10">
        <v>0</v>
      </c>
      <c r="G25" s="10">
        <v>0</v>
      </c>
      <c r="H25" s="10">
        <v>0</v>
      </c>
      <c r="I25" s="10">
        <v>0</v>
      </c>
      <c r="L25" s="11"/>
    </row>
    <row r="26" spans="1:12" ht="12" customHeight="1">
      <c r="A26" s="5" t="s">
        <v>171</v>
      </c>
      <c r="B26" s="82">
        <f t="shared" si="1"/>
        <v>1</v>
      </c>
      <c r="C26" s="8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L26" s="11"/>
    </row>
    <row r="27" spans="1:12" ht="12" customHeight="1">
      <c r="A27" s="5" t="s">
        <v>172</v>
      </c>
      <c r="B27" s="82">
        <f t="shared" si="1"/>
        <v>1</v>
      </c>
      <c r="C27" s="10">
        <v>0</v>
      </c>
      <c r="D27" s="10">
        <v>0</v>
      </c>
      <c r="E27" s="8">
        <v>1</v>
      </c>
      <c r="F27" s="10">
        <v>0</v>
      </c>
      <c r="G27" s="10">
        <v>0</v>
      </c>
      <c r="H27" s="10">
        <v>0</v>
      </c>
      <c r="I27" s="10">
        <v>0</v>
      </c>
      <c r="L27" s="11"/>
    </row>
    <row r="28" spans="1:12" ht="12" customHeight="1">
      <c r="A28" s="5" t="s">
        <v>229</v>
      </c>
      <c r="B28" s="82">
        <f t="shared" si="1"/>
        <v>2</v>
      </c>
      <c r="C28" s="8">
        <v>1</v>
      </c>
      <c r="D28" s="10">
        <v>0</v>
      </c>
      <c r="E28" s="8">
        <v>1</v>
      </c>
      <c r="F28" s="10">
        <v>0</v>
      </c>
      <c r="G28" s="10">
        <v>0</v>
      </c>
      <c r="H28" s="10">
        <v>0</v>
      </c>
      <c r="I28" s="10">
        <v>0</v>
      </c>
      <c r="L28" s="11"/>
    </row>
    <row r="29" spans="1:12" ht="12" customHeight="1">
      <c r="A29" s="5" t="s">
        <v>173</v>
      </c>
      <c r="B29" s="82">
        <f t="shared" si="1"/>
        <v>38</v>
      </c>
      <c r="C29" s="8">
        <v>31</v>
      </c>
      <c r="D29" s="8">
        <v>5</v>
      </c>
      <c r="E29" s="8">
        <v>2</v>
      </c>
      <c r="F29" s="10">
        <v>0</v>
      </c>
      <c r="G29" s="10">
        <v>0</v>
      </c>
      <c r="H29" s="10">
        <v>0</v>
      </c>
      <c r="I29" s="10">
        <v>0</v>
      </c>
      <c r="L29" s="11"/>
    </row>
    <row r="30" spans="1:12" ht="12" customHeight="1">
      <c r="A30" s="5" t="s">
        <v>174</v>
      </c>
      <c r="B30" s="82">
        <f t="shared" si="1"/>
        <v>2</v>
      </c>
      <c r="C30" s="8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L30" s="11"/>
    </row>
    <row r="31" spans="1:12" ht="12" customHeight="1">
      <c r="A31" s="5" t="s">
        <v>175</v>
      </c>
      <c r="B31" s="82">
        <f t="shared" si="1"/>
        <v>36</v>
      </c>
      <c r="C31" s="8">
        <v>33</v>
      </c>
      <c r="D31" s="8">
        <v>2</v>
      </c>
      <c r="E31" s="8">
        <v>1</v>
      </c>
      <c r="F31" s="10">
        <v>0</v>
      </c>
      <c r="G31" s="10">
        <v>0</v>
      </c>
      <c r="H31" s="10">
        <v>0</v>
      </c>
      <c r="I31" s="10">
        <v>0</v>
      </c>
      <c r="L31" s="11"/>
    </row>
    <row r="32" spans="1:12" ht="12" customHeight="1">
      <c r="A32" s="5" t="s">
        <v>176</v>
      </c>
      <c r="B32" s="82">
        <f t="shared" si="1"/>
        <v>16</v>
      </c>
      <c r="C32" s="8">
        <v>14</v>
      </c>
      <c r="D32" s="8">
        <v>1</v>
      </c>
      <c r="E32" s="8">
        <v>1</v>
      </c>
      <c r="F32" s="10">
        <v>0</v>
      </c>
      <c r="G32" s="10">
        <v>0</v>
      </c>
      <c r="H32" s="10">
        <v>0</v>
      </c>
      <c r="I32" s="10">
        <v>0</v>
      </c>
      <c r="L32" s="11"/>
    </row>
    <row r="33" spans="1:12" ht="12" customHeight="1">
      <c r="A33" s="5" t="s">
        <v>177</v>
      </c>
      <c r="B33" s="82">
        <f t="shared" si="1"/>
        <v>2</v>
      </c>
      <c r="C33" s="8">
        <v>1</v>
      </c>
      <c r="D33" s="8">
        <v>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L33" s="11"/>
    </row>
    <row r="34" spans="1:12" ht="12" customHeight="1">
      <c r="A34" s="5" t="s">
        <v>230</v>
      </c>
      <c r="B34" s="82">
        <f t="shared" si="1"/>
        <v>1</v>
      </c>
      <c r="C34" s="8">
        <v>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L34" s="11"/>
    </row>
    <row r="35" spans="1:12" ht="12" customHeight="1">
      <c r="A35" s="5" t="s">
        <v>178</v>
      </c>
      <c r="B35" s="82">
        <f t="shared" si="1"/>
        <v>22</v>
      </c>
      <c r="C35" s="8">
        <v>17</v>
      </c>
      <c r="D35" s="8">
        <v>4</v>
      </c>
      <c r="E35" s="8">
        <v>1</v>
      </c>
      <c r="F35" s="10">
        <v>0</v>
      </c>
      <c r="G35" s="10">
        <v>0</v>
      </c>
      <c r="H35" s="10">
        <v>0</v>
      </c>
      <c r="I35" s="10">
        <v>0</v>
      </c>
      <c r="L35" s="11"/>
    </row>
    <row r="36" spans="1:12" ht="12" customHeight="1">
      <c r="A36" s="5" t="s">
        <v>179</v>
      </c>
      <c r="B36" s="82">
        <f t="shared" si="1"/>
        <v>10</v>
      </c>
      <c r="C36" s="8">
        <v>8</v>
      </c>
      <c r="D36" s="8">
        <v>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L36" s="11"/>
    </row>
    <row r="37" spans="1:12" ht="12" customHeight="1">
      <c r="A37" s="5" t="s">
        <v>180</v>
      </c>
      <c r="B37" s="82">
        <f t="shared" si="1"/>
        <v>2</v>
      </c>
      <c r="C37" s="8">
        <v>1</v>
      </c>
      <c r="D37" s="8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L37" s="11"/>
    </row>
    <row r="38" spans="1:12" ht="12" customHeight="1">
      <c r="A38" s="5" t="s">
        <v>181</v>
      </c>
      <c r="B38" s="82">
        <f t="shared" si="1"/>
        <v>3</v>
      </c>
      <c r="C38" s="8">
        <v>2</v>
      </c>
      <c r="D38" s="8">
        <v>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L38" s="11"/>
    </row>
    <row r="39" spans="1:12" ht="12" customHeight="1">
      <c r="A39" s="5" t="s">
        <v>182</v>
      </c>
      <c r="B39" s="82">
        <f t="shared" si="1"/>
        <v>7</v>
      </c>
      <c r="C39" s="8">
        <v>4</v>
      </c>
      <c r="D39" s="8">
        <v>2</v>
      </c>
      <c r="E39" s="8">
        <v>1</v>
      </c>
      <c r="F39" s="10">
        <v>0</v>
      </c>
      <c r="G39" s="10">
        <v>0</v>
      </c>
      <c r="H39" s="10">
        <v>0</v>
      </c>
      <c r="I39" s="10">
        <v>0</v>
      </c>
      <c r="L39" s="11"/>
    </row>
    <row r="40" spans="1:12" ht="12" customHeight="1">
      <c r="A40" s="5" t="s">
        <v>183</v>
      </c>
      <c r="B40" s="82">
        <f t="shared" si="1"/>
        <v>6</v>
      </c>
      <c r="C40" s="8">
        <v>5</v>
      </c>
      <c r="D40" s="8">
        <v>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L40" s="11"/>
    </row>
    <row r="41" spans="1:12" ht="12" customHeight="1">
      <c r="A41" s="5" t="s">
        <v>184</v>
      </c>
      <c r="B41" s="82">
        <f t="shared" si="1"/>
        <v>1</v>
      </c>
      <c r="C41" s="8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L41" s="11"/>
    </row>
    <row r="42" spans="1:12" ht="12" customHeight="1">
      <c r="A42" s="5" t="s">
        <v>231</v>
      </c>
      <c r="B42" s="82">
        <f t="shared" si="1"/>
        <v>15</v>
      </c>
      <c r="C42" s="8">
        <v>12</v>
      </c>
      <c r="D42" s="8">
        <v>1</v>
      </c>
      <c r="E42" s="8">
        <v>2</v>
      </c>
      <c r="F42" s="10">
        <v>0</v>
      </c>
      <c r="G42" s="10">
        <v>0</v>
      </c>
      <c r="H42" s="10">
        <v>0</v>
      </c>
      <c r="I42" s="10">
        <v>0</v>
      </c>
      <c r="L42" s="11"/>
    </row>
    <row r="43" spans="1:12" ht="12" customHeight="1">
      <c r="A43" s="5" t="s">
        <v>185</v>
      </c>
      <c r="B43" s="82">
        <f t="shared" si="1"/>
        <v>22</v>
      </c>
      <c r="C43" s="8">
        <v>15</v>
      </c>
      <c r="D43" s="8">
        <v>4</v>
      </c>
      <c r="E43" s="8">
        <v>1</v>
      </c>
      <c r="F43" s="8">
        <v>2</v>
      </c>
      <c r="G43" s="10">
        <v>0</v>
      </c>
      <c r="H43" s="10">
        <v>0</v>
      </c>
      <c r="I43" s="10">
        <v>0</v>
      </c>
      <c r="L43" s="11"/>
    </row>
    <row r="44" spans="1:12" ht="12" customHeight="1">
      <c r="A44" s="5" t="s">
        <v>232</v>
      </c>
      <c r="B44" s="82">
        <f aca="true" t="shared" si="2" ref="B44:B59">SUM(C44:I44)</f>
        <v>8</v>
      </c>
      <c r="C44" s="8">
        <v>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L44" s="11"/>
    </row>
    <row r="45" spans="1:12" ht="12" customHeight="1">
      <c r="A45" s="5" t="s">
        <v>186</v>
      </c>
      <c r="B45" s="82">
        <f t="shared" si="2"/>
        <v>410</v>
      </c>
      <c r="C45" s="8">
        <v>337</v>
      </c>
      <c r="D45" s="8">
        <v>61</v>
      </c>
      <c r="E45" s="8">
        <v>12</v>
      </c>
      <c r="F45" s="10">
        <v>0</v>
      </c>
      <c r="G45" s="10">
        <v>0</v>
      </c>
      <c r="H45" s="10">
        <v>0</v>
      </c>
      <c r="I45" s="10">
        <v>0</v>
      </c>
      <c r="L45" s="11"/>
    </row>
    <row r="46" spans="1:12" ht="12" customHeight="1">
      <c r="A46" s="5" t="s">
        <v>187</v>
      </c>
      <c r="B46" s="82">
        <f t="shared" si="2"/>
        <v>27</v>
      </c>
      <c r="C46" s="8">
        <v>15</v>
      </c>
      <c r="D46" s="8">
        <v>3</v>
      </c>
      <c r="E46" s="8">
        <v>9</v>
      </c>
      <c r="F46" s="10">
        <v>0</v>
      </c>
      <c r="G46" s="10">
        <v>0</v>
      </c>
      <c r="H46" s="10">
        <v>0</v>
      </c>
      <c r="I46" s="10">
        <v>0</v>
      </c>
      <c r="L46" s="11"/>
    </row>
    <row r="47" spans="1:12" ht="12" customHeight="1">
      <c r="A47" s="5" t="s">
        <v>188</v>
      </c>
      <c r="B47" s="82">
        <f t="shared" si="2"/>
        <v>7</v>
      </c>
      <c r="C47" s="8">
        <v>5</v>
      </c>
      <c r="D47" s="8">
        <v>1</v>
      </c>
      <c r="E47" s="8">
        <v>1</v>
      </c>
      <c r="F47" s="10">
        <v>0</v>
      </c>
      <c r="G47" s="10">
        <v>0</v>
      </c>
      <c r="H47" s="10">
        <v>0</v>
      </c>
      <c r="I47" s="10">
        <v>0</v>
      </c>
      <c r="L47" s="11"/>
    </row>
    <row r="48" spans="1:12" ht="12" customHeight="1">
      <c r="A48" s="5" t="s">
        <v>189</v>
      </c>
      <c r="B48" s="82">
        <f t="shared" si="2"/>
        <v>6</v>
      </c>
      <c r="C48" s="8">
        <v>5</v>
      </c>
      <c r="D48" s="8">
        <v>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L48" s="11"/>
    </row>
    <row r="49" spans="1:12" ht="12" customHeight="1">
      <c r="A49" s="5" t="s">
        <v>233</v>
      </c>
      <c r="B49" s="82">
        <f t="shared" si="2"/>
        <v>3</v>
      </c>
      <c r="C49" s="8">
        <v>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L49" s="11"/>
    </row>
    <row r="50" spans="1:12" ht="12" customHeight="1">
      <c r="A50" s="5" t="s">
        <v>234</v>
      </c>
      <c r="B50" s="82">
        <f t="shared" si="2"/>
        <v>1</v>
      </c>
      <c r="C50" s="8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L50" s="11"/>
    </row>
    <row r="51" spans="1:12" ht="12" customHeight="1">
      <c r="A51" s="5" t="s">
        <v>235</v>
      </c>
      <c r="B51" s="82">
        <f t="shared" si="2"/>
        <v>6</v>
      </c>
      <c r="C51" s="8">
        <v>3</v>
      </c>
      <c r="D51" s="8">
        <v>2</v>
      </c>
      <c r="E51" s="8">
        <v>1</v>
      </c>
      <c r="F51" s="10">
        <v>0</v>
      </c>
      <c r="G51" s="10">
        <v>0</v>
      </c>
      <c r="H51" s="10">
        <v>0</v>
      </c>
      <c r="I51" s="10">
        <v>0</v>
      </c>
      <c r="L51" s="11"/>
    </row>
    <row r="52" spans="1:12" ht="12" customHeight="1">
      <c r="A52" s="5" t="s">
        <v>241</v>
      </c>
      <c r="B52" s="82">
        <f t="shared" si="2"/>
        <v>2</v>
      </c>
      <c r="C52" s="8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L52" s="11"/>
    </row>
    <row r="53" spans="1:12" ht="12" customHeight="1">
      <c r="A53" s="5" t="s">
        <v>236</v>
      </c>
      <c r="B53" s="82">
        <f t="shared" si="2"/>
        <v>10</v>
      </c>
      <c r="C53" s="8">
        <v>7</v>
      </c>
      <c r="D53" s="8">
        <v>2</v>
      </c>
      <c r="E53" s="8">
        <v>1</v>
      </c>
      <c r="F53" s="10">
        <v>0</v>
      </c>
      <c r="G53" s="10">
        <v>0</v>
      </c>
      <c r="H53" s="10">
        <v>0</v>
      </c>
      <c r="I53" s="10">
        <v>0</v>
      </c>
      <c r="L53" s="11"/>
    </row>
    <row r="54" spans="1:12" ht="12" customHeight="1">
      <c r="A54" s="5" t="s">
        <v>238</v>
      </c>
      <c r="B54" s="82">
        <f t="shared" si="2"/>
        <v>1</v>
      </c>
      <c r="C54" s="10">
        <v>0</v>
      </c>
      <c r="D54" s="8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L54" s="11"/>
    </row>
    <row r="55" spans="1:12" ht="12" customHeight="1">
      <c r="A55" s="5" t="s">
        <v>240</v>
      </c>
      <c r="B55" s="82">
        <f t="shared" si="2"/>
        <v>2</v>
      </c>
      <c r="C55" s="8">
        <v>2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L55" s="11"/>
    </row>
    <row r="56" spans="1:12" ht="12" customHeight="1">
      <c r="A56" s="5" t="s">
        <v>237</v>
      </c>
      <c r="B56" s="82">
        <f t="shared" si="2"/>
        <v>10</v>
      </c>
      <c r="C56" s="8">
        <v>10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L56" s="11"/>
    </row>
    <row r="57" spans="1:12" ht="12" customHeight="1">
      <c r="A57" s="5" t="s">
        <v>192</v>
      </c>
      <c r="B57" s="82">
        <f t="shared" si="2"/>
        <v>26</v>
      </c>
      <c r="C57" s="8">
        <v>24</v>
      </c>
      <c r="D57" s="8">
        <v>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L57" s="11"/>
    </row>
    <row r="58" spans="1:12" ht="12" customHeight="1">
      <c r="A58" s="5" t="s">
        <v>193</v>
      </c>
      <c r="B58" s="82">
        <f t="shared" si="2"/>
        <v>6</v>
      </c>
      <c r="C58" s="8">
        <v>5</v>
      </c>
      <c r="D58" s="8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L58" s="11"/>
    </row>
    <row r="59" spans="1:12" ht="12" customHeight="1">
      <c r="A59" s="5" t="s">
        <v>190</v>
      </c>
      <c r="B59" s="82">
        <f t="shared" si="2"/>
        <v>10</v>
      </c>
      <c r="C59" s="8">
        <v>9</v>
      </c>
      <c r="D59" s="8">
        <v>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L59" s="11"/>
    </row>
    <row r="60" spans="1:12" ht="12" customHeight="1" thickBot="1">
      <c r="A60" s="4" t="s">
        <v>300</v>
      </c>
      <c r="B60" s="17"/>
      <c r="C60" s="8"/>
      <c r="D60" s="8"/>
      <c r="E60" s="10"/>
      <c r="F60" s="10"/>
      <c r="G60" s="10"/>
      <c r="H60" s="10"/>
      <c r="I60" s="10"/>
      <c r="L60" s="11"/>
    </row>
    <row r="61" spans="1:12" ht="45.75" customHeight="1" thickBot="1">
      <c r="A61" s="98" t="s">
        <v>21</v>
      </c>
      <c r="B61" s="101" t="s">
        <v>0</v>
      </c>
      <c r="C61" s="100" t="s">
        <v>93</v>
      </c>
      <c r="D61" s="100"/>
      <c r="E61" s="100"/>
      <c r="F61" s="100"/>
      <c r="G61" s="100"/>
      <c r="H61" s="100"/>
      <c r="I61" s="100"/>
      <c r="L61" s="11"/>
    </row>
    <row r="62" spans="1:12" ht="27.75" customHeight="1" thickBot="1">
      <c r="A62" s="99"/>
      <c r="B62" s="102"/>
      <c r="C62" s="13" t="s">
        <v>92</v>
      </c>
      <c r="D62" s="13" t="s">
        <v>88</v>
      </c>
      <c r="E62" s="13" t="s">
        <v>90</v>
      </c>
      <c r="F62" s="13" t="s">
        <v>89</v>
      </c>
      <c r="G62" s="13" t="s">
        <v>91</v>
      </c>
      <c r="H62" s="13" t="s">
        <v>86</v>
      </c>
      <c r="I62" s="13" t="s">
        <v>87</v>
      </c>
      <c r="L62" s="11"/>
    </row>
    <row r="63" spans="1:12" ht="12" customHeight="1">
      <c r="A63" s="5" t="s">
        <v>191</v>
      </c>
      <c r="B63" s="82">
        <f aca="true" t="shared" si="3" ref="B63:B75">SUM(C63:I63)</f>
        <v>23</v>
      </c>
      <c r="C63" s="8">
        <v>19</v>
      </c>
      <c r="D63" s="8">
        <v>3</v>
      </c>
      <c r="E63" s="8">
        <v>1</v>
      </c>
      <c r="F63" s="10">
        <v>0</v>
      </c>
      <c r="G63" s="10">
        <v>0</v>
      </c>
      <c r="H63" s="10">
        <v>0</v>
      </c>
      <c r="I63" s="10">
        <v>0</v>
      </c>
      <c r="L63" s="11"/>
    </row>
    <row r="64" spans="1:12" ht="12" customHeight="1">
      <c r="A64" s="5" t="s">
        <v>226</v>
      </c>
      <c r="B64" s="82">
        <f t="shared" si="3"/>
        <v>37</v>
      </c>
      <c r="C64" s="8">
        <v>23</v>
      </c>
      <c r="D64" s="8">
        <v>3</v>
      </c>
      <c r="E64" s="8">
        <v>1</v>
      </c>
      <c r="F64" s="8">
        <v>10</v>
      </c>
      <c r="G64" s="10">
        <v>0</v>
      </c>
      <c r="H64" s="10">
        <v>0</v>
      </c>
      <c r="I64" s="10">
        <v>0</v>
      </c>
      <c r="L64" s="11"/>
    </row>
    <row r="65" spans="1:12" ht="12" customHeight="1">
      <c r="A65" s="5" t="s">
        <v>227</v>
      </c>
      <c r="B65" s="82">
        <f t="shared" si="3"/>
        <v>80</v>
      </c>
      <c r="C65" s="8">
        <v>71</v>
      </c>
      <c r="D65" s="8">
        <v>5</v>
      </c>
      <c r="E65" s="8">
        <v>2</v>
      </c>
      <c r="F65" s="8">
        <v>2</v>
      </c>
      <c r="G65" s="10">
        <v>0</v>
      </c>
      <c r="H65" s="10">
        <v>0</v>
      </c>
      <c r="I65" s="10">
        <v>0</v>
      </c>
      <c r="L65" s="11"/>
    </row>
    <row r="66" spans="1:12" ht="12" customHeight="1">
      <c r="A66" s="5" t="s">
        <v>195</v>
      </c>
      <c r="B66" s="82">
        <f t="shared" si="3"/>
        <v>5</v>
      </c>
      <c r="C66" s="8">
        <v>3</v>
      </c>
      <c r="D66" s="8">
        <v>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L66" s="11"/>
    </row>
    <row r="67" spans="1:12" ht="12" customHeight="1">
      <c r="A67" s="5" t="s">
        <v>196</v>
      </c>
      <c r="B67" s="82">
        <f t="shared" si="3"/>
        <v>3</v>
      </c>
      <c r="C67" s="8">
        <v>2</v>
      </c>
      <c r="D67" s="8">
        <v>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L67" s="11"/>
    </row>
    <row r="68" spans="1:12" ht="12" customHeight="1">
      <c r="A68" s="5" t="s">
        <v>197</v>
      </c>
      <c r="B68" s="82">
        <f t="shared" si="3"/>
        <v>2</v>
      </c>
      <c r="C68" s="8">
        <v>2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L68" s="11"/>
    </row>
    <row r="69" spans="1:12" ht="12" customHeight="1">
      <c r="A69" s="5" t="s">
        <v>198</v>
      </c>
      <c r="B69" s="82">
        <f t="shared" si="3"/>
        <v>3</v>
      </c>
      <c r="C69" s="8">
        <v>2</v>
      </c>
      <c r="D69" s="10">
        <v>0</v>
      </c>
      <c r="E69" s="8">
        <v>1</v>
      </c>
      <c r="F69" s="10">
        <v>0</v>
      </c>
      <c r="G69" s="10">
        <v>0</v>
      </c>
      <c r="H69" s="10">
        <v>0</v>
      </c>
      <c r="I69" s="10">
        <v>0</v>
      </c>
      <c r="L69" s="11"/>
    </row>
    <row r="70" spans="1:12" ht="12" customHeight="1">
      <c r="A70" s="5" t="s">
        <v>199</v>
      </c>
      <c r="B70" s="82">
        <f t="shared" si="3"/>
        <v>32</v>
      </c>
      <c r="C70" s="8">
        <v>20</v>
      </c>
      <c r="D70" s="8">
        <v>8</v>
      </c>
      <c r="E70" s="10">
        <v>0</v>
      </c>
      <c r="F70" s="8">
        <v>4</v>
      </c>
      <c r="G70" s="10">
        <v>0</v>
      </c>
      <c r="H70" s="10">
        <v>0</v>
      </c>
      <c r="I70" s="10">
        <v>0</v>
      </c>
      <c r="L70" s="11"/>
    </row>
    <row r="71" spans="1:12" ht="12" customHeight="1">
      <c r="A71" s="5" t="s">
        <v>200</v>
      </c>
      <c r="B71" s="82">
        <f t="shared" si="3"/>
        <v>1</v>
      </c>
      <c r="C71" s="10">
        <v>0</v>
      </c>
      <c r="D71" s="10">
        <v>0</v>
      </c>
      <c r="E71" s="8">
        <v>1</v>
      </c>
      <c r="F71" s="10">
        <v>0</v>
      </c>
      <c r="G71" s="10">
        <v>0</v>
      </c>
      <c r="H71" s="10">
        <v>0</v>
      </c>
      <c r="I71" s="10">
        <v>0</v>
      </c>
      <c r="L71" s="11"/>
    </row>
    <row r="72" spans="1:12" ht="12" customHeight="1">
      <c r="A72" s="5" t="s">
        <v>201</v>
      </c>
      <c r="B72" s="82">
        <f t="shared" si="3"/>
        <v>4</v>
      </c>
      <c r="C72" s="8">
        <v>4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L72" s="11"/>
    </row>
    <row r="73" spans="1:12" ht="12" customHeight="1">
      <c r="A73" s="5" t="s">
        <v>242</v>
      </c>
      <c r="B73" s="82">
        <f t="shared" si="3"/>
        <v>583</v>
      </c>
      <c r="C73" s="8">
        <v>484</v>
      </c>
      <c r="D73" s="8">
        <v>84</v>
      </c>
      <c r="E73" s="8">
        <v>14</v>
      </c>
      <c r="F73" s="10">
        <v>0</v>
      </c>
      <c r="G73" s="8">
        <v>1</v>
      </c>
      <c r="H73" s="10">
        <v>0</v>
      </c>
      <c r="I73" s="10">
        <v>0</v>
      </c>
      <c r="L73" s="11"/>
    </row>
    <row r="74" spans="1:12" ht="12" customHeight="1">
      <c r="A74" s="5" t="s">
        <v>243</v>
      </c>
      <c r="B74" s="82">
        <f t="shared" si="3"/>
        <v>141</v>
      </c>
      <c r="C74" s="8">
        <v>119</v>
      </c>
      <c r="D74" s="8">
        <v>17</v>
      </c>
      <c r="E74" s="8">
        <v>4</v>
      </c>
      <c r="F74" s="10">
        <v>0</v>
      </c>
      <c r="G74" s="8">
        <v>1</v>
      </c>
      <c r="H74" s="10">
        <v>0</v>
      </c>
      <c r="I74" s="10">
        <v>0</v>
      </c>
      <c r="L74" s="11"/>
    </row>
    <row r="75" spans="1:12" ht="12" customHeight="1">
      <c r="A75" s="5" t="s">
        <v>194</v>
      </c>
      <c r="B75" s="82">
        <f t="shared" si="3"/>
        <v>1</v>
      </c>
      <c r="C75" s="10">
        <v>0</v>
      </c>
      <c r="D75" s="10">
        <v>0</v>
      </c>
      <c r="E75" s="8">
        <v>1</v>
      </c>
      <c r="F75" s="10">
        <v>0</v>
      </c>
      <c r="G75" s="10">
        <v>0</v>
      </c>
      <c r="H75" s="10">
        <v>0</v>
      </c>
      <c r="I75" s="10">
        <v>0</v>
      </c>
      <c r="L75" s="11"/>
    </row>
    <row r="76" spans="1:12" ht="6.75" customHeight="1">
      <c r="A76" s="5"/>
      <c r="B76" s="82"/>
      <c r="C76" s="8"/>
      <c r="D76" s="8"/>
      <c r="E76" s="8"/>
      <c r="F76" s="10"/>
      <c r="G76" s="8"/>
      <c r="H76" s="10"/>
      <c r="I76" s="10"/>
      <c r="L76" s="11"/>
    </row>
    <row r="77" spans="1:12" ht="12" customHeight="1">
      <c r="A77" s="79" t="s">
        <v>244</v>
      </c>
      <c r="B77" s="83">
        <f>SUM(C77:I77)</f>
        <v>60</v>
      </c>
      <c r="C77" s="72">
        <f aca="true" t="shared" si="4" ref="C77:I77">SUM(C79:C82)</f>
        <v>45</v>
      </c>
      <c r="D77" s="72">
        <f t="shared" si="4"/>
        <v>9</v>
      </c>
      <c r="E77" s="72">
        <f t="shared" si="4"/>
        <v>4</v>
      </c>
      <c r="F77" s="72">
        <f>SUM(F79:F82)</f>
        <v>1</v>
      </c>
      <c r="G77" s="72">
        <f>SUM(G79:G82)</f>
        <v>0</v>
      </c>
      <c r="H77" s="72">
        <f t="shared" si="4"/>
        <v>1</v>
      </c>
      <c r="I77" s="72">
        <f t="shared" si="4"/>
        <v>0</v>
      </c>
      <c r="L77" s="11"/>
    </row>
    <row r="78" spans="1:12" ht="6.75" customHeight="1">
      <c r="A78" s="5"/>
      <c r="B78" s="82"/>
      <c r="C78" s="8"/>
      <c r="D78" s="8"/>
      <c r="E78" s="8"/>
      <c r="F78" s="10"/>
      <c r="G78" s="8"/>
      <c r="H78" s="10"/>
      <c r="I78" s="10"/>
      <c r="L78" s="11"/>
    </row>
    <row r="79" spans="1:12" ht="12" customHeight="1">
      <c r="A79" s="5" t="s">
        <v>202</v>
      </c>
      <c r="B79" s="82">
        <f>SUM(C79:I79)</f>
        <v>30</v>
      </c>
      <c r="C79" s="8">
        <v>28</v>
      </c>
      <c r="D79" s="8">
        <v>2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L79" s="11"/>
    </row>
    <row r="80" spans="1:12" ht="12" customHeight="1">
      <c r="A80" s="5" t="s">
        <v>203</v>
      </c>
      <c r="B80" s="82">
        <f>SUM(C80:I80)</f>
        <v>12</v>
      </c>
      <c r="C80" s="8">
        <v>6</v>
      </c>
      <c r="D80" s="8">
        <v>3</v>
      </c>
      <c r="E80" s="8">
        <v>3</v>
      </c>
      <c r="F80" s="10">
        <v>0</v>
      </c>
      <c r="G80" s="10">
        <v>0</v>
      </c>
      <c r="H80" s="10">
        <v>0</v>
      </c>
      <c r="I80" s="10">
        <v>0</v>
      </c>
      <c r="L80" s="11"/>
    </row>
    <row r="81" spans="1:12" ht="12" customHeight="1">
      <c r="A81" s="5" t="s">
        <v>204</v>
      </c>
      <c r="B81" s="82">
        <f>SUM(C81:I81)</f>
        <v>12</v>
      </c>
      <c r="C81" s="8">
        <v>6</v>
      </c>
      <c r="D81" s="8">
        <v>3</v>
      </c>
      <c r="E81" s="8">
        <v>1</v>
      </c>
      <c r="F81" s="8">
        <v>1</v>
      </c>
      <c r="G81" s="10">
        <v>0</v>
      </c>
      <c r="H81" s="8">
        <v>1</v>
      </c>
      <c r="I81" s="10">
        <v>0</v>
      </c>
      <c r="L81" s="11"/>
    </row>
    <row r="82" spans="1:12" ht="12" customHeight="1">
      <c r="A82" s="5" t="s">
        <v>205</v>
      </c>
      <c r="B82" s="82">
        <f>SUM(C82:I82)</f>
        <v>6</v>
      </c>
      <c r="C82" s="8">
        <v>5</v>
      </c>
      <c r="D82" s="8">
        <v>1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L82" s="11"/>
    </row>
    <row r="83" spans="1:12" ht="6" customHeight="1">
      <c r="A83" s="5"/>
      <c r="B83" s="82"/>
      <c r="L83" s="11"/>
    </row>
    <row r="84" spans="1:12" ht="12" customHeight="1">
      <c r="A84" s="5" t="s">
        <v>206</v>
      </c>
      <c r="B84" s="82">
        <f aca="true" t="shared" si="5" ref="B84:B110">SUM(C84:I84)</f>
        <v>4</v>
      </c>
      <c r="C84" s="8">
        <v>3</v>
      </c>
      <c r="D84" s="8">
        <v>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L84" s="11"/>
    </row>
    <row r="85" spans="1:12" ht="12" customHeight="1">
      <c r="A85" s="5" t="s">
        <v>207</v>
      </c>
      <c r="B85" s="82">
        <f t="shared" si="5"/>
        <v>15</v>
      </c>
      <c r="C85" s="8">
        <v>11</v>
      </c>
      <c r="D85" s="8">
        <v>2</v>
      </c>
      <c r="E85" s="8">
        <v>1</v>
      </c>
      <c r="F85" s="8">
        <v>1</v>
      </c>
      <c r="G85" s="10">
        <v>0</v>
      </c>
      <c r="H85" s="10">
        <v>0</v>
      </c>
      <c r="I85" s="10">
        <v>0</v>
      </c>
      <c r="L85" s="11"/>
    </row>
    <row r="86" spans="1:12" ht="12" customHeight="1">
      <c r="A86" s="5" t="s">
        <v>208</v>
      </c>
      <c r="B86" s="82">
        <f t="shared" si="5"/>
        <v>3</v>
      </c>
      <c r="C86" s="8">
        <v>3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L86" s="11"/>
    </row>
    <row r="87" spans="1:12" ht="12" customHeight="1">
      <c r="A87" s="5" t="s">
        <v>209</v>
      </c>
      <c r="B87" s="82">
        <f t="shared" si="5"/>
        <v>3</v>
      </c>
      <c r="C87" s="8">
        <v>3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L87" s="11"/>
    </row>
    <row r="88" spans="1:12" ht="12" customHeight="1">
      <c r="A88" s="5" t="s">
        <v>210</v>
      </c>
      <c r="B88" s="82">
        <f t="shared" si="5"/>
        <v>8</v>
      </c>
      <c r="C88" s="8">
        <v>7</v>
      </c>
      <c r="D88" s="8">
        <v>1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L88" s="11"/>
    </row>
    <row r="89" spans="1:12" ht="12" customHeight="1">
      <c r="A89" s="5" t="s">
        <v>211</v>
      </c>
      <c r="B89" s="82">
        <f t="shared" si="5"/>
        <v>1</v>
      </c>
      <c r="C89" s="10">
        <v>0</v>
      </c>
      <c r="D89" s="8">
        <v>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L89" s="11"/>
    </row>
    <row r="90" spans="1:12" ht="12" customHeight="1">
      <c r="A90" s="5" t="s">
        <v>212</v>
      </c>
      <c r="B90" s="82">
        <f t="shared" si="5"/>
        <v>2</v>
      </c>
      <c r="C90" s="8">
        <v>2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L90" s="11"/>
    </row>
    <row r="91" spans="1:12" ht="12" customHeight="1">
      <c r="A91" s="5" t="s">
        <v>213</v>
      </c>
      <c r="B91" s="82">
        <f t="shared" si="5"/>
        <v>1</v>
      </c>
      <c r="C91" s="8"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L91" s="11"/>
    </row>
    <row r="92" spans="1:12" ht="12" customHeight="1">
      <c r="A92" s="5" t="s">
        <v>245</v>
      </c>
      <c r="B92" s="82">
        <f t="shared" si="5"/>
        <v>8</v>
      </c>
      <c r="C92" s="8">
        <v>8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L92" s="11"/>
    </row>
    <row r="93" spans="1:12" ht="12" customHeight="1">
      <c r="A93" s="5" t="s">
        <v>214</v>
      </c>
      <c r="B93" s="82">
        <f t="shared" si="5"/>
        <v>1</v>
      </c>
      <c r="C93" s="8">
        <v>1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L93" s="11"/>
    </row>
    <row r="94" spans="1:12" ht="12" customHeight="1">
      <c r="A94" s="5" t="s">
        <v>215</v>
      </c>
      <c r="B94" s="82">
        <f t="shared" si="5"/>
        <v>5</v>
      </c>
      <c r="C94" s="8">
        <v>2</v>
      </c>
      <c r="D94" s="8">
        <v>2</v>
      </c>
      <c r="E94" s="8">
        <v>1</v>
      </c>
      <c r="F94" s="10">
        <v>0</v>
      </c>
      <c r="G94" s="10">
        <v>0</v>
      </c>
      <c r="H94" s="10">
        <v>0</v>
      </c>
      <c r="I94" s="10">
        <v>0</v>
      </c>
      <c r="L94" s="11"/>
    </row>
    <row r="95" spans="1:12" ht="12" customHeight="1">
      <c r="A95" s="5" t="s">
        <v>216</v>
      </c>
      <c r="B95" s="82">
        <f t="shared" si="5"/>
        <v>2</v>
      </c>
      <c r="C95" s="10">
        <v>0</v>
      </c>
      <c r="D95" s="8">
        <v>2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L95" s="11"/>
    </row>
    <row r="96" spans="1:12" ht="12" customHeight="1">
      <c r="A96" s="5" t="s">
        <v>246</v>
      </c>
      <c r="B96" s="82">
        <f t="shared" si="5"/>
        <v>12</v>
      </c>
      <c r="C96" s="8">
        <v>8</v>
      </c>
      <c r="D96" s="8">
        <v>4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L96" s="11"/>
    </row>
    <row r="97" spans="1:12" ht="12" customHeight="1">
      <c r="A97" s="5" t="s">
        <v>247</v>
      </c>
      <c r="B97" s="82">
        <f t="shared" si="5"/>
        <v>7</v>
      </c>
      <c r="C97" s="8">
        <v>5</v>
      </c>
      <c r="D97" s="8">
        <v>2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L97" s="11"/>
    </row>
    <row r="98" spans="1:12" ht="12" customHeight="1">
      <c r="A98" s="5" t="s">
        <v>248</v>
      </c>
      <c r="B98" s="82">
        <f t="shared" si="5"/>
        <v>2</v>
      </c>
      <c r="C98" s="8">
        <v>1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8">
        <v>1</v>
      </c>
      <c r="L98" s="11"/>
    </row>
    <row r="99" spans="1:12" ht="12" customHeight="1">
      <c r="A99" s="5" t="s">
        <v>217</v>
      </c>
      <c r="B99" s="82">
        <f t="shared" si="5"/>
        <v>1</v>
      </c>
      <c r="C99" s="10">
        <v>0</v>
      </c>
      <c r="D99" s="10">
        <v>0</v>
      </c>
      <c r="E99" s="8">
        <v>1</v>
      </c>
      <c r="F99" s="10">
        <v>0</v>
      </c>
      <c r="G99" s="10">
        <v>0</v>
      </c>
      <c r="H99" s="10">
        <v>0</v>
      </c>
      <c r="I99" s="10">
        <v>0</v>
      </c>
      <c r="L99" s="11"/>
    </row>
    <row r="100" spans="1:12" ht="12" customHeight="1">
      <c r="A100" s="5" t="s">
        <v>218</v>
      </c>
      <c r="B100" s="82">
        <f t="shared" si="5"/>
        <v>5</v>
      </c>
      <c r="C100" s="8">
        <v>2</v>
      </c>
      <c r="D100" s="8">
        <v>1</v>
      </c>
      <c r="E100" s="8">
        <v>1</v>
      </c>
      <c r="F100" s="8">
        <v>1</v>
      </c>
      <c r="G100" s="10">
        <v>0</v>
      </c>
      <c r="H100" s="10">
        <v>0</v>
      </c>
      <c r="I100" s="10">
        <v>0</v>
      </c>
      <c r="L100" s="11"/>
    </row>
    <row r="101" spans="1:12" ht="12" customHeight="1">
      <c r="A101" s="5" t="s">
        <v>219</v>
      </c>
      <c r="B101" s="82">
        <f>SUM(C101:I101)</f>
        <v>13</v>
      </c>
      <c r="C101" s="8">
        <v>8</v>
      </c>
      <c r="D101" s="8">
        <v>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L101" s="11"/>
    </row>
    <row r="102" spans="1:12" ht="12" customHeight="1">
      <c r="A102" s="5" t="s">
        <v>249</v>
      </c>
      <c r="B102" s="82">
        <f t="shared" si="5"/>
        <v>5</v>
      </c>
      <c r="C102" s="8">
        <v>5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L102" s="11"/>
    </row>
    <row r="103" spans="1:12" ht="12" customHeight="1">
      <c r="A103" s="5" t="s">
        <v>220</v>
      </c>
      <c r="B103" s="82">
        <f t="shared" si="5"/>
        <v>1</v>
      </c>
      <c r="C103" s="8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L103" s="11"/>
    </row>
    <row r="104" spans="1:12" ht="12" customHeight="1">
      <c r="A104" s="5" t="s">
        <v>221</v>
      </c>
      <c r="B104" s="82">
        <f t="shared" si="5"/>
        <v>12</v>
      </c>
      <c r="C104" s="8">
        <v>11</v>
      </c>
      <c r="D104" s="8">
        <v>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L104" s="11"/>
    </row>
    <row r="105" spans="1:12" ht="12" customHeight="1">
      <c r="A105" s="5" t="s">
        <v>222</v>
      </c>
      <c r="B105" s="82">
        <f t="shared" si="5"/>
        <v>2</v>
      </c>
      <c r="C105" s="8">
        <v>2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L105" s="11"/>
    </row>
    <row r="106" spans="1:12" ht="12" customHeight="1">
      <c r="A106" s="5" t="s">
        <v>250</v>
      </c>
      <c r="B106" s="82">
        <f t="shared" si="5"/>
        <v>27</v>
      </c>
      <c r="C106" s="8">
        <v>21</v>
      </c>
      <c r="D106" s="8">
        <v>2</v>
      </c>
      <c r="E106" s="10">
        <v>4</v>
      </c>
      <c r="F106" s="10">
        <v>0</v>
      </c>
      <c r="G106" s="10">
        <v>0</v>
      </c>
      <c r="H106" s="10">
        <v>0</v>
      </c>
      <c r="I106" s="10">
        <v>0</v>
      </c>
      <c r="L106" s="11"/>
    </row>
    <row r="107" spans="1:12" ht="12" customHeight="1">
      <c r="A107" s="5" t="s">
        <v>223</v>
      </c>
      <c r="B107" s="82">
        <f t="shared" si="5"/>
        <v>2</v>
      </c>
      <c r="C107" s="8">
        <v>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L107" s="11"/>
    </row>
    <row r="108" spans="1:12" ht="12" customHeight="1">
      <c r="A108" s="5" t="s">
        <v>224</v>
      </c>
      <c r="B108" s="82">
        <f t="shared" si="5"/>
        <v>2</v>
      </c>
      <c r="C108" s="8">
        <v>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L108" s="11"/>
    </row>
    <row r="109" spans="1:12" ht="12" customHeight="1">
      <c r="A109" s="5" t="s">
        <v>225</v>
      </c>
      <c r="B109" s="82">
        <f t="shared" si="5"/>
        <v>2</v>
      </c>
      <c r="C109" s="8">
        <v>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L109" s="11"/>
    </row>
    <row r="110" spans="1:12" ht="12" customHeight="1" thickBot="1">
      <c r="A110" s="12" t="s">
        <v>278</v>
      </c>
      <c r="B110" s="84">
        <f t="shared" si="5"/>
        <v>6</v>
      </c>
      <c r="C110" s="16">
        <v>5</v>
      </c>
      <c r="D110" s="25">
        <v>0</v>
      </c>
      <c r="E110" s="16">
        <v>1</v>
      </c>
      <c r="F110" s="25">
        <v>0</v>
      </c>
      <c r="G110" s="25">
        <v>0</v>
      </c>
      <c r="H110" s="25">
        <v>0</v>
      </c>
      <c r="I110" s="25">
        <v>0</v>
      </c>
      <c r="L110" s="11"/>
    </row>
    <row r="111" ht="13.5">
      <c r="L111" s="11"/>
    </row>
    <row r="112" spans="1:12" ht="13.5">
      <c r="A112" s="5"/>
      <c r="B112" s="5"/>
      <c r="C112" s="11"/>
      <c r="D112" s="11"/>
      <c r="E112" s="11"/>
      <c r="F112" s="11"/>
      <c r="G112" s="11"/>
      <c r="H112" s="11"/>
      <c r="I112" s="11"/>
      <c r="K112" s="11"/>
      <c r="L112" s="11"/>
    </row>
  </sheetData>
  <mergeCells count="9">
    <mergeCell ref="A61:A62"/>
    <mergeCell ref="B61:B62"/>
    <mergeCell ref="C61:I61"/>
    <mergeCell ref="A1:I2"/>
    <mergeCell ref="B7:B8"/>
    <mergeCell ref="A7:A8"/>
    <mergeCell ref="C7:I7"/>
    <mergeCell ref="A3:I3"/>
    <mergeCell ref="A4:I4"/>
  </mergeCells>
  <printOptions horizontalCentered="1" verticalCentered="1"/>
  <pageMargins left="0.3937007874015748" right="0.3937007874015748" top="1.28" bottom="1.32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A2" sqref="A2"/>
    </sheetView>
  </sheetViews>
  <sheetFormatPr defaultColWidth="11.421875" defaultRowHeight="12.75"/>
  <cols>
    <col min="1" max="1" width="33.57421875" style="2" customWidth="1"/>
    <col min="2" max="2" width="7.140625" style="2" bestFit="1" customWidth="1"/>
    <col min="3" max="3" width="6.28125" style="5" customWidth="1"/>
    <col min="4" max="4" width="6.7109375" style="2" customWidth="1"/>
    <col min="5" max="16" width="5.8515625" style="2" customWidth="1"/>
    <col min="17" max="16384" width="11.421875" style="2" customWidth="1"/>
  </cols>
  <sheetData>
    <row r="1" spans="1:16" ht="13.5">
      <c r="A1" s="52" t="s">
        <v>301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9.5" customHeight="1">
      <c r="A3" s="114" t="s">
        <v>295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8" customHeight="1">
      <c r="A4" s="114" t="s">
        <v>296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ht="15" customHeight="1" thickBot="1">
      <c r="C5" s="2"/>
    </row>
    <row r="6" spans="1:16" ht="13.5">
      <c r="A6" s="119" t="s">
        <v>94</v>
      </c>
      <c r="B6" s="117" t="s">
        <v>0</v>
      </c>
      <c r="C6" s="121" t="s">
        <v>95</v>
      </c>
      <c r="D6" s="122"/>
      <c r="E6" s="121" t="s">
        <v>255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14.25" thickBot="1">
      <c r="A7" s="120"/>
      <c r="B7" s="118"/>
      <c r="C7" s="50" t="s">
        <v>96</v>
      </c>
      <c r="D7" s="13" t="s">
        <v>97</v>
      </c>
      <c r="E7" s="50" t="s">
        <v>1</v>
      </c>
      <c r="F7" s="13" t="s">
        <v>2</v>
      </c>
      <c r="G7" s="13" t="s">
        <v>3</v>
      </c>
      <c r="H7" s="62" t="s">
        <v>4</v>
      </c>
      <c r="I7" s="62" t="s">
        <v>5</v>
      </c>
      <c r="J7" s="62" t="s">
        <v>6</v>
      </c>
      <c r="K7" s="62" t="s">
        <v>7</v>
      </c>
      <c r="L7" s="62" t="s">
        <v>8</v>
      </c>
      <c r="M7" s="62" t="s">
        <v>9</v>
      </c>
      <c r="N7" s="62" t="s">
        <v>10</v>
      </c>
      <c r="O7" s="62" t="s">
        <v>11</v>
      </c>
      <c r="P7" s="62" t="s">
        <v>12</v>
      </c>
    </row>
    <row r="8" spans="1:16" ht="13.5">
      <c r="A8" s="43"/>
      <c r="B8" s="42"/>
      <c r="C8" s="44"/>
      <c r="D8" s="46"/>
      <c r="E8" s="44"/>
      <c r="F8" s="44"/>
      <c r="G8" s="44"/>
      <c r="H8" s="4"/>
      <c r="I8" s="4"/>
      <c r="J8" s="4"/>
      <c r="K8" s="4"/>
      <c r="L8" s="4"/>
      <c r="M8" s="4"/>
      <c r="N8" s="4"/>
      <c r="O8" s="4"/>
      <c r="P8" s="4"/>
    </row>
    <row r="9" spans="1:16" ht="13.5">
      <c r="A9" s="49" t="s">
        <v>0</v>
      </c>
      <c r="B9" s="45">
        <f>C9+D9</f>
        <v>428</v>
      </c>
      <c r="C9" s="28">
        <f aca="true" t="shared" si="0" ref="C9:P9">SUM(C11:C38)</f>
        <v>379</v>
      </c>
      <c r="D9" s="30">
        <f t="shared" si="0"/>
        <v>49</v>
      </c>
      <c r="E9" s="28">
        <f t="shared" si="0"/>
        <v>31</v>
      </c>
      <c r="F9" s="28">
        <f t="shared" si="0"/>
        <v>31</v>
      </c>
      <c r="G9" s="28">
        <f t="shared" si="0"/>
        <v>39</v>
      </c>
      <c r="H9" s="28">
        <f t="shared" si="0"/>
        <v>29</v>
      </c>
      <c r="I9" s="28">
        <f t="shared" si="0"/>
        <v>42</v>
      </c>
      <c r="J9" s="28">
        <f t="shared" si="0"/>
        <v>37</v>
      </c>
      <c r="K9" s="28">
        <f t="shared" si="0"/>
        <v>53</v>
      </c>
      <c r="L9" s="28">
        <f t="shared" si="0"/>
        <v>37</v>
      </c>
      <c r="M9" s="28">
        <f t="shared" si="0"/>
        <v>37</v>
      </c>
      <c r="N9" s="28">
        <f t="shared" si="0"/>
        <v>33</v>
      </c>
      <c r="O9" s="28">
        <f t="shared" si="0"/>
        <v>24</v>
      </c>
      <c r="P9" s="28">
        <f t="shared" si="0"/>
        <v>35</v>
      </c>
    </row>
    <row r="10" spans="1:16" ht="13.5">
      <c r="A10" s="1"/>
      <c r="B10" s="45"/>
      <c r="C10" s="4"/>
      <c r="D10" s="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2" t="s">
        <v>264</v>
      </c>
      <c r="B11" s="36">
        <f aca="true" t="shared" si="1" ref="B11:B34">C11+D11</f>
        <v>2</v>
      </c>
      <c r="C11" s="29">
        <v>2</v>
      </c>
      <c r="D11" s="31">
        <v>0</v>
      </c>
      <c r="E11" s="14">
        <v>0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">
        <v>1</v>
      </c>
    </row>
    <row r="12" spans="1:16" ht="13.5">
      <c r="A12" s="2" t="s">
        <v>99</v>
      </c>
      <c r="B12" s="36">
        <f t="shared" si="1"/>
        <v>4</v>
      </c>
      <c r="C12" s="29">
        <v>4</v>
      </c>
      <c r="D12" s="31">
        <v>0</v>
      </c>
      <c r="E12" s="14">
        <v>0</v>
      </c>
      <c r="F12" s="14">
        <v>0</v>
      </c>
      <c r="G12" s="14">
        <v>1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1</v>
      </c>
      <c r="P12" s="2">
        <v>1</v>
      </c>
    </row>
    <row r="13" spans="1:16" ht="13.5">
      <c r="A13" s="2" t="s">
        <v>125</v>
      </c>
      <c r="B13" s="36">
        <f t="shared" si="1"/>
        <v>1</v>
      </c>
      <c r="C13" s="29">
        <v>1</v>
      </c>
      <c r="D13" s="31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2">
        <v>1</v>
      </c>
    </row>
    <row r="14" spans="1:16" ht="13.5">
      <c r="A14" s="2" t="s">
        <v>100</v>
      </c>
      <c r="B14" s="36">
        <f t="shared" si="1"/>
        <v>1</v>
      </c>
      <c r="C14" s="29">
        <v>1</v>
      </c>
      <c r="D14" s="31">
        <v>0</v>
      </c>
      <c r="E14" s="14">
        <v>0</v>
      </c>
      <c r="F14" s="14">
        <v>1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2">
        <v>0</v>
      </c>
    </row>
    <row r="15" spans="1:16" ht="13.5">
      <c r="A15" s="2" t="s">
        <v>101</v>
      </c>
      <c r="B15" s="36">
        <f t="shared" si="1"/>
        <v>5</v>
      </c>
      <c r="C15" s="29">
        <v>5</v>
      </c>
      <c r="D15" s="31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2">
        <v>4</v>
      </c>
    </row>
    <row r="16" spans="1:16" ht="13.5">
      <c r="A16" s="2" t="s">
        <v>124</v>
      </c>
      <c r="B16" s="36">
        <f t="shared" si="1"/>
        <v>2</v>
      </c>
      <c r="C16" s="29">
        <v>2</v>
      </c>
      <c r="D16" s="31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">
        <v>2</v>
      </c>
    </row>
    <row r="17" spans="1:16" ht="13.5">
      <c r="A17" s="2" t="s">
        <v>257</v>
      </c>
      <c r="B17" s="36">
        <f t="shared" si="1"/>
        <v>2</v>
      </c>
      <c r="C17" s="29">
        <v>2</v>
      </c>
      <c r="D17" s="31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0</v>
      </c>
      <c r="O17" s="14">
        <v>1</v>
      </c>
      <c r="P17" s="2">
        <v>0</v>
      </c>
    </row>
    <row r="18" spans="1:16" ht="13.5">
      <c r="A18" s="2" t="s">
        <v>102</v>
      </c>
      <c r="B18" s="36">
        <f t="shared" si="1"/>
        <v>1</v>
      </c>
      <c r="C18" s="29">
        <v>1</v>
      </c>
      <c r="D18" s="31">
        <v>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">
        <v>0</v>
      </c>
    </row>
    <row r="19" spans="1:16" ht="13.5">
      <c r="A19" s="2" t="s">
        <v>258</v>
      </c>
      <c r="B19" s="36">
        <f t="shared" si="1"/>
        <v>6</v>
      </c>
      <c r="C19" s="29">
        <v>5</v>
      </c>
      <c r="D19" s="31">
        <v>1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3</v>
      </c>
      <c r="M19" s="14">
        <v>0</v>
      </c>
      <c r="N19" s="14">
        <v>0</v>
      </c>
      <c r="O19" s="14">
        <v>0</v>
      </c>
      <c r="P19" s="2">
        <v>2</v>
      </c>
    </row>
    <row r="20" spans="1:16" ht="13.5">
      <c r="A20" s="2" t="s">
        <v>103</v>
      </c>
      <c r="B20" s="36">
        <f t="shared" si="1"/>
        <v>4</v>
      </c>
      <c r="C20" s="29">
        <v>4</v>
      </c>
      <c r="D20" s="31">
        <v>0</v>
      </c>
      <c r="E20" s="14">
        <v>0</v>
      </c>
      <c r="F20" s="14">
        <v>1</v>
      </c>
      <c r="G20" s="14">
        <v>1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</v>
      </c>
      <c r="N20" s="14">
        <v>0</v>
      </c>
      <c r="O20" s="14">
        <v>1</v>
      </c>
      <c r="P20" s="2">
        <v>0</v>
      </c>
    </row>
    <row r="21" spans="1:16" ht="13.5">
      <c r="A21" s="2" t="s">
        <v>259</v>
      </c>
      <c r="B21" s="36">
        <f t="shared" si="1"/>
        <v>1</v>
      </c>
      <c r="C21" s="29">
        <v>1</v>
      </c>
      <c r="D21" s="31">
        <v>0</v>
      </c>
      <c r="E21" s="14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">
        <v>0</v>
      </c>
    </row>
    <row r="22" spans="1:16" ht="13.5">
      <c r="A22" s="2" t="s">
        <v>260</v>
      </c>
      <c r="B22" s="36">
        <f t="shared" si="1"/>
        <v>3</v>
      </c>
      <c r="C22" s="29">
        <v>3</v>
      </c>
      <c r="D22" s="31">
        <v>0</v>
      </c>
      <c r="E22" s="14">
        <v>1</v>
      </c>
      <c r="F22" s="14">
        <v>0</v>
      </c>
      <c r="G22" s="14">
        <v>0</v>
      </c>
      <c r="H22" s="14">
        <v>0</v>
      </c>
      <c r="I22" s="14">
        <v>1</v>
      </c>
      <c r="J22" s="14">
        <v>0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2">
        <v>0</v>
      </c>
    </row>
    <row r="23" spans="1:16" ht="13.5">
      <c r="A23" s="2" t="s">
        <v>126</v>
      </c>
      <c r="B23" s="36">
        <f t="shared" si="1"/>
        <v>2</v>
      </c>
      <c r="C23" s="29">
        <v>2</v>
      </c>
      <c r="D23" s="31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">
        <v>2</v>
      </c>
    </row>
    <row r="24" spans="1:16" ht="13.5">
      <c r="A24" s="2" t="s">
        <v>105</v>
      </c>
      <c r="B24" s="36">
        <f t="shared" si="1"/>
        <v>1</v>
      </c>
      <c r="C24" s="29">
        <v>1</v>
      </c>
      <c r="D24" s="31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">
        <v>0</v>
      </c>
    </row>
    <row r="25" spans="1:16" ht="13.5">
      <c r="A25" s="2" t="s">
        <v>106</v>
      </c>
      <c r="B25" s="36">
        <f t="shared" si="1"/>
        <v>2</v>
      </c>
      <c r="C25" s="29">
        <v>1</v>
      </c>
      <c r="D25" s="31">
        <v>1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14">
        <v>1</v>
      </c>
      <c r="O25" s="14">
        <v>0</v>
      </c>
      <c r="P25" s="2">
        <v>0</v>
      </c>
    </row>
    <row r="26" spans="1:16" ht="13.5">
      <c r="A26" s="2" t="s">
        <v>107</v>
      </c>
      <c r="B26" s="36">
        <f t="shared" si="1"/>
        <v>1</v>
      </c>
      <c r="C26" s="29">
        <v>1</v>
      </c>
      <c r="D26" s="31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2">
        <v>0</v>
      </c>
    </row>
    <row r="27" spans="1:16" ht="13.5">
      <c r="A27" s="2" t="s">
        <v>256</v>
      </c>
      <c r="B27" s="36">
        <f t="shared" si="1"/>
        <v>1</v>
      </c>
      <c r="C27" s="29">
        <v>1</v>
      </c>
      <c r="D27" s="31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">
        <v>1</v>
      </c>
    </row>
    <row r="28" spans="1:16" ht="13.5">
      <c r="A28" s="2" t="s">
        <v>108</v>
      </c>
      <c r="B28" s="36">
        <f t="shared" si="1"/>
        <v>2</v>
      </c>
      <c r="C28" s="29">
        <v>2</v>
      </c>
      <c r="D28" s="31">
        <v>0</v>
      </c>
      <c r="E28" s="14">
        <v>0</v>
      </c>
      <c r="F28" s="14">
        <v>1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">
        <v>0</v>
      </c>
    </row>
    <row r="29" spans="1:16" ht="13.5">
      <c r="A29" s="2" t="s">
        <v>109</v>
      </c>
      <c r="B29" s="36">
        <f t="shared" si="1"/>
        <v>53</v>
      </c>
      <c r="C29" s="29">
        <v>51</v>
      </c>
      <c r="D29" s="31">
        <v>2</v>
      </c>
      <c r="E29" s="14">
        <v>5</v>
      </c>
      <c r="F29" s="14">
        <v>6</v>
      </c>
      <c r="G29" s="14">
        <v>3</v>
      </c>
      <c r="H29" s="14">
        <v>1</v>
      </c>
      <c r="I29" s="14">
        <v>7</v>
      </c>
      <c r="J29" s="14">
        <v>7</v>
      </c>
      <c r="K29" s="14">
        <v>2</v>
      </c>
      <c r="L29" s="14">
        <v>3</v>
      </c>
      <c r="M29" s="14">
        <v>1</v>
      </c>
      <c r="N29" s="14">
        <v>3</v>
      </c>
      <c r="O29" s="14">
        <v>7</v>
      </c>
      <c r="P29" s="2">
        <v>8</v>
      </c>
    </row>
    <row r="30" spans="1:16" ht="13.5">
      <c r="A30" s="2" t="s">
        <v>261</v>
      </c>
      <c r="B30" s="36">
        <f t="shared" si="1"/>
        <v>23</v>
      </c>
      <c r="C30" s="29">
        <v>13</v>
      </c>
      <c r="D30" s="31">
        <v>10</v>
      </c>
      <c r="E30" s="14">
        <v>0</v>
      </c>
      <c r="F30" s="14">
        <v>0</v>
      </c>
      <c r="G30" s="14">
        <v>0</v>
      </c>
      <c r="H30" s="14">
        <v>1</v>
      </c>
      <c r="I30" s="14">
        <v>0</v>
      </c>
      <c r="J30" s="14">
        <v>0</v>
      </c>
      <c r="K30" s="14">
        <v>0</v>
      </c>
      <c r="L30" s="14">
        <v>0</v>
      </c>
      <c r="M30" s="14">
        <v>10</v>
      </c>
      <c r="N30" s="14">
        <v>0</v>
      </c>
      <c r="O30" s="14">
        <v>0</v>
      </c>
      <c r="P30" s="2">
        <v>12</v>
      </c>
    </row>
    <row r="31" spans="1:16" ht="13.5">
      <c r="A31" s="2" t="s">
        <v>265</v>
      </c>
      <c r="B31" s="36">
        <f t="shared" si="1"/>
        <v>1</v>
      </c>
      <c r="C31" s="29">
        <v>1</v>
      </c>
      <c r="D31" s="31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</v>
      </c>
      <c r="P31" s="2">
        <v>0</v>
      </c>
    </row>
    <row r="32" spans="1:16" ht="13.5">
      <c r="A32" s="2" t="s">
        <v>262</v>
      </c>
      <c r="B32" s="36">
        <f t="shared" si="1"/>
        <v>2</v>
      </c>
      <c r="C32" s="29">
        <v>2</v>
      </c>
      <c r="D32" s="31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2</v>
      </c>
      <c r="P32" s="2">
        <v>0</v>
      </c>
    </row>
    <row r="33" spans="1:16" ht="13.5">
      <c r="A33" s="2" t="s">
        <v>110</v>
      </c>
      <c r="B33" s="36">
        <f t="shared" si="1"/>
        <v>33</v>
      </c>
      <c r="C33" s="29">
        <v>18</v>
      </c>
      <c r="D33" s="31">
        <v>15</v>
      </c>
      <c r="E33" s="14">
        <v>4</v>
      </c>
      <c r="F33" s="14">
        <v>2</v>
      </c>
      <c r="G33" s="14">
        <v>1</v>
      </c>
      <c r="H33" s="14">
        <v>0</v>
      </c>
      <c r="I33" s="14">
        <v>3</v>
      </c>
      <c r="J33" s="14">
        <v>2</v>
      </c>
      <c r="K33" s="14">
        <v>8</v>
      </c>
      <c r="L33" s="14">
        <v>3</v>
      </c>
      <c r="M33" s="14">
        <v>0</v>
      </c>
      <c r="N33" s="14">
        <v>3</v>
      </c>
      <c r="O33" s="14">
        <v>7</v>
      </c>
      <c r="P33" s="2">
        <v>0</v>
      </c>
    </row>
    <row r="34" spans="1:16" ht="13.5">
      <c r="A34" s="2" t="s">
        <v>111</v>
      </c>
      <c r="B34" s="36">
        <f t="shared" si="1"/>
        <v>1</v>
      </c>
      <c r="C34" s="29">
        <v>1</v>
      </c>
      <c r="D34" s="31">
        <v>0</v>
      </c>
      <c r="E34" s="14">
        <v>0</v>
      </c>
      <c r="F34" s="14">
        <v>0</v>
      </c>
      <c r="G34" s="14">
        <v>1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">
        <v>0</v>
      </c>
    </row>
    <row r="35" spans="1:16" ht="13.5">
      <c r="A35" s="5" t="s">
        <v>263</v>
      </c>
      <c r="B35" s="36">
        <f>C35+D35</f>
        <v>13</v>
      </c>
      <c r="C35" s="29">
        <v>13</v>
      </c>
      <c r="D35" s="31">
        <v>0</v>
      </c>
      <c r="E35" s="15">
        <v>3</v>
      </c>
      <c r="F35" s="15">
        <v>2</v>
      </c>
      <c r="G35" s="15">
        <v>2</v>
      </c>
      <c r="H35" s="15">
        <v>0</v>
      </c>
      <c r="I35" s="15">
        <v>4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0</v>
      </c>
      <c r="P35" s="5">
        <v>1</v>
      </c>
    </row>
    <row r="36" spans="1:16" ht="13.5">
      <c r="A36" s="2" t="s">
        <v>133</v>
      </c>
      <c r="B36" s="36">
        <f>C36+D36</f>
        <v>2</v>
      </c>
      <c r="C36" s="29">
        <v>2</v>
      </c>
      <c r="D36" s="31">
        <v>0</v>
      </c>
      <c r="E36" s="14">
        <v>1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">
        <v>0</v>
      </c>
    </row>
    <row r="37" spans="1:16" ht="13.5">
      <c r="A37" s="2" t="s">
        <v>104</v>
      </c>
      <c r="B37" s="36">
        <f>C37+D37</f>
        <v>226</v>
      </c>
      <c r="C37" s="29">
        <v>209</v>
      </c>
      <c r="D37" s="31">
        <v>17</v>
      </c>
      <c r="E37" s="14">
        <v>16</v>
      </c>
      <c r="F37" s="14">
        <v>14</v>
      </c>
      <c r="G37" s="14">
        <v>29</v>
      </c>
      <c r="H37" s="14">
        <v>26</v>
      </c>
      <c r="I37" s="14">
        <v>20</v>
      </c>
      <c r="J37" s="14">
        <v>26</v>
      </c>
      <c r="K37" s="14">
        <v>34</v>
      </c>
      <c r="L37" s="14">
        <v>19</v>
      </c>
      <c r="M37" s="14">
        <v>17</v>
      </c>
      <c r="N37" s="14">
        <v>23</v>
      </c>
      <c r="O37" s="14">
        <v>2</v>
      </c>
      <c r="P37" s="2">
        <v>0</v>
      </c>
    </row>
    <row r="38" spans="1:16" ht="14.25" thickBot="1">
      <c r="A38" s="12" t="s">
        <v>98</v>
      </c>
      <c r="B38" s="38">
        <f>C38+D38</f>
        <v>33</v>
      </c>
      <c r="C38" s="32">
        <v>30</v>
      </c>
      <c r="D38" s="33">
        <v>3</v>
      </c>
      <c r="E38" s="17">
        <v>0</v>
      </c>
      <c r="F38" s="17">
        <v>2</v>
      </c>
      <c r="G38" s="17">
        <v>0</v>
      </c>
      <c r="H38" s="17">
        <v>0</v>
      </c>
      <c r="I38" s="17">
        <v>4</v>
      </c>
      <c r="J38" s="17">
        <v>1</v>
      </c>
      <c r="K38" s="17">
        <v>8</v>
      </c>
      <c r="L38" s="17">
        <v>8</v>
      </c>
      <c r="M38" s="17">
        <v>7</v>
      </c>
      <c r="N38" s="17">
        <v>2</v>
      </c>
      <c r="O38" s="17">
        <v>1</v>
      </c>
      <c r="P38" s="12">
        <v>0</v>
      </c>
    </row>
    <row r="39" spans="1:3" ht="13.5">
      <c r="A39" s="5"/>
      <c r="B39" s="15"/>
      <c r="C39" s="2"/>
    </row>
  </sheetData>
  <mergeCells count="6">
    <mergeCell ref="A3:P3"/>
    <mergeCell ref="B6:B7"/>
    <mergeCell ref="A6:A7"/>
    <mergeCell ref="C6:D6"/>
    <mergeCell ref="E6:P6"/>
    <mergeCell ref="A4:P4"/>
  </mergeCells>
  <printOptions horizontalCentered="1"/>
  <pageMargins left="0.68" right="0.51" top="0.87" bottom="0.5905511811023623" header="0" footer="0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2" sqref="A2"/>
    </sheetView>
  </sheetViews>
  <sheetFormatPr defaultColWidth="11.421875" defaultRowHeight="30" customHeight="1"/>
  <cols>
    <col min="1" max="1" width="22.28125" style="2" customWidth="1"/>
    <col min="2" max="2" width="10.421875" style="2" customWidth="1"/>
    <col min="3" max="3" width="17.00390625" style="2" customWidth="1"/>
    <col min="4" max="4" width="19.7109375" style="2" customWidth="1"/>
    <col min="5" max="5" width="22.8515625" style="2" customWidth="1"/>
    <col min="6" max="16384" width="11.421875" style="2" customWidth="1"/>
  </cols>
  <sheetData>
    <row r="1" spans="1:5" ht="30" customHeight="1">
      <c r="A1" s="92" t="s">
        <v>302</v>
      </c>
      <c r="B1" s="92"/>
      <c r="C1" s="92"/>
      <c r="D1" s="92"/>
      <c r="E1" s="92"/>
    </row>
    <row r="2" spans="1:5" ht="12" customHeight="1">
      <c r="A2" s="49"/>
      <c r="B2" s="49"/>
      <c r="C2" s="49"/>
      <c r="D2" s="49"/>
      <c r="E2" s="49"/>
    </row>
    <row r="3" spans="1:5" ht="23.25" customHeight="1">
      <c r="A3" s="95" t="s">
        <v>279</v>
      </c>
      <c r="B3" s="95"/>
      <c r="C3" s="95"/>
      <c r="D3" s="95"/>
      <c r="E3" s="95"/>
    </row>
    <row r="4" spans="1:5" ht="21.75" customHeight="1">
      <c r="A4" s="114" t="s">
        <v>282</v>
      </c>
      <c r="B4" s="114"/>
      <c r="C4" s="114"/>
      <c r="D4" s="114"/>
      <c r="E4" s="114"/>
    </row>
    <row r="5" spans="1:5" ht="21.75" customHeight="1">
      <c r="A5" s="114" t="s">
        <v>283</v>
      </c>
      <c r="B5" s="114"/>
      <c r="C5" s="114"/>
      <c r="D5" s="114"/>
      <c r="E5" s="114"/>
    </row>
    <row r="6" ht="12" customHeight="1" thickBot="1"/>
    <row r="7" spans="1:6" ht="30" customHeight="1" thickBot="1">
      <c r="A7" s="107" t="s">
        <v>93</v>
      </c>
      <c r="B7" s="107" t="s">
        <v>0</v>
      </c>
      <c r="C7" s="94" t="s">
        <v>112</v>
      </c>
      <c r="D7" s="111"/>
      <c r="E7" s="112" t="s">
        <v>113</v>
      </c>
      <c r="F7" s="1"/>
    </row>
    <row r="8" spans="1:6" ht="30" customHeight="1" thickBot="1">
      <c r="A8" s="93"/>
      <c r="B8" s="93"/>
      <c r="C8" s="39" t="s">
        <v>280</v>
      </c>
      <c r="D8" s="39" t="s">
        <v>281</v>
      </c>
      <c r="E8" s="113"/>
      <c r="F8" s="1"/>
    </row>
    <row r="9" spans="1:6" ht="24" customHeight="1">
      <c r="A9" s="107" t="s">
        <v>0</v>
      </c>
      <c r="B9" s="109">
        <f>SUM(B11:B16)</f>
        <v>1253</v>
      </c>
      <c r="C9" s="90">
        <f>SUM(C11:C16)</f>
        <v>1084</v>
      </c>
      <c r="D9" s="109">
        <f>B9-C9</f>
        <v>169</v>
      </c>
      <c r="E9" s="105">
        <f>SUM(E11:E16)</f>
        <v>441708079</v>
      </c>
      <c r="F9" s="1"/>
    </row>
    <row r="10" spans="1:6" ht="2.25" customHeight="1" hidden="1">
      <c r="A10" s="108"/>
      <c r="B10" s="110"/>
      <c r="C10" s="91"/>
      <c r="D10" s="110"/>
      <c r="E10" s="106"/>
      <c r="F10" s="1"/>
    </row>
    <row r="11" spans="1:5" s="5" customFormat="1" ht="24" customHeight="1">
      <c r="A11" s="18" t="s">
        <v>119</v>
      </c>
      <c r="B11" s="36">
        <v>1025</v>
      </c>
      <c r="C11" s="21">
        <v>893</v>
      </c>
      <c r="D11" s="36">
        <f aca="true" t="shared" si="0" ref="D11:D16">B11-C11</f>
        <v>132</v>
      </c>
      <c r="E11" s="56">
        <v>294788735</v>
      </c>
    </row>
    <row r="12" spans="1:5" ht="21" customHeight="1">
      <c r="A12" s="18" t="s">
        <v>115</v>
      </c>
      <c r="B12" s="36">
        <v>180</v>
      </c>
      <c r="C12" s="21">
        <v>153</v>
      </c>
      <c r="D12" s="36">
        <f t="shared" si="0"/>
        <v>27</v>
      </c>
      <c r="E12" s="56">
        <v>82376877</v>
      </c>
    </row>
    <row r="13" spans="1:6" ht="15.75" customHeight="1">
      <c r="A13" s="35" t="s">
        <v>114</v>
      </c>
      <c r="B13" s="36">
        <v>1</v>
      </c>
      <c r="C13" s="21">
        <v>0</v>
      </c>
      <c r="D13" s="36">
        <f t="shared" si="0"/>
        <v>1</v>
      </c>
      <c r="E13" s="60" t="s">
        <v>132</v>
      </c>
      <c r="F13" s="1"/>
    </row>
    <row r="14" spans="1:5" ht="16.5" customHeight="1">
      <c r="A14" s="18" t="s">
        <v>117</v>
      </c>
      <c r="B14" s="36">
        <v>44</v>
      </c>
      <c r="C14" s="21">
        <v>36</v>
      </c>
      <c r="D14" s="36">
        <f t="shared" si="0"/>
        <v>8</v>
      </c>
      <c r="E14" s="56">
        <v>63367467</v>
      </c>
    </row>
    <row r="15" spans="1:5" ht="19.5" customHeight="1">
      <c r="A15" s="18" t="s">
        <v>116</v>
      </c>
      <c r="B15" s="36">
        <v>1</v>
      </c>
      <c r="C15" s="21">
        <v>1</v>
      </c>
      <c r="D15" s="36">
        <f t="shared" si="0"/>
        <v>0</v>
      </c>
      <c r="E15" s="56">
        <v>1150000</v>
      </c>
    </row>
    <row r="16" spans="1:5" ht="18" customHeight="1" thickBot="1">
      <c r="A16" s="19" t="s">
        <v>118</v>
      </c>
      <c r="B16" s="38">
        <v>2</v>
      </c>
      <c r="C16" s="22">
        <v>1</v>
      </c>
      <c r="D16" s="38">
        <f t="shared" si="0"/>
        <v>1</v>
      </c>
      <c r="E16" s="61">
        <v>25000</v>
      </c>
    </row>
    <row r="18" spans="1:5" ht="30" customHeight="1">
      <c r="A18" s="5"/>
      <c r="B18" s="15"/>
      <c r="C18" s="8"/>
      <c r="D18" s="15"/>
      <c r="E18" s="37"/>
    </row>
    <row r="19" ht="30" customHeight="1">
      <c r="A19" s="6"/>
    </row>
    <row r="22" spans="1:2" ht="30" customHeight="1">
      <c r="A22" s="5"/>
      <c r="B22" s="5"/>
    </row>
    <row r="23" ht="30" customHeight="1">
      <c r="A23" s="5"/>
    </row>
    <row r="24" ht="30" customHeight="1">
      <c r="A24" s="5"/>
    </row>
    <row r="25" ht="30" customHeight="1">
      <c r="A25" s="5"/>
    </row>
    <row r="26" ht="30" customHeight="1">
      <c r="A26" s="5"/>
    </row>
    <row r="27" ht="30" customHeight="1">
      <c r="A27" s="5"/>
    </row>
    <row r="28" ht="30" customHeight="1">
      <c r="A28" s="5"/>
    </row>
  </sheetData>
  <mergeCells count="13">
    <mergeCell ref="A3:E3"/>
    <mergeCell ref="A1:E1"/>
    <mergeCell ref="A7:A8"/>
    <mergeCell ref="B7:B8"/>
    <mergeCell ref="C7:D7"/>
    <mergeCell ref="E7:E8"/>
    <mergeCell ref="A4:E4"/>
    <mergeCell ref="A5:E5"/>
    <mergeCell ref="E9:E10"/>
    <mergeCell ref="A9:A10"/>
    <mergeCell ref="B9:B10"/>
    <mergeCell ref="C9:C10"/>
    <mergeCell ref="D9:D10"/>
  </mergeCells>
  <printOptions horizontalCentered="1"/>
  <pageMargins left="0.5905511811023623" right="0.5905511811023623" top="2.9" bottom="1.07" header="0" footer="0.5905511811023623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2" sqref="A2:D2"/>
    </sheetView>
  </sheetViews>
  <sheetFormatPr defaultColWidth="11.421875" defaultRowHeight="30" customHeight="1"/>
  <cols>
    <col min="1" max="1" width="40.00390625" style="2" customWidth="1"/>
    <col min="2" max="2" width="17.57421875" style="2" customWidth="1"/>
    <col min="3" max="3" width="25.8515625" style="2" customWidth="1"/>
    <col min="4" max="4" width="21.8515625" style="2" customWidth="1"/>
    <col min="5" max="16384" width="11.421875" style="2" customWidth="1"/>
  </cols>
  <sheetData>
    <row r="1" ht="30" customHeight="1">
      <c r="A1" s="1" t="s">
        <v>303</v>
      </c>
    </row>
    <row r="2" spans="1:4" ht="15.75" customHeight="1">
      <c r="A2" s="116"/>
      <c r="B2" s="116"/>
      <c r="C2" s="116"/>
      <c r="D2" s="116"/>
    </row>
    <row r="3" spans="1:4" ht="30" customHeight="1">
      <c r="A3" s="95" t="s">
        <v>285</v>
      </c>
      <c r="B3" s="95"/>
      <c r="C3" s="95"/>
      <c r="D3" s="95"/>
    </row>
    <row r="4" spans="1:4" ht="30" customHeight="1">
      <c r="A4" s="114" t="s">
        <v>284</v>
      </c>
      <c r="B4" s="114"/>
      <c r="C4" s="114"/>
      <c r="D4" s="114"/>
    </row>
    <row r="5" spans="1:4" ht="30" customHeight="1">
      <c r="A5" s="114" t="s">
        <v>286</v>
      </c>
      <c r="B5" s="114"/>
      <c r="C5" s="114"/>
      <c r="D5" s="114"/>
    </row>
    <row r="6" spans="1:4" ht="8.25" customHeight="1" thickBot="1">
      <c r="A6" s="115"/>
      <c r="B6" s="115"/>
      <c r="C6" s="115"/>
      <c r="D6" s="115"/>
    </row>
    <row r="7" spans="1:4" ht="30" customHeight="1" thickBot="1">
      <c r="A7" s="40" t="s">
        <v>120</v>
      </c>
      <c r="B7" s="39" t="s">
        <v>121</v>
      </c>
      <c r="C7" s="39" t="s">
        <v>113</v>
      </c>
      <c r="D7" s="41" t="s">
        <v>122</v>
      </c>
    </row>
    <row r="8" spans="1:4" ht="30" customHeight="1">
      <c r="A8" s="34" t="s">
        <v>0</v>
      </c>
      <c r="B8" s="20">
        <f>SUM(B9:B17)-B13</f>
        <v>1084</v>
      </c>
      <c r="C8" s="53">
        <f>SUM(C9:C17)-C13</f>
        <v>441708079</v>
      </c>
      <c r="D8" s="54">
        <f>C8/B8</f>
        <v>407479.77767527674</v>
      </c>
    </row>
    <row r="9" spans="1:4" ht="30" customHeight="1">
      <c r="A9" s="18" t="s">
        <v>290</v>
      </c>
      <c r="B9" s="21">
        <v>29</v>
      </c>
      <c r="C9" s="55">
        <v>8141670</v>
      </c>
      <c r="D9" s="56">
        <f>C9/B9</f>
        <v>280747.2413793103</v>
      </c>
    </row>
    <row r="10" spans="1:4" ht="30" customHeight="1">
      <c r="A10" s="18" t="s">
        <v>289</v>
      </c>
      <c r="B10" s="21">
        <v>390</v>
      </c>
      <c r="C10" s="55">
        <v>152159347</v>
      </c>
      <c r="D10" s="56">
        <f>C10/B10</f>
        <v>390152.1717948718</v>
      </c>
    </row>
    <row r="11" spans="1:4" ht="30" customHeight="1">
      <c r="A11" s="18" t="s">
        <v>287</v>
      </c>
      <c r="B11" s="21">
        <v>491</v>
      </c>
      <c r="C11" s="55">
        <v>171011454</v>
      </c>
      <c r="D11" s="56">
        <f>C11/B11</f>
        <v>348292.16700610996</v>
      </c>
    </row>
    <row r="12" spans="1:4" ht="30" customHeight="1">
      <c r="A12" s="18" t="s">
        <v>288</v>
      </c>
      <c r="B12" s="21">
        <v>121</v>
      </c>
      <c r="C12" s="55">
        <v>71831255</v>
      </c>
      <c r="D12" s="56">
        <f>C12/B12</f>
        <v>593646.7355371901</v>
      </c>
    </row>
    <row r="13" spans="1:4" ht="30" customHeight="1">
      <c r="A13" s="85" t="s">
        <v>244</v>
      </c>
      <c r="B13" s="86">
        <v>53</v>
      </c>
      <c r="C13" s="87">
        <v>38564353</v>
      </c>
      <c r="D13" s="57"/>
    </row>
    <row r="14" spans="1:4" ht="30" customHeight="1">
      <c r="A14" s="18" t="s">
        <v>202</v>
      </c>
      <c r="B14" s="21">
        <v>29</v>
      </c>
      <c r="C14" s="55">
        <v>2599353</v>
      </c>
      <c r="D14" s="57" t="s">
        <v>251</v>
      </c>
    </row>
    <row r="15" spans="1:4" ht="30" customHeight="1">
      <c r="A15" s="18" t="s">
        <v>291</v>
      </c>
      <c r="B15" s="21">
        <v>5</v>
      </c>
      <c r="C15" s="55">
        <v>5100000</v>
      </c>
      <c r="D15" s="57" t="s">
        <v>252</v>
      </c>
    </row>
    <row r="16" spans="1:4" ht="30" customHeight="1">
      <c r="A16" s="18" t="s">
        <v>292</v>
      </c>
      <c r="B16" s="21">
        <v>10</v>
      </c>
      <c r="C16" s="55">
        <v>4565000</v>
      </c>
      <c r="D16" s="57" t="s">
        <v>253</v>
      </c>
    </row>
    <row r="17" spans="1:4" ht="30" customHeight="1" thickBot="1">
      <c r="A17" s="19" t="s">
        <v>204</v>
      </c>
      <c r="B17" s="22">
        <v>9</v>
      </c>
      <c r="C17" s="58">
        <v>26300000</v>
      </c>
      <c r="D17" s="59" t="s">
        <v>254</v>
      </c>
    </row>
    <row r="18" ht="30" customHeight="1">
      <c r="A18" s="5" t="s">
        <v>293</v>
      </c>
    </row>
    <row r="19" ht="30" customHeight="1">
      <c r="A19" s="5" t="s">
        <v>294</v>
      </c>
    </row>
    <row r="20" ht="30" customHeight="1">
      <c r="A20" s="5"/>
    </row>
    <row r="21" spans="1:3" ht="30" customHeight="1">
      <c r="A21" s="5"/>
      <c r="B21" s="5"/>
      <c r="C21" s="5"/>
    </row>
    <row r="22" spans="1:3" ht="30" customHeight="1">
      <c r="A22" s="5"/>
      <c r="B22" s="5"/>
      <c r="C22" s="5"/>
    </row>
    <row r="23" spans="1:3" ht="30" customHeight="1">
      <c r="A23" s="5"/>
      <c r="B23" s="5"/>
      <c r="C23" s="5"/>
    </row>
    <row r="24" spans="1:3" ht="30" customHeight="1">
      <c r="A24" s="5"/>
      <c r="B24" s="5"/>
      <c r="C24" s="5"/>
    </row>
    <row r="25" spans="1:3" ht="30" customHeight="1">
      <c r="A25" s="5"/>
      <c r="B25" s="5"/>
      <c r="C25" s="5"/>
    </row>
    <row r="26" spans="1:3" ht="30" customHeight="1">
      <c r="A26" s="5"/>
      <c r="B26" s="5"/>
      <c r="C26" s="5"/>
    </row>
    <row r="27" spans="1:3" ht="30" customHeight="1">
      <c r="A27" s="5"/>
      <c r="B27" s="5"/>
      <c r="C27" s="5"/>
    </row>
    <row r="28" spans="1:3" ht="30" customHeight="1">
      <c r="A28" s="5"/>
      <c r="B28" s="5"/>
      <c r="C28" s="5"/>
    </row>
    <row r="29" spans="1:3" ht="30" customHeight="1">
      <c r="A29" s="5"/>
      <c r="B29" s="11"/>
      <c r="C29" s="5"/>
    </row>
    <row r="30" spans="1:3" ht="30" customHeight="1">
      <c r="A30" s="5"/>
      <c r="B30" s="5"/>
      <c r="C30" s="5"/>
    </row>
    <row r="31" spans="1:3" ht="30" customHeight="1">
      <c r="A31" s="5"/>
      <c r="B31" s="5"/>
      <c r="C31" s="5"/>
    </row>
    <row r="32" spans="1:3" ht="30" customHeight="1">
      <c r="A32" s="5"/>
      <c r="B32" s="5"/>
      <c r="C32" s="5"/>
    </row>
    <row r="33" spans="1:3" ht="30" customHeight="1">
      <c r="A33" s="5"/>
      <c r="B33" s="5"/>
      <c r="C33" s="5"/>
    </row>
    <row r="34" spans="1:3" ht="30" customHeight="1">
      <c r="A34" s="5"/>
      <c r="B34" s="5"/>
      <c r="C34" s="5"/>
    </row>
    <row r="35" spans="1:3" ht="30" customHeight="1">
      <c r="A35" s="5"/>
      <c r="B35" s="5"/>
      <c r="C35" s="5"/>
    </row>
    <row r="36" spans="1:3" ht="30" customHeight="1">
      <c r="A36" s="5"/>
      <c r="B36" s="5"/>
      <c r="C36" s="5"/>
    </row>
    <row r="37" spans="1:3" ht="30" customHeight="1">
      <c r="A37" s="5"/>
      <c r="B37" s="5"/>
      <c r="C37" s="5"/>
    </row>
    <row r="38" spans="1:3" ht="30" customHeight="1">
      <c r="A38" s="5"/>
      <c r="B38" s="5"/>
      <c r="C38" s="5"/>
    </row>
    <row r="39" spans="1:3" ht="30" customHeight="1">
      <c r="A39" s="5"/>
      <c r="B39" s="5"/>
      <c r="C39" s="5"/>
    </row>
    <row r="40" spans="1:3" ht="30" customHeight="1">
      <c r="A40" s="5"/>
      <c r="B40" s="5"/>
      <c r="C40" s="5"/>
    </row>
    <row r="41" spans="1:3" ht="30" customHeight="1">
      <c r="A41" s="5"/>
      <c r="B41" s="5"/>
      <c r="C41" s="5"/>
    </row>
  </sheetData>
  <mergeCells count="5">
    <mergeCell ref="A3:D3"/>
    <mergeCell ref="A6:D6"/>
    <mergeCell ref="A2:D2"/>
    <mergeCell ref="A4:D4"/>
    <mergeCell ref="A5:D5"/>
  </mergeCells>
  <printOptions horizontalCentered="1" verticalCentered="1"/>
  <pageMargins left="0.5905511811023623" right="0.5905511811023623" top="0.5905511811023623" bottom="0.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rcamachom</cp:lastModifiedBy>
  <cp:lastPrinted>2003-10-10T21:17:56Z</cp:lastPrinted>
  <dcterms:created xsi:type="dcterms:W3CDTF">2002-09-12T12:44:33Z</dcterms:created>
  <dcterms:modified xsi:type="dcterms:W3CDTF">2003-10-10T21:18:57Z</dcterms:modified>
  <cp:category/>
  <cp:version/>
  <cp:contentType/>
  <cp:contentStatus/>
</cp:coreProperties>
</file>