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915" windowWidth="4635" windowHeight="603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<sst xmlns="http://schemas.openxmlformats.org/spreadsheetml/2006/main" count="321" uniqueCount="178">
  <si>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</si>
  <si>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</si>
  <si>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</si>
  <si>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</si>
  <si>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</si>
  <si>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</si>
  <si>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</si>
  <si>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</si>
  <si>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</si>
  <si>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</si>
  <si>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</si>
  <si>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</si>
  <si>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</si>
  <si>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</si>
  <si>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Cantón</t>
  </si>
  <si>
    <t>Provincia y cantón</t>
  </si>
  <si>
    <t>Total</t>
  </si>
  <si>
    <t>Provincia de San José</t>
  </si>
  <si>
    <t>M e s</t>
  </si>
  <si>
    <t>Tipo de caso</t>
  </si>
  <si>
    <t>durante el año 2002</t>
  </si>
  <si>
    <t>Valor de lo</t>
  </si>
  <si>
    <t>Promedio por</t>
  </si>
  <si>
    <t>Hurto (2)</t>
  </si>
  <si>
    <t>Robo fuerza sobre cosas</t>
  </si>
  <si>
    <t>Robo violencia personas</t>
  </si>
  <si>
    <t xml:space="preserve">   Bicicleta</t>
  </si>
  <si>
    <t xml:space="preserve">   Motocicleta.</t>
  </si>
  <si>
    <t xml:space="preserve">   Automóvil</t>
  </si>
  <si>
    <t>(1) Incluye estafa mediante cheque</t>
  </si>
  <si>
    <t>(2) Incluye hurto de ganado</t>
  </si>
  <si>
    <t>Del 2002</t>
  </si>
  <si>
    <t>De años</t>
  </si>
  <si>
    <t>anteriores</t>
  </si>
  <si>
    <t>Abuso de autoridad</t>
  </si>
  <si>
    <t>Agresión</t>
  </si>
  <si>
    <t>Amenazas</t>
  </si>
  <si>
    <t>Circulación de moneda falsa</t>
  </si>
  <si>
    <t>Contravención</t>
  </si>
  <si>
    <t>Corrupción de menores</t>
  </si>
  <si>
    <t>Cultivo de marihuana</t>
  </si>
  <si>
    <t>Daños</t>
  </si>
  <si>
    <t>Desaparición de persona</t>
  </si>
  <si>
    <t>Estafa</t>
  </si>
  <si>
    <t>Estafa mediante cheque</t>
  </si>
  <si>
    <t>Estelionato</t>
  </si>
  <si>
    <t>Falsificación de documento</t>
  </si>
  <si>
    <t>Falsificación de señas y marcas</t>
  </si>
  <si>
    <t>Homicidio culposo</t>
  </si>
  <si>
    <t>Hurto de ganado</t>
  </si>
  <si>
    <t>Infracción Ley de Armas</t>
  </si>
  <si>
    <t>Infracción Ley de Loterías</t>
  </si>
  <si>
    <t>Infracción Ley Derechos de Autor</t>
  </si>
  <si>
    <t>Lesiones</t>
  </si>
  <si>
    <t>Lesiones con arma blanca</t>
  </si>
  <si>
    <t>Lesiones con arma de fuego</t>
  </si>
  <si>
    <t>Lesiones culposas</t>
  </si>
  <si>
    <t>Peculado</t>
  </si>
  <si>
    <t>Privación de libertad</t>
  </si>
  <si>
    <t>Rapto</t>
  </si>
  <si>
    <t>Receptación</t>
  </si>
  <si>
    <t>Relación sexual con menor</t>
  </si>
  <si>
    <t>Robo con fuerza sobre las cosas</t>
  </si>
  <si>
    <t>Suicidio</t>
  </si>
  <si>
    <t>Suministro de marihuana</t>
  </si>
  <si>
    <t>Sustracción de menor</t>
  </si>
  <si>
    <t>Tenencia de droga</t>
  </si>
  <si>
    <t>Tenencia de marihuana</t>
  </si>
  <si>
    <t>Tentativa de homicidio</t>
  </si>
  <si>
    <t>Tentativa de hurto</t>
  </si>
  <si>
    <t>Tentativa de suicidio</t>
  </si>
  <si>
    <t>Tentativa de violación</t>
  </si>
  <si>
    <t>Uso de documento falso</t>
  </si>
  <si>
    <t>Usurpación</t>
  </si>
  <si>
    <t>Venta de droga</t>
  </si>
  <si>
    <t>Venta de marihuana</t>
  </si>
  <si>
    <t>Violación</t>
  </si>
  <si>
    <t>Violación de domicilio</t>
  </si>
  <si>
    <t>Entrados</t>
  </si>
  <si>
    <t>R e s u e l t o s</t>
  </si>
  <si>
    <t>Desacato a la autoridad</t>
  </si>
  <si>
    <t>Desobediencia a la autoridad</t>
  </si>
  <si>
    <t>Robo con violencia sobre las personas</t>
  </si>
  <si>
    <t xml:space="preserve">   Motocicleta</t>
  </si>
  <si>
    <t>Robo de medio de transporte</t>
  </si>
  <si>
    <t>Abuso sexual</t>
  </si>
  <si>
    <t xml:space="preserve">Hurto </t>
  </si>
  <si>
    <t>Robo</t>
  </si>
  <si>
    <t>Tentativa de robo</t>
  </si>
  <si>
    <t>Por existir orden de captura</t>
  </si>
  <si>
    <t>Delito o causa</t>
  </si>
  <si>
    <t>Género</t>
  </si>
  <si>
    <t>Aprop y/retención indebida</t>
  </si>
  <si>
    <t>Infracción Ley Forestal</t>
  </si>
  <si>
    <t>Infracción Ley Psicotrópicos</t>
  </si>
  <si>
    <t>Incendio</t>
  </si>
  <si>
    <t>Belén</t>
  </si>
  <si>
    <t>Esparza</t>
  </si>
  <si>
    <t>Grecia</t>
  </si>
  <si>
    <t>Naranjo</t>
  </si>
  <si>
    <t>Palmares</t>
  </si>
  <si>
    <t>San Carlos</t>
  </si>
  <si>
    <t>San Ramón</t>
  </si>
  <si>
    <t>Santa Ana</t>
  </si>
  <si>
    <t>Valverde Vega</t>
  </si>
  <si>
    <t>Provincia de Alajuela</t>
  </si>
  <si>
    <t>Alfaro Ruiz</t>
  </si>
  <si>
    <t>Provincia de Puntarenas</t>
  </si>
  <si>
    <t>Provincia de  Heredia</t>
  </si>
  <si>
    <t>Abuso sexual a menor</t>
  </si>
  <si>
    <t>Administración fraudulenta</t>
  </si>
  <si>
    <t>Atentado</t>
  </si>
  <si>
    <t>Divulgación de secretos</t>
  </si>
  <si>
    <t>Ejercicio ilegal de profesión</t>
  </si>
  <si>
    <t>Hallazgo de droga</t>
  </si>
  <si>
    <t>Hurto Simple</t>
  </si>
  <si>
    <t>Infracción Ley de armas</t>
  </si>
  <si>
    <t>Infracción Ley de Licores</t>
  </si>
  <si>
    <t>Infracción Ley Patrimonio Nacional</t>
  </si>
  <si>
    <t>Secuestro</t>
  </si>
  <si>
    <t>Sustracción de documento público</t>
  </si>
  <si>
    <t>Tent. Robo con fuerza sobre las cosas</t>
  </si>
  <si>
    <t>Tent.robo de medio transporte - Vehículo</t>
  </si>
  <si>
    <t>Tentativa de aborto</t>
  </si>
  <si>
    <t>Tentativa de violación a menor</t>
  </si>
  <si>
    <t>Tentativa hurto de ganado</t>
  </si>
  <si>
    <t>Atípico</t>
  </si>
  <si>
    <t>Cohecho</t>
  </si>
  <si>
    <t xml:space="preserve">Cohecho </t>
  </si>
  <si>
    <t>Bicicleta</t>
  </si>
  <si>
    <t>Motocicleta</t>
  </si>
  <si>
    <t>Automóvil</t>
  </si>
  <si>
    <t>Captura</t>
  </si>
  <si>
    <t>Violencia doméstica</t>
  </si>
  <si>
    <t>Relaciones sexuales con menor</t>
  </si>
  <si>
    <t>Casos Entrados en la Subdelegación de San Ramón según Provincia, Cantón y Mes</t>
  </si>
  <si>
    <t>cuando ocurrió el hecho durante el 2002</t>
  </si>
  <si>
    <t>Central San José</t>
  </si>
  <si>
    <t>Casos Entrados y Terminados por la Sudelegación de San Ramón</t>
  </si>
  <si>
    <t>Según Tipo de Caso durante el año 2002</t>
  </si>
  <si>
    <t>Terminados</t>
  </si>
  <si>
    <t>Casos Entrados</t>
  </si>
  <si>
    <t>Atentado a la autoridad</t>
  </si>
  <si>
    <t>Hurto</t>
  </si>
  <si>
    <t>Infracción Ley Patrimonio Arqueológico</t>
  </si>
  <si>
    <t>Secuestro extorsivo</t>
  </si>
  <si>
    <t>Casos Entrados en la Subdelegación de San Ramón según Tipo de Caso y cantón</t>
  </si>
  <si>
    <t>donde ocurrieron los hechos durante el año 2002</t>
  </si>
  <si>
    <t>Alfaro Ruíz</t>
  </si>
  <si>
    <t>San Sebastián</t>
  </si>
  <si>
    <t>Promedio por Acción, para los delitos de estafa, hurto y robos, durante el 2002</t>
  </si>
  <si>
    <t>Con Valor Conocido</t>
  </si>
  <si>
    <t>Con Valor Desconocido</t>
  </si>
  <si>
    <t>Denuncias Entradas</t>
  </si>
  <si>
    <t>Valor de lo Sustraido</t>
  </si>
  <si>
    <t>Promedio por Acción</t>
  </si>
  <si>
    <t>Valor de lo Sustraido y Promedio por Acción para los delitos de estafa, hurto, robo,</t>
  </si>
  <si>
    <t>Denuncias con</t>
  </si>
  <si>
    <t>Monto Conocido</t>
  </si>
  <si>
    <t>Sustraido</t>
  </si>
  <si>
    <t>Acción</t>
  </si>
  <si>
    <t>Estafa (1)</t>
  </si>
  <si>
    <t>Personas detenidas por la Subdelegación de San Ramón según Delito</t>
  </si>
  <si>
    <t>o Causa de Detención, Género y Mes durante el año 2002</t>
  </si>
  <si>
    <t>de detención</t>
  </si>
  <si>
    <t>Muerte accidental</t>
  </si>
  <si>
    <t>Muerte natural</t>
  </si>
  <si>
    <t>Denuncias Entradas con Valor Conocido en la Subdelegación de San Ramón, según Delito</t>
  </si>
  <si>
    <t>Tipo de Delito</t>
  </si>
  <si>
    <t>Cuadro N° 109</t>
  </si>
  <si>
    <t>Cuadro N° 110</t>
  </si>
  <si>
    <t>Continuación cuadro N° 110</t>
  </si>
  <si>
    <t>Cuadro N° 111</t>
  </si>
  <si>
    <t>Cuadro N° 112</t>
  </si>
  <si>
    <t>Cuadro N° 113</t>
  </si>
  <si>
    <t>Cuadro N° 114</t>
  </si>
  <si>
    <t>Continuación Cuadro No 111</t>
  </si>
  <si>
    <t>Denuncias Entradas en la Subdelegación de San Ramón según cantón, Valor de lo Sustraído y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</si>
</sst>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Batang"/>
      <family val="1"/>
    </font>
    <font>
      <sz val="10"/>
      <name val="Batang"/>
      <family val="1"/>
    </font>
    <font>
      <b/>
      <u val="double"/>
      <sz val="10"/>
      <name val="Batang"/>
      <family val="1"/>
    </font>
    <font>
      <b/>
      <u val="single"/>
      <sz val="10"/>
      <name val="Batang"/>
      <family val="1"/>
    </font>
    <font>
      <u val="single"/>
      <sz val="10"/>
      <name val="Batang"/>
      <family val="1"/>
    </font>
    <font>
      <b/>
      <sz val="10"/>
      <name val="@Batang"/>
      <family val="1"/>
    </font>
    <font>
      <sz val="10"/>
      <name val="@Batang"/>
      <family val="1"/>
    </font>
    <font>
      <b/>
      <u val="single"/>
      <sz val="10"/>
      <name val="@Batang"/>
      <family val="1"/>
    </font>
    <font>
      <b/>
      <u val="double"/>
      <sz val="10"/>
      <name val="@Batang"/>
      <family val="1"/>
    </font>
    <font>
      <sz val="10"/>
      <color indexed="8"/>
      <name val="Batang"/>
      <family val="1"/>
    </font>
    <font>
      <sz val="8"/>
      <name val="Batang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78" fontId="4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8" fontId="5" fillId="0" borderId="4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6" sqref="A26"/>
    </sheetView>
  </sheetViews>
  <sheetFormatPr defaultColWidth="11.421875" defaultRowHeight="12.75"/>
  <cols>
    <col min="1" max="1" width="30.140625" style="22" customWidth="1"/>
    <col min="2" max="2" width="8.28125" style="22" customWidth="1"/>
    <col min="3" max="15" width="5.421875" style="22" customWidth="1"/>
    <col min="16" max="16384" width="11.421875" style="22" customWidth="1"/>
  </cols>
  <sheetData>
    <row r="1" spans="1:2" ht="12">
      <c r="A1" s="18" t="s">
        <v>169</v>
      </c>
      <c r="B1" s="18"/>
    </row>
    <row r="2" spans="1:2" ht="12">
      <c r="A2" s="18"/>
      <c r="B2" s="18"/>
    </row>
    <row r="3" spans="1:2" ht="12">
      <c r="A3" s="18"/>
      <c r="B3" s="18"/>
    </row>
    <row r="4" spans="1:14" ht="12">
      <c r="A4" s="134" t="s">
        <v>135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2">
      <c r="A5" s="134" t="s">
        <v>136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2" ht="12.75" thickBot="1">
      <c r="A8" s="18"/>
      <c r="B8" s="18"/>
    </row>
    <row r="9" spans="1:14" s="52" customFormat="1" ht="12" customHeight="1">
      <c r="A9" s="136" t="s">
        <v>15</v>
      </c>
      <c r="B9" s="138" t="s">
        <v>16</v>
      </c>
      <c r="C9" s="136" t="s">
        <v>18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s="52" customFormat="1" ht="12.75" thickBot="1">
      <c r="A10" s="141"/>
      <c r="B10" s="139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6" s="52" customFormat="1" ht="12.75" thickBot="1">
      <c r="A11" s="142"/>
      <c r="B11" s="140"/>
      <c r="C11" s="123" t="s">
        <v>2</v>
      </c>
      <c r="D11" s="123" t="s">
        <v>3</v>
      </c>
      <c r="E11" s="123" t="s">
        <v>4</v>
      </c>
      <c r="F11" s="123" t="s">
        <v>5</v>
      </c>
      <c r="G11" s="123" t="s">
        <v>6</v>
      </c>
      <c r="H11" s="123" t="s">
        <v>7</v>
      </c>
      <c r="I11" s="123" t="s">
        <v>8</v>
      </c>
      <c r="J11" s="123" t="s">
        <v>9</v>
      </c>
      <c r="K11" s="123" t="s">
        <v>10</v>
      </c>
      <c r="L11" s="123" t="s">
        <v>11</v>
      </c>
      <c r="M11" s="123" t="s">
        <v>12</v>
      </c>
      <c r="N11" s="123" t="s">
        <v>13</v>
      </c>
      <c r="O11" s="51"/>
      <c r="P11" s="51"/>
    </row>
    <row r="12" spans="1:16" s="52" customFormat="1" ht="12">
      <c r="A12" s="51"/>
      <c r="B12" s="11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4" s="52" customFormat="1" ht="12">
      <c r="A13" s="66" t="s">
        <v>16</v>
      </c>
      <c r="B13" s="117">
        <f>SUM(C13:N13)</f>
        <v>1301</v>
      </c>
      <c r="C13" s="75">
        <f aca="true" t="shared" si="0" ref="C13:N13">SUM(C18:C37)-C26-C30-C34</f>
        <v>106</v>
      </c>
      <c r="D13" s="75">
        <f t="shared" si="0"/>
        <v>92</v>
      </c>
      <c r="E13" s="75">
        <f t="shared" si="0"/>
        <v>126</v>
      </c>
      <c r="F13" s="75">
        <f t="shared" si="0"/>
        <v>115</v>
      </c>
      <c r="G13" s="75">
        <f t="shared" si="0"/>
        <v>124</v>
      </c>
      <c r="H13" s="75">
        <f t="shared" si="0"/>
        <v>122</v>
      </c>
      <c r="I13" s="75">
        <f t="shared" si="0"/>
        <v>103</v>
      </c>
      <c r="J13" s="75">
        <f t="shared" si="0"/>
        <v>130</v>
      </c>
      <c r="K13" s="75">
        <f t="shared" si="0"/>
        <v>92</v>
      </c>
      <c r="L13" s="75">
        <f t="shared" si="0"/>
        <v>114</v>
      </c>
      <c r="M13" s="75">
        <f t="shared" si="0"/>
        <v>86</v>
      </c>
      <c r="N13" s="75">
        <f t="shared" si="0"/>
        <v>91</v>
      </c>
    </row>
    <row r="14" spans="2:14" s="52" customFormat="1" ht="12">
      <c r="B14" s="117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s="52" customFormat="1" ht="12">
      <c r="B15" s="118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52" customFormat="1" ht="12">
      <c r="A16" s="122" t="s">
        <v>105</v>
      </c>
      <c r="B16" s="119">
        <f>SUM(C16:N16)</f>
        <v>1295</v>
      </c>
      <c r="C16" s="54">
        <f>SUM(C18:C24)</f>
        <v>106</v>
      </c>
      <c r="D16" s="54">
        <f aca="true" t="shared" si="1" ref="D16:N16">SUM(D18:D24)</f>
        <v>91</v>
      </c>
      <c r="E16" s="54">
        <f t="shared" si="1"/>
        <v>126</v>
      </c>
      <c r="F16" s="54">
        <f t="shared" si="1"/>
        <v>114</v>
      </c>
      <c r="G16" s="54">
        <f t="shared" si="1"/>
        <v>124</v>
      </c>
      <c r="H16" s="54">
        <f t="shared" si="1"/>
        <v>121</v>
      </c>
      <c r="I16" s="54">
        <f t="shared" si="1"/>
        <v>103</v>
      </c>
      <c r="J16" s="54">
        <f t="shared" si="1"/>
        <v>129</v>
      </c>
      <c r="K16" s="54">
        <f t="shared" si="1"/>
        <v>91</v>
      </c>
      <c r="L16" s="54">
        <f t="shared" si="1"/>
        <v>113</v>
      </c>
      <c r="M16" s="54">
        <f t="shared" si="1"/>
        <v>86</v>
      </c>
      <c r="N16" s="54">
        <f t="shared" si="1"/>
        <v>91</v>
      </c>
    </row>
    <row r="17" spans="1:14" s="52" customFormat="1" ht="12">
      <c r="A17" s="51"/>
      <c r="B17" s="118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s="52" customFormat="1" ht="12">
      <c r="A18" s="52" t="s">
        <v>102</v>
      </c>
      <c r="B18" s="118">
        <f aca="true" t="shared" si="2" ref="B18:B37">SUM(C18:N18)</f>
        <v>850</v>
      </c>
      <c r="C18" s="53">
        <v>62</v>
      </c>
      <c r="D18" s="53">
        <v>54</v>
      </c>
      <c r="E18" s="53">
        <v>89</v>
      </c>
      <c r="F18" s="53">
        <v>81</v>
      </c>
      <c r="G18" s="53">
        <v>87</v>
      </c>
      <c r="H18" s="53">
        <v>84</v>
      </c>
      <c r="I18" s="53">
        <v>70</v>
      </c>
      <c r="J18" s="53">
        <v>89</v>
      </c>
      <c r="K18" s="53">
        <v>53</v>
      </c>
      <c r="L18" s="53">
        <v>70</v>
      </c>
      <c r="M18" s="53">
        <v>54</v>
      </c>
      <c r="N18" s="53">
        <v>57</v>
      </c>
    </row>
    <row r="19" spans="1:14" s="52" customFormat="1" ht="12">
      <c r="A19" s="52" t="s">
        <v>100</v>
      </c>
      <c r="B19" s="118">
        <f t="shared" si="2"/>
        <v>242</v>
      </c>
      <c r="C19" s="53">
        <v>22</v>
      </c>
      <c r="D19" s="53">
        <v>21</v>
      </c>
      <c r="E19" s="53">
        <v>14</v>
      </c>
      <c r="F19" s="53">
        <v>14</v>
      </c>
      <c r="G19" s="53">
        <v>23</v>
      </c>
      <c r="H19" s="53">
        <v>25</v>
      </c>
      <c r="I19" s="53">
        <v>14</v>
      </c>
      <c r="J19" s="53">
        <v>22</v>
      </c>
      <c r="K19" s="53">
        <v>28</v>
      </c>
      <c r="L19" s="53">
        <v>26</v>
      </c>
      <c r="M19" s="53">
        <v>16</v>
      </c>
      <c r="N19" s="53">
        <v>17</v>
      </c>
    </row>
    <row r="20" spans="1:14" s="52" customFormat="1" ht="12">
      <c r="A20" s="52" t="s">
        <v>99</v>
      </c>
      <c r="B20" s="118">
        <f t="shared" si="2"/>
        <v>163</v>
      </c>
      <c r="C20" s="53">
        <v>17</v>
      </c>
      <c r="D20" s="53">
        <v>12</v>
      </c>
      <c r="E20" s="53">
        <v>19</v>
      </c>
      <c r="F20" s="53">
        <v>17</v>
      </c>
      <c r="G20" s="53">
        <v>10</v>
      </c>
      <c r="H20" s="53">
        <v>9</v>
      </c>
      <c r="I20" s="53">
        <v>14</v>
      </c>
      <c r="J20" s="53">
        <v>13</v>
      </c>
      <c r="K20" s="53">
        <v>9</v>
      </c>
      <c r="L20" s="53">
        <v>13</v>
      </c>
      <c r="M20" s="53">
        <v>15</v>
      </c>
      <c r="N20" s="53">
        <v>15</v>
      </c>
    </row>
    <row r="21" spans="1:14" s="52" customFormat="1" ht="12">
      <c r="A21" s="52" t="s">
        <v>106</v>
      </c>
      <c r="B21" s="118">
        <f t="shared" si="2"/>
        <v>36</v>
      </c>
      <c r="C21" s="53">
        <v>5</v>
      </c>
      <c r="D21" s="53">
        <v>4</v>
      </c>
      <c r="E21" s="53">
        <v>4</v>
      </c>
      <c r="F21" s="53">
        <v>1</v>
      </c>
      <c r="G21" s="53">
        <v>3</v>
      </c>
      <c r="H21" s="53">
        <v>1</v>
      </c>
      <c r="I21" s="53">
        <v>5</v>
      </c>
      <c r="J21" s="53">
        <v>5</v>
      </c>
      <c r="K21" s="53">
        <v>1</v>
      </c>
      <c r="L21" s="53">
        <v>4</v>
      </c>
      <c r="M21" s="53">
        <v>1</v>
      </c>
      <c r="N21" s="53">
        <v>2</v>
      </c>
    </row>
    <row r="22" spans="1:14" s="52" customFormat="1" ht="12">
      <c r="A22" s="52" t="s">
        <v>98</v>
      </c>
      <c r="B22" s="118">
        <f t="shared" si="2"/>
        <v>2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2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</row>
    <row r="23" spans="1:14" s="52" customFormat="1" ht="12">
      <c r="A23" s="52" t="s">
        <v>101</v>
      </c>
      <c r="B23" s="118">
        <f t="shared" si="2"/>
        <v>1</v>
      </c>
      <c r="C23" s="53">
        <v>0</v>
      </c>
      <c r="D23" s="53">
        <v>0</v>
      </c>
      <c r="E23" s="53">
        <v>0</v>
      </c>
      <c r="F23" s="53">
        <v>1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</row>
    <row r="24" spans="1:14" s="52" customFormat="1" ht="12">
      <c r="A24" s="52" t="s">
        <v>104</v>
      </c>
      <c r="B24" s="118">
        <f t="shared" si="2"/>
        <v>1</v>
      </c>
      <c r="C24" s="53">
        <v>0</v>
      </c>
      <c r="D24" s="53">
        <v>0</v>
      </c>
      <c r="E24" s="53">
        <v>0</v>
      </c>
      <c r="F24" s="53">
        <v>0</v>
      </c>
      <c r="G24" s="53">
        <v>1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</row>
    <row r="25" spans="2:14" s="52" customFormat="1" ht="12">
      <c r="B25" s="119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s="52" customFormat="1" ht="12">
      <c r="A26" s="122" t="s">
        <v>107</v>
      </c>
      <c r="B26" s="119">
        <f t="shared" si="2"/>
        <v>3</v>
      </c>
      <c r="C26" s="54">
        <f aca="true" t="shared" si="3" ref="C26:N26">SUM(C28:C28)</f>
        <v>0</v>
      </c>
      <c r="D26" s="54">
        <f t="shared" si="3"/>
        <v>1</v>
      </c>
      <c r="E26" s="54">
        <f t="shared" si="3"/>
        <v>0</v>
      </c>
      <c r="F26" s="54">
        <f t="shared" si="3"/>
        <v>1</v>
      </c>
      <c r="G26" s="54">
        <f t="shared" si="3"/>
        <v>0</v>
      </c>
      <c r="H26" s="54">
        <f t="shared" si="3"/>
        <v>1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</row>
    <row r="27" spans="1:14" s="52" customFormat="1" ht="12">
      <c r="A27" s="51"/>
      <c r="B27" s="11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s="52" customFormat="1" ht="12">
      <c r="A28" s="52" t="s">
        <v>97</v>
      </c>
      <c r="B28" s="118">
        <f t="shared" si="2"/>
        <v>3</v>
      </c>
      <c r="C28" s="53">
        <v>0</v>
      </c>
      <c r="D28" s="53">
        <v>1</v>
      </c>
      <c r="E28" s="53">
        <v>0</v>
      </c>
      <c r="F28" s="53">
        <v>1</v>
      </c>
      <c r="G28" s="53">
        <v>0</v>
      </c>
      <c r="H28" s="53">
        <v>1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</row>
    <row r="29" spans="1:2" s="52" customFormat="1" ht="12">
      <c r="A29" s="51"/>
      <c r="B29" s="118"/>
    </row>
    <row r="30" spans="1:14" s="52" customFormat="1" ht="12">
      <c r="A30" s="122" t="s">
        <v>108</v>
      </c>
      <c r="B30" s="119">
        <f t="shared" si="2"/>
        <v>1</v>
      </c>
      <c r="C30" s="54">
        <f>SUM(C32:C33)</f>
        <v>0</v>
      </c>
      <c r="D30" s="54">
        <f aca="true" t="shared" si="4" ref="D30:N30">SUM(D32:D33)</f>
        <v>0</v>
      </c>
      <c r="E30" s="54">
        <f t="shared" si="4"/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  <c r="J30" s="54">
        <f t="shared" si="4"/>
        <v>0</v>
      </c>
      <c r="K30" s="54">
        <f t="shared" si="4"/>
        <v>0</v>
      </c>
      <c r="L30" s="54">
        <f t="shared" si="4"/>
        <v>1</v>
      </c>
      <c r="M30" s="54">
        <f t="shared" si="4"/>
        <v>0</v>
      </c>
      <c r="N30" s="54">
        <f t="shared" si="4"/>
        <v>0</v>
      </c>
    </row>
    <row r="31" spans="1:14" s="52" customFormat="1" ht="12">
      <c r="A31" s="51"/>
      <c r="B31" s="119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s="52" customFormat="1" ht="12">
      <c r="A32" s="52" t="s">
        <v>96</v>
      </c>
      <c r="B32" s="120">
        <f t="shared" si="2"/>
        <v>1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</v>
      </c>
      <c r="M32" s="53">
        <v>0</v>
      </c>
      <c r="N32" s="53">
        <v>0</v>
      </c>
    </row>
    <row r="33" spans="2:14" s="52" customFormat="1" ht="12">
      <c r="B33" s="11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s="52" customFormat="1" ht="12">
      <c r="A34" s="122" t="s">
        <v>17</v>
      </c>
      <c r="B34" s="119">
        <f t="shared" si="2"/>
        <v>2</v>
      </c>
      <c r="C34" s="54">
        <f aca="true" t="shared" si="5" ref="C34:N34">SUM(C36:C37)</f>
        <v>0</v>
      </c>
      <c r="D34" s="54">
        <f t="shared" si="5"/>
        <v>0</v>
      </c>
      <c r="E34" s="54">
        <f t="shared" si="5"/>
        <v>0</v>
      </c>
      <c r="F34" s="54">
        <f t="shared" si="5"/>
        <v>0</v>
      </c>
      <c r="G34" s="54">
        <f t="shared" si="5"/>
        <v>0</v>
      </c>
      <c r="H34" s="54">
        <f t="shared" si="5"/>
        <v>0</v>
      </c>
      <c r="I34" s="54">
        <f t="shared" si="5"/>
        <v>0</v>
      </c>
      <c r="J34" s="54">
        <f t="shared" si="5"/>
        <v>1</v>
      </c>
      <c r="K34" s="54">
        <f t="shared" si="5"/>
        <v>1</v>
      </c>
      <c r="L34" s="54">
        <f t="shared" si="5"/>
        <v>0</v>
      </c>
      <c r="M34" s="54">
        <f t="shared" si="5"/>
        <v>0</v>
      </c>
      <c r="N34" s="54">
        <f t="shared" si="5"/>
        <v>0</v>
      </c>
    </row>
    <row r="35" spans="1:14" s="52" customFormat="1" ht="12">
      <c r="A35" s="51"/>
      <c r="B35" s="11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52" customFormat="1" ht="12">
      <c r="A36" s="52" t="s">
        <v>137</v>
      </c>
      <c r="B36" s="120">
        <f t="shared" si="2"/>
        <v>1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</row>
    <row r="37" spans="1:14" s="52" customFormat="1" ht="12">
      <c r="A37" s="52" t="s">
        <v>103</v>
      </c>
      <c r="B37" s="120">
        <f t="shared" si="2"/>
        <v>1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</row>
    <row r="38" spans="1:14" ht="12.75" thickBot="1">
      <c r="A38" s="73"/>
      <c r="B38" s="121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41" spans="1:14" ht="1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="52" customFormat="1" ht="12">
      <c r="N42" s="102"/>
    </row>
    <row r="43" spans="2:14" s="52" customFormat="1" ht="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2">
      <c r="A44" s="52"/>
      <c r="B44" s="102"/>
      <c r="N44" s="102"/>
    </row>
    <row r="45" spans="1:14" ht="12">
      <c r="A45" s="52"/>
      <c r="B45" s="102"/>
      <c r="N45" s="102"/>
    </row>
    <row r="46" spans="1:14" ht="12">
      <c r="A46" s="52"/>
      <c r="N46" s="102"/>
    </row>
    <row r="47" spans="1:14" ht="12">
      <c r="A47" s="52"/>
      <c r="N47" s="102"/>
    </row>
    <row r="48" spans="1:14" ht="12">
      <c r="A48" s="5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2">
      <c r="A49" s="52"/>
      <c r="B49" s="102"/>
      <c r="N49" s="102"/>
    </row>
    <row r="50" spans="1:14" ht="12">
      <c r="A50" s="52"/>
      <c r="N50" s="102"/>
    </row>
    <row r="51" spans="1:14" ht="12">
      <c r="A51" s="5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2">
      <c r="A52" s="52"/>
      <c r="B52" s="102"/>
      <c r="N52" s="102"/>
    </row>
    <row r="53" spans="1:14" ht="12">
      <c r="A53" s="5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</sheetData>
  <mergeCells count="5">
    <mergeCell ref="A4:N4"/>
    <mergeCell ref="A5:N5"/>
    <mergeCell ref="C9:N10"/>
    <mergeCell ref="B9:B11"/>
    <mergeCell ref="A9:A11"/>
  </mergeCells>
  <printOptions/>
  <pageMargins left="1.67" right="0.5905511811023623" top="1.12" bottom="0.5905511811023623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5" sqref="A15"/>
    </sheetView>
  </sheetViews>
  <sheetFormatPr defaultColWidth="11.421875" defaultRowHeight="12" customHeight="1"/>
  <cols>
    <col min="1" max="1" width="40.57421875" style="10" customWidth="1"/>
    <col min="2" max="2" width="12.28125" style="47" customWidth="1"/>
    <col min="3" max="4" width="11.421875" style="47" customWidth="1"/>
    <col min="5" max="5" width="13.140625" style="47" customWidth="1"/>
    <col min="6" max="6" width="30.57421875" style="47" customWidth="1"/>
    <col min="7" max="16384" width="11.421875" style="8" customWidth="1"/>
  </cols>
  <sheetData>
    <row r="1" spans="1:2" ht="12" customHeight="1">
      <c r="A1" s="10" t="s">
        <v>170</v>
      </c>
      <c r="B1" s="9"/>
    </row>
    <row r="2" ht="12" customHeight="1">
      <c r="B2" s="9"/>
    </row>
    <row r="3" spans="1:5" ht="12">
      <c r="A3" s="143" t="s">
        <v>138</v>
      </c>
      <c r="B3" s="143"/>
      <c r="C3" s="143"/>
      <c r="D3" s="143"/>
      <c r="E3" s="143"/>
    </row>
    <row r="4" spans="1:5" ht="12">
      <c r="A4" s="143" t="s">
        <v>139</v>
      </c>
      <c r="B4" s="143"/>
      <c r="C4" s="143"/>
      <c r="D4" s="143"/>
      <c r="E4" s="143"/>
    </row>
    <row r="5" spans="1:5" ht="12" customHeight="1">
      <c r="A5" s="103"/>
      <c r="B5" s="103"/>
      <c r="C5" s="104"/>
      <c r="D5" s="104"/>
      <c r="E5" s="104"/>
    </row>
    <row r="6" spans="1:5" ht="12" customHeight="1" thickBot="1">
      <c r="A6" s="9"/>
      <c r="B6" s="9"/>
      <c r="C6" s="9"/>
      <c r="D6" s="9"/>
      <c r="E6" s="9"/>
    </row>
    <row r="7" spans="1:5" ht="12" customHeight="1">
      <c r="A7" s="133" t="s">
        <v>19</v>
      </c>
      <c r="B7" s="130" t="s">
        <v>141</v>
      </c>
      <c r="C7" s="144" t="s">
        <v>140</v>
      </c>
      <c r="D7" s="145"/>
      <c r="E7" s="145"/>
    </row>
    <row r="8" spans="1:5" ht="12" customHeight="1" thickBot="1">
      <c r="A8" s="129"/>
      <c r="B8" s="131"/>
      <c r="C8" s="50"/>
      <c r="D8" s="50"/>
      <c r="E8" s="50"/>
    </row>
    <row r="9" spans="1:5" ht="12" customHeight="1">
      <c r="A9" s="129"/>
      <c r="B9" s="131"/>
      <c r="C9" s="149" t="s">
        <v>16</v>
      </c>
      <c r="D9" s="152" t="s">
        <v>31</v>
      </c>
      <c r="E9" s="9"/>
    </row>
    <row r="10" spans="1:5" ht="12">
      <c r="A10" s="129"/>
      <c r="B10" s="131"/>
      <c r="C10" s="150"/>
      <c r="D10" s="153"/>
      <c r="E10" s="9" t="s">
        <v>32</v>
      </c>
    </row>
    <row r="11" spans="1:5" ht="12.75" thickBot="1">
      <c r="A11" s="148"/>
      <c r="B11" s="132"/>
      <c r="C11" s="151"/>
      <c r="D11" s="154"/>
      <c r="E11" s="50" t="s">
        <v>33</v>
      </c>
    </row>
    <row r="12" spans="1:5" ht="12" customHeight="1">
      <c r="A12" s="9"/>
      <c r="B12" s="31"/>
      <c r="C12" s="9"/>
      <c r="D12" s="9"/>
      <c r="E12" s="9"/>
    </row>
    <row r="13" spans="1:6" ht="12" customHeight="1">
      <c r="A13" s="9" t="s">
        <v>16</v>
      </c>
      <c r="B13" s="34">
        <f>SUM(B15:B95)-B67</f>
        <v>1300</v>
      </c>
      <c r="C13" s="105">
        <f>SUM(D13:E13)</f>
        <v>625</v>
      </c>
      <c r="D13" s="105">
        <f>SUM(D15:D116)-D67</f>
        <v>591</v>
      </c>
      <c r="E13" s="105">
        <f>SUM(E15:E116)-E67</f>
        <v>34</v>
      </c>
      <c r="F13" s="8"/>
    </row>
    <row r="14" spans="1:6" ht="15.75" customHeight="1">
      <c r="A14" s="8"/>
      <c r="B14" s="34"/>
      <c r="F14" s="8"/>
    </row>
    <row r="15" spans="1:6" ht="15" customHeight="1">
      <c r="A15" s="8" t="s">
        <v>34</v>
      </c>
      <c r="B15" s="13">
        <v>5</v>
      </c>
      <c r="C15" s="58">
        <f>(D15+E15)</f>
        <v>3</v>
      </c>
      <c r="D15" s="47">
        <v>3</v>
      </c>
      <c r="E15" s="47">
        <v>0</v>
      </c>
      <c r="F15" s="8"/>
    </row>
    <row r="16" spans="1:5" ht="12" customHeight="1">
      <c r="A16" s="8" t="s">
        <v>109</v>
      </c>
      <c r="B16" s="13">
        <v>12</v>
      </c>
      <c r="C16" s="58">
        <f aca="true" t="shared" si="0" ref="C16:C85">(D16+E16)</f>
        <v>8</v>
      </c>
      <c r="D16" s="47">
        <v>6</v>
      </c>
      <c r="E16" s="106">
        <v>2</v>
      </c>
    </row>
    <row r="17" spans="1:5" ht="12" customHeight="1">
      <c r="A17" s="8" t="s">
        <v>110</v>
      </c>
      <c r="B17" s="13">
        <v>1</v>
      </c>
      <c r="C17" s="58">
        <f t="shared" si="0"/>
        <v>1</v>
      </c>
      <c r="D17" s="47">
        <v>1</v>
      </c>
      <c r="E17" s="106">
        <v>0</v>
      </c>
    </row>
    <row r="18" spans="1:5" ht="12" customHeight="1">
      <c r="A18" s="8" t="s">
        <v>35</v>
      </c>
      <c r="B18" s="13">
        <v>29</v>
      </c>
      <c r="C18" s="58">
        <f t="shared" si="0"/>
        <v>20</v>
      </c>
      <c r="D18" s="47">
        <v>20</v>
      </c>
      <c r="E18" s="106">
        <v>0</v>
      </c>
    </row>
    <row r="19" spans="1:5" ht="12" customHeight="1">
      <c r="A19" s="8" t="s">
        <v>36</v>
      </c>
      <c r="B19" s="13">
        <v>6</v>
      </c>
      <c r="C19" s="58">
        <f t="shared" si="0"/>
        <v>4</v>
      </c>
      <c r="D19" s="47">
        <v>3</v>
      </c>
      <c r="E19" s="106">
        <v>1</v>
      </c>
    </row>
    <row r="20" spans="1:5" ht="12" customHeight="1">
      <c r="A20" s="8" t="s">
        <v>142</v>
      </c>
      <c r="B20" s="13">
        <v>2</v>
      </c>
      <c r="C20" s="58">
        <f t="shared" si="0"/>
        <v>0</v>
      </c>
      <c r="D20" s="47">
        <v>0</v>
      </c>
      <c r="E20" s="106">
        <v>0</v>
      </c>
    </row>
    <row r="21" spans="1:5" ht="12" customHeight="1">
      <c r="A21" s="8" t="s">
        <v>37</v>
      </c>
      <c r="B21" s="13">
        <v>8</v>
      </c>
      <c r="C21" s="58">
        <f t="shared" si="0"/>
        <v>7</v>
      </c>
      <c r="D21" s="47">
        <v>7</v>
      </c>
      <c r="E21" s="106">
        <v>0</v>
      </c>
    </row>
    <row r="22" spans="1:6" ht="12" customHeight="1">
      <c r="A22" s="8" t="s">
        <v>128</v>
      </c>
      <c r="B22" s="13">
        <v>1</v>
      </c>
      <c r="C22" s="58">
        <f t="shared" si="0"/>
        <v>1</v>
      </c>
      <c r="D22" s="47">
        <v>1</v>
      </c>
      <c r="E22" s="106">
        <v>0</v>
      </c>
      <c r="F22" s="8"/>
    </row>
    <row r="23" spans="1:7" ht="12" customHeight="1">
      <c r="A23" s="8" t="s">
        <v>40</v>
      </c>
      <c r="B23" s="13">
        <v>2</v>
      </c>
      <c r="C23" s="58">
        <f t="shared" si="0"/>
        <v>2</v>
      </c>
      <c r="D23" s="47">
        <v>2</v>
      </c>
      <c r="E23" s="106">
        <v>0</v>
      </c>
      <c r="F23" s="8"/>
      <c r="G23" s="107"/>
    </row>
    <row r="24" spans="1:7" ht="12" customHeight="1">
      <c r="A24" s="8" t="s">
        <v>41</v>
      </c>
      <c r="B24" s="13">
        <v>22</v>
      </c>
      <c r="C24" s="58">
        <f t="shared" si="0"/>
        <v>10</v>
      </c>
      <c r="D24" s="47">
        <v>9</v>
      </c>
      <c r="E24" s="106">
        <v>1</v>
      </c>
      <c r="F24" s="8"/>
      <c r="G24" s="107"/>
    </row>
    <row r="25" spans="1:7" ht="12" customHeight="1">
      <c r="A25" s="8" t="s">
        <v>80</v>
      </c>
      <c r="B25" s="13">
        <v>1</v>
      </c>
      <c r="C25" s="58">
        <f t="shared" si="0"/>
        <v>1</v>
      </c>
      <c r="D25" s="47">
        <v>1</v>
      </c>
      <c r="E25" s="106">
        <v>0</v>
      </c>
      <c r="F25" s="8"/>
      <c r="G25" s="107"/>
    </row>
    <row r="26" spans="1:7" ht="12" customHeight="1">
      <c r="A26" s="8" t="s">
        <v>42</v>
      </c>
      <c r="B26" s="13">
        <v>44</v>
      </c>
      <c r="C26" s="58">
        <f t="shared" si="0"/>
        <v>45</v>
      </c>
      <c r="D26" s="47">
        <v>43</v>
      </c>
      <c r="E26" s="106">
        <v>2</v>
      </c>
      <c r="F26" s="8"/>
      <c r="G26" s="107"/>
    </row>
    <row r="27" spans="1:7" ht="12" customHeight="1">
      <c r="A27" s="8" t="s">
        <v>81</v>
      </c>
      <c r="B27" s="13">
        <v>24</v>
      </c>
      <c r="C27" s="58">
        <f t="shared" si="0"/>
        <v>24</v>
      </c>
      <c r="D27" s="47">
        <v>24</v>
      </c>
      <c r="E27" s="106">
        <v>0</v>
      </c>
      <c r="F27" s="8"/>
      <c r="G27" s="107"/>
    </row>
    <row r="28" spans="1:7" ht="12" customHeight="1">
      <c r="A28" s="8" t="s">
        <v>112</v>
      </c>
      <c r="B28" s="13">
        <v>1</v>
      </c>
      <c r="C28" s="58">
        <f t="shared" si="0"/>
        <v>1</v>
      </c>
      <c r="D28" s="106">
        <v>1</v>
      </c>
      <c r="E28" s="106">
        <v>0</v>
      </c>
      <c r="F28" s="8"/>
      <c r="G28" s="107"/>
    </row>
    <row r="29" spans="1:7" ht="12" customHeight="1">
      <c r="A29" s="8" t="s">
        <v>113</v>
      </c>
      <c r="B29" s="13">
        <v>3</v>
      </c>
      <c r="C29" s="58">
        <f t="shared" si="0"/>
        <v>4</v>
      </c>
      <c r="D29" s="47">
        <v>3</v>
      </c>
      <c r="E29" s="106">
        <v>1</v>
      </c>
      <c r="F29" s="8"/>
      <c r="G29" s="107"/>
    </row>
    <row r="30" spans="1:7" ht="12" customHeight="1">
      <c r="A30" s="8" t="s">
        <v>43</v>
      </c>
      <c r="B30" s="13">
        <v>25</v>
      </c>
      <c r="C30" s="58">
        <f t="shared" si="0"/>
        <v>17</v>
      </c>
      <c r="D30" s="47">
        <v>15</v>
      </c>
      <c r="E30" s="106">
        <v>2</v>
      </c>
      <c r="F30" s="8"/>
      <c r="G30" s="107"/>
    </row>
    <row r="31" spans="1:7" ht="12" customHeight="1">
      <c r="A31" s="8" t="s">
        <v>44</v>
      </c>
      <c r="B31" s="13">
        <v>5</v>
      </c>
      <c r="C31" s="58">
        <f t="shared" si="0"/>
        <v>4</v>
      </c>
      <c r="D31" s="47">
        <v>4</v>
      </c>
      <c r="E31" s="106">
        <v>0</v>
      </c>
      <c r="F31" s="8"/>
      <c r="G31" s="107"/>
    </row>
    <row r="32" spans="1:7" ht="12" customHeight="1">
      <c r="A32" s="8" t="s">
        <v>45</v>
      </c>
      <c r="B32" s="13">
        <v>1</v>
      </c>
      <c r="C32" s="58">
        <f t="shared" si="0"/>
        <v>1</v>
      </c>
      <c r="D32" s="47">
        <v>1</v>
      </c>
      <c r="E32" s="106">
        <v>0</v>
      </c>
      <c r="F32" s="8"/>
      <c r="G32" s="107"/>
    </row>
    <row r="33" spans="1:6" ht="12" customHeight="1">
      <c r="A33" s="8" t="s">
        <v>46</v>
      </c>
      <c r="B33" s="13">
        <v>5</v>
      </c>
      <c r="C33" s="58">
        <f t="shared" si="0"/>
        <v>3</v>
      </c>
      <c r="D33" s="47">
        <v>3</v>
      </c>
      <c r="E33" s="106">
        <v>0</v>
      </c>
      <c r="F33" s="8"/>
    </row>
    <row r="34" spans="1:6" ht="12" customHeight="1">
      <c r="A34" s="8" t="s">
        <v>47</v>
      </c>
      <c r="B34" s="13">
        <v>9</v>
      </c>
      <c r="C34" s="58">
        <f t="shared" si="0"/>
        <v>4</v>
      </c>
      <c r="D34" s="47">
        <v>4</v>
      </c>
      <c r="E34" s="106">
        <v>0</v>
      </c>
      <c r="F34" s="8"/>
    </row>
    <row r="35" spans="1:6" ht="12" customHeight="1">
      <c r="A35" s="8" t="s">
        <v>114</v>
      </c>
      <c r="B35" s="13">
        <v>1</v>
      </c>
      <c r="C35" s="58">
        <f t="shared" si="0"/>
        <v>1</v>
      </c>
      <c r="D35" s="47">
        <v>1</v>
      </c>
      <c r="E35" s="106">
        <v>0</v>
      </c>
      <c r="F35" s="8"/>
    </row>
    <row r="36" spans="1:6" ht="12" customHeight="1">
      <c r="A36" s="8" t="s">
        <v>48</v>
      </c>
      <c r="B36" s="13">
        <v>15</v>
      </c>
      <c r="C36" s="58">
        <f t="shared" si="0"/>
        <v>15</v>
      </c>
      <c r="D36" s="47">
        <v>13</v>
      </c>
      <c r="E36" s="106">
        <v>2</v>
      </c>
      <c r="F36" s="8"/>
    </row>
    <row r="37" spans="1:6" ht="12" customHeight="1">
      <c r="A37" s="8" t="s">
        <v>49</v>
      </c>
      <c r="B37" s="13">
        <v>29</v>
      </c>
      <c r="C37" s="58">
        <f t="shared" si="0"/>
        <v>4</v>
      </c>
      <c r="D37" s="47">
        <v>4</v>
      </c>
      <c r="E37" s="106">
        <v>0</v>
      </c>
      <c r="F37" s="8"/>
    </row>
    <row r="38" spans="1:6" ht="12" customHeight="1">
      <c r="A38" s="8" t="s">
        <v>143</v>
      </c>
      <c r="B38" s="13">
        <v>191</v>
      </c>
      <c r="C38" s="58">
        <f t="shared" si="0"/>
        <v>46</v>
      </c>
      <c r="D38" s="47">
        <v>43</v>
      </c>
      <c r="E38" s="106">
        <v>3</v>
      </c>
      <c r="F38" s="8"/>
    </row>
    <row r="39" spans="1:6" ht="12" customHeight="1">
      <c r="A39" s="8" t="s">
        <v>95</v>
      </c>
      <c r="B39" s="13">
        <v>9</v>
      </c>
      <c r="C39" s="58">
        <f t="shared" si="0"/>
        <v>1</v>
      </c>
      <c r="D39" s="47">
        <v>1</v>
      </c>
      <c r="E39" s="106">
        <v>0</v>
      </c>
      <c r="F39" s="8"/>
    </row>
    <row r="40" spans="1:6" ht="12" customHeight="1">
      <c r="A40" s="8" t="s">
        <v>50</v>
      </c>
      <c r="B40" s="13">
        <v>8</v>
      </c>
      <c r="C40" s="58">
        <f t="shared" si="0"/>
        <v>7</v>
      </c>
      <c r="D40" s="47">
        <v>7</v>
      </c>
      <c r="E40" s="106">
        <v>0</v>
      </c>
      <c r="F40" s="8"/>
    </row>
    <row r="41" spans="1:6" ht="12" customHeight="1">
      <c r="A41" s="8" t="s">
        <v>117</v>
      </c>
      <c r="B41" s="13">
        <v>2</v>
      </c>
      <c r="C41" s="58">
        <f t="shared" si="0"/>
        <v>1</v>
      </c>
      <c r="D41" s="106">
        <v>1</v>
      </c>
      <c r="E41" s="106">
        <v>0</v>
      </c>
      <c r="F41" s="8"/>
    </row>
    <row r="42" spans="1:6" ht="12" customHeight="1">
      <c r="A42" s="8" t="s">
        <v>51</v>
      </c>
      <c r="B42" s="13">
        <v>4</v>
      </c>
      <c r="C42" s="58">
        <f t="shared" si="0"/>
        <v>4</v>
      </c>
      <c r="D42" s="47">
        <v>4</v>
      </c>
      <c r="E42" s="106">
        <v>0</v>
      </c>
      <c r="F42" s="8"/>
    </row>
    <row r="43" spans="1:6" ht="12" customHeight="1">
      <c r="A43" s="8" t="s">
        <v>52</v>
      </c>
      <c r="B43" s="13">
        <v>11</v>
      </c>
      <c r="C43" s="58">
        <f t="shared" si="0"/>
        <v>11</v>
      </c>
      <c r="D43" s="47">
        <v>11</v>
      </c>
      <c r="E43" s="106">
        <v>0</v>
      </c>
      <c r="F43" s="8"/>
    </row>
    <row r="44" spans="1:6" ht="12" customHeight="1">
      <c r="A44" s="8" t="s">
        <v>93</v>
      </c>
      <c r="B44" s="13">
        <v>5</v>
      </c>
      <c r="C44" s="58">
        <f t="shared" si="0"/>
        <v>8</v>
      </c>
      <c r="D44" s="47">
        <v>5</v>
      </c>
      <c r="E44" s="106">
        <v>3</v>
      </c>
      <c r="F44" s="8"/>
    </row>
    <row r="45" spans="1:6" ht="12" customHeight="1">
      <c r="A45" s="8" t="s">
        <v>144</v>
      </c>
      <c r="B45" s="13">
        <v>1</v>
      </c>
      <c r="C45" s="58">
        <f t="shared" si="0"/>
        <v>1</v>
      </c>
      <c r="D45" s="108">
        <v>1</v>
      </c>
      <c r="E45" s="106">
        <v>0</v>
      </c>
      <c r="F45" s="8"/>
    </row>
    <row r="46" spans="1:6" ht="12" customHeight="1">
      <c r="A46" s="8" t="s">
        <v>53</v>
      </c>
      <c r="B46" s="13">
        <v>5</v>
      </c>
      <c r="C46" s="58">
        <f t="shared" si="0"/>
        <v>5</v>
      </c>
      <c r="D46" s="106">
        <v>5</v>
      </c>
      <c r="E46" s="106">
        <v>0</v>
      </c>
      <c r="F46" s="8"/>
    </row>
    <row r="47" spans="1:6" ht="12" customHeight="1">
      <c r="A47" s="8" t="s">
        <v>54</v>
      </c>
      <c r="B47" s="13">
        <v>7</v>
      </c>
      <c r="C47" s="58">
        <f t="shared" si="0"/>
        <v>7</v>
      </c>
      <c r="D47" s="106">
        <v>7</v>
      </c>
      <c r="E47" s="106">
        <v>0</v>
      </c>
      <c r="F47" s="8"/>
    </row>
    <row r="48" spans="1:6" ht="12" customHeight="1">
      <c r="A48" s="8" t="s">
        <v>55</v>
      </c>
      <c r="B48" s="13">
        <v>7</v>
      </c>
      <c r="C48" s="58">
        <f t="shared" si="0"/>
        <v>4</v>
      </c>
      <c r="D48" s="47">
        <v>4</v>
      </c>
      <c r="E48" s="106">
        <v>0</v>
      </c>
      <c r="F48" s="8"/>
    </row>
    <row r="49" spans="1:6" ht="12" customHeight="1">
      <c r="A49" s="8" t="s">
        <v>56</v>
      </c>
      <c r="B49" s="13">
        <v>17</v>
      </c>
      <c r="C49" s="58">
        <f t="shared" si="0"/>
        <v>15</v>
      </c>
      <c r="D49" s="47">
        <v>14</v>
      </c>
      <c r="E49" s="106">
        <v>1</v>
      </c>
      <c r="F49" s="8"/>
    </row>
    <row r="50" spans="1:6" ht="12" customHeight="1">
      <c r="A50" s="8" t="s">
        <v>165</v>
      </c>
      <c r="B50" s="13">
        <v>10</v>
      </c>
      <c r="C50" s="58">
        <v>10</v>
      </c>
      <c r="D50" s="47">
        <v>10</v>
      </c>
      <c r="E50" s="106">
        <v>0</v>
      </c>
      <c r="F50" s="8"/>
    </row>
    <row r="51" spans="1:6" ht="12" customHeight="1">
      <c r="A51" s="8" t="s">
        <v>166</v>
      </c>
      <c r="B51" s="13">
        <v>22</v>
      </c>
      <c r="C51" s="58">
        <f>(D51+E51)</f>
        <v>24</v>
      </c>
      <c r="D51" s="47">
        <v>22</v>
      </c>
      <c r="E51" s="106">
        <v>2</v>
      </c>
      <c r="F51" s="8"/>
    </row>
    <row r="52" spans="1:6" ht="12" customHeight="1">
      <c r="A52" s="8" t="s">
        <v>57</v>
      </c>
      <c r="B52" s="13">
        <v>1</v>
      </c>
      <c r="C52" s="58">
        <f t="shared" si="0"/>
        <v>1</v>
      </c>
      <c r="D52" s="47">
        <v>1</v>
      </c>
      <c r="E52" s="106">
        <v>0</v>
      </c>
      <c r="F52" s="8"/>
    </row>
    <row r="53" spans="1:6" ht="12" customHeight="1">
      <c r="A53" s="8" t="s">
        <v>58</v>
      </c>
      <c r="B53" s="13">
        <v>2</v>
      </c>
      <c r="C53" s="58">
        <f t="shared" si="0"/>
        <v>3</v>
      </c>
      <c r="D53" s="47">
        <v>2</v>
      </c>
      <c r="E53" s="106">
        <v>1</v>
      </c>
      <c r="F53" s="8"/>
    </row>
    <row r="54" spans="1:6" ht="12" customHeight="1">
      <c r="A54" s="8" t="s">
        <v>59</v>
      </c>
      <c r="B54" s="13">
        <v>2</v>
      </c>
      <c r="C54" s="58">
        <f t="shared" si="0"/>
        <v>2</v>
      </c>
      <c r="D54" s="109">
        <v>2</v>
      </c>
      <c r="E54" s="106">
        <v>0</v>
      </c>
      <c r="F54" s="8"/>
    </row>
    <row r="55" spans="1:6" ht="12" customHeight="1" thickBot="1">
      <c r="A55" s="110" t="s">
        <v>60</v>
      </c>
      <c r="B55" s="111">
        <v>21</v>
      </c>
      <c r="C55" s="112">
        <f t="shared" si="0"/>
        <v>18</v>
      </c>
      <c r="D55" s="113">
        <v>18</v>
      </c>
      <c r="E55" s="114">
        <v>0</v>
      </c>
      <c r="F55" s="8"/>
    </row>
    <row r="56" spans="1:6" ht="12" customHeight="1">
      <c r="A56" s="10" t="s">
        <v>171</v>
      </c>
      <c r="F56" s="8"/>
    </row>
    <row r="57" spans="1:6" ht="12" customHeight="1" thickBot="1">
      <c r="A57" s="8"/>
      <c r="B57" s="76"/>
      <c r="F57" s="8"/>
    </row>
    <row r="58" spans="1:6" ht="12" customHeight="1">
      <c r="A58" s="48"/>
      <c r="B58" s="49"/>
      <c r="C58" s="48"/>
      <c r="D58" s="48"/>
      <c r="E58" s="48"/>
      <c r="F58" s="8"/>
    </row>
    <row r="59" spans="1:6" ht="12" customHeight="1" thickBot="1">
      <c r="A59" s="47"/>
      <c r="B59" s="31"/>
      <c r="C59" s="146" t="s">
        <v>79</v>
      </c>
      <c r="D59" s="147"/>
      <c r="E59" s="147"/>
      <c r="F59" s="8"/>
    </row>
    <row r="60" spans="1:6" ht="12" customHeight="1">
      <c r="A60" s="9" t="s">
        <v>19</v>
      </c>
      <c r="B60" s="17" t="s">
        <v>78</v>
      </c>
      <c r="C60" s="26"/>
      <c r="D60" s="26"/>
      <c r="E60" s="26"/>
      <c r="F60" s="8"/>
    </row>
    <row r="61" spans="1:6" ht="12" customHeight="1">
      <c r="A61" s="47"/>
      <c r="B61" s="31"/>
      <c r="C61" s="26" t="s">
        <v>16</v>
      </c>
      <c r="D61" s="26" t="s">
        <v>31</v>
      </c>
      <c r="E61" s="26" t="s">
        <v>32</v>
      </c>
      <c r="F61" s="8"/>
    </row>
    <row r="62" spans="1:6" ht="12" customHeight="1" thickBot="1">
      <c r="A62" s="76"/>
      <c r="B62" s="38"/>
      <c r="C62" s="50"/>
      <c r="D62" s="50"/>
      <c r="E62" s="50" t="s">
        <v>33</v>
      </c>
      <c r="F62" s="8"/>
    </row>
    <row r="63" spans="1:6" ht="12" customHeight="1">
      <c r="A63" s="47"/>
      <c r="B63" s="49"/>
      <c r="C63" s="9"/>
      <c r="D63" s="9"/>
      <c r="E63" s="9"/>
      <c r="F63" s="8"/>
    </row>
    <row r="64" spans="1:6" ht="12" customHeight="1">
      <c r="A64" s="8" t="s">
        <v>61</v>
      </c>
      <c r="B64" s="13">
        <v>1</v>
      </c>
      <c r="C64" s="58">
        <f t="shared" si="0"/>
        <v>0</v>
      </c>
      <c r="D64" s="47">
        <v>0</v>
      </c>
      <c r="E64" s="106">
        <v>0</v>
      </c>
      <c r="F64" s="8"/>
    </row>
    <row r="65" spans="1:6" ht="12" customHeight="1">
      <c r="A65" s="8" t="s">
        <v>62</v>
      </c>
      <c r="B65" s="13">
        <v>399</v>
      </c>
      <c r="C65" s="58">
        <f t="shared" si="0"/>
        <v>76</v>
      </c>
      <c r="D65" s="47">
        <v>71</v>
      </c>
      <c r="E65" s="47">
        <v>5</v>
      </c>
      <c r="F65" s="8"/>
    </row>
    <row r="66" spans="1:6" ht="12" customHeight="1">
      <c r="A66" s="8" t="s">
        <v>82</v>
      </c>
      <c r="B66" s="13">
        <v>57</v>
      </c>
      <c r="C66" s="58">
        <f t="shared" si="0"/>
        <v>32</v>
      </c>
      <c r="D66" s="47">
        <v>31</v>
      </c>
      <c r="E66" s="47">
        <v>1</v>
      </c>
      <c r="F66" s="8"/>
    </row>
    <row r="67" spans="1:6" ht="12" customHeight="1">
      <c r="A67" s="124" t="s">
        <v>84</v>
      </c>
      <c r="B67" s="14">
        <f>SUM(B69:B71)</f>
        <v>109</v>
      </c>
      <c r="C67" s="115">
        <f>(D67+E67)</f>
        <v>21</v>
      </c>
      <c r="D67" s="105">
        <f>SUM(D69:D71)</f>
        <v>21</v>
      </c>
      <c r="E67" s="105">
        <f>SUM(E69:E71)</f>
        <v>0</v>
      </c>
      <c r="F67" s="8"/>
    </row>
    <row r="68" spans="1:6" ht="12" customHeight="1">
      <c r="A68" s="8"/>
      <c r="B68" s="13"/>
      <c r="C68" s="58"/>
      <c r="F68" s="8"/>
    </row>
    <row r="69" spans="1:6" ht="12" customHeight="1">
      <c r="A69" s="8" t="s">
        <v>129</v>
      </c>
      <c r="B69" s="13">
        <v>5</v>
      </c>
      <c r="C69" s="58">
        <f t="shared" si="0"/>
        <v>5</v>
      </c>
      <c r="D69" s="47">
        <v>5</v>
      </c>
      <c r="E69" s="47">
        <v>0</v>
      </c>
      <c r="F69" s="8"/>
    </row>
    <row r="70" spans="1:6" ht="12" customHeight="1">
      <c r="A70" s="8" t="s">
        <v>130</v>
      </c>
      <c r="B70" s="13">
        <v>33</v>
      </c>
      <c r="C70" s="58">
        <f t="shared" si="0"/>
        <v>4</v>
      </c>
      <c r="D70" s="47">
        <v>4</v>
      </c>
      <c r="E70" s="47">
        <v>0</v>
      </c>
      <c r="F70" s="8"/>
    </row>
    <row r="71" spans="1:7" ht="12" customHeight="1">
      <c r="A71" s="8" t="s">
        <v>131</v>
      </c>
      <c r="B71" s="13">
        <v>71</v>
      </c>
      <c r="C71" s="58">
        <f t="shared" si="0"/>
        <v>12</v>
      </c>
      <c r="D71" s="47">
        <v>12</v>
      </c>
      <c r="E71" s="47">
        <v>0</v>
      </c>
      <c r="F71" s="8"/>
      <c r="G71" s="107"/>
    </row>
    <row r="72" spans="1:7" ht="12" customHeight="1">
      <c r="A72" s="8"/>
      <c r="B72" s="31"/>
      <c r="F72" s="8"/>
      <c r="G72" s="107"/>
    </row>
    <row r="73" spans="1:6" ht="12" customHeight="1">
      <c r="A73" s="8" t="s">
        <v>145</v>
      </c>
      <c r="B73" s="13">
        <v>1</v>
      </c>
      <c r="C73" s="58">
        <f t="shared" si="0"/>
        <v>1</v>
      </c>
      <c r="D73" s="109">
        <v>1</v>
      </c>
      <c r="E73" s="47">
        <v>0</v>
      </c>
      <c r="F73" s="8"/>
    </row>
    <row r="74" spans="1:6" ht="12" customHeight="1">
      <c r="A74" s="8" t="s">
        <v>63</v>
      </c>
      <c r="B74" s="13">
        <v>7</v>
      </c>
      <c r="C74" s="58">
        <f t="shared" si="0"/>
        <v>7</v>
      </c>
      <c r="D74" s="47">
        <v>7</v>
      </c>
      <c r="E74" s="47">
        <v>0</v>
      </c>
      <c r="F74" s="8"/>
    </row>
    <row r="75" spans="1:6" ht="12" customHeight="1">
      <c r="A75" s="8" t="s">
        <v>64</v>
      </c>
      <c r="B75" s="13">
        <v>1</v>
      </c>
      <c r="C75" s="58">
        <f t="shared" si="0"/>
        <v>0</v>
      </c>
      <c r="D75" s="47">
        <v>0</v>
      </c>
      <c r="E75" s="47">
        <v>0</v>
      </c>
      <c r="F75" s="8"/>
    </row>
    <row r="76" spans="1:6" ht="12" customHeight="1">
      <c r="A76" s="8" t="s">
        <v>120</v>
      </c>
      <c r="B76" s="13">
        <v>1</v>
      </c>
      <c r="C76" s="58">
        <f t="shared" si="0"/>
        <v>0</v>
      </c>
      <c r="D76" s="47">
        <v>0</v>
      </c>
      <c r="E76" s="47">
        <v>0</v>
      </c>
      <c r="F76" s="8"/>
    </row>
    <row r="77" spans="1:6" ht="12" customHeight="1">
      <c r="A77" s="8" t="s">
        <v>65</v>
      </c>
      <c r="B77" s="13">
        <v>5</v>
      </c>
      <c r="C77" s="58">
        <f t="shared" si="0"/>
        <v>4</v>
      </c>
      <c r="D77" s="47">
        <v>4</v>
      </c>
      <c r="E77" s="47">
        <v>0</v>
      </c>
      <c r="F77" s="8"/>
    </row>
    <row r="78" spans="1:6" ht="12" customHeight="1">
      <c r="A78" s="8" t="s">
        <v>66</v>
      </c>
      <c r="B78" s="13">
        <v>4</v>
      </c>
      <c r="C78" s="58">
        <f t="shared" si="0"/>
        <v>4</v>
      </c>
      <c r="D78" s="47">
        <v>4</v>
      </c>
      <c r="E78" s="47">
        <v>0</v>
      </c>
      <c r="F78" s="8"/>
    </row>
    <row r="79" spans="1:6" ht="12" customHeight="1">
      <c r="A79" s="8" t="s">
        <v>67</v>
      </c>
      <c r="B79" s="13">
        <v>2</v>
      </c>
      <c r="C79" s="58">
        <f t="shared" si="0"/>
        <v>2</v>
      </c>
      <c r="D79" s="109">
        <v>2</v>
      </c>
      <c r="E79" s="47">
        <v>0</v>
      </c>
      <c r="F79" s="8"/>
    </row>
    <row r="80" spans="1:6" ht="12" customHeight="1">
      <c r="A80" s="8" t="s">
        <v>121</v>
      </c>
      <c r="B80" s="13">
        <v>7</v>
      </c>
      <c r="C80" s="58">
        <f t="shared" si="0"/>
        <v>8</v>
      </c>
      <c r="D80" s="47">
        <v>7</v>
      </c>
      <c r="E80" s="47">
        <v>1</v>
      </c>
      <c r="F80" s="8"/>
    </row>
    <row r="81" spans="1:6" ht="12" customHeight="1">
      <c r="A81" s="8" t="s">
        <v>122</v>
      </c>
      <c r="B81" s="13">
        <v>1</v>
      </c>
      <c r="C81" s="58">
        <f t="shared" si="0"/>
        <v>1</v>
      </c>
      <c r="D81" s="47">
        <v>1</v>
      </c>
      <c r="E81" s="47">
        <v>0</v>
      </c>
      <c r="F81" s="8"/>
    </row>
    <row r="82" spans="1:6" ht="12" customHeight="1">
      <c r="A82" s="8" t="s">
        <v>123</v>
      </c>
      <c r="B82" s="13">
        <v>1</v>
      </c>
      <c r="C82" s="58">
        <f t="shared" si="0"/>
        <v>0</v>
      </c>
      <c r="D82" s="47">
        <v>0</v>
      </c>
      <c r="E82" s="47">
        <v>0</v>
      </c>
      <c r="F82" s="8"/>
    </row>
    <row r="83" spans="1:6" ht="12" customHeight="1">
      <c r="A83" s="8" t="s">
        <v>68</v>
      </c>
      <c r="B83" s="13">
        <v>1</v>
      </c>
      <c r="C83" s="58">
        <f t="shared" si="0"/>
        <v>1</v>
      </c>
      <c r="D83" s="47">
        <v>1</v>
      </c>
      <c r="E83" s="47">
        <v>0</v>
      </c>
      <c r="F83" s="8"/>
    </row>
    <row r="84" spans="1:6" ht="12" customHeight="1">
      <c r="A84" s="8" t="s">
        <v>69</v>
      </c>
      <c r="B84" s="13">
        <v>1</v>
      </c>
      <c r="C84" s="58">
        <f t="shared" si="0"/>
        <v>3</v>
      </c>
      <c r="D84" s="109">
        <v>1</v>
      </c>
      <c r="E84" s="47">
        <v>2</v>
      </c>
      <c r="F84" s="8"/>
    </row>
    <row r="85" spans="1:6" ht="12" customHeight="1">
      <c r="A85" s="8" t="s">
        <v>70</v>
      </c>
      <c r="B85" s="13">
        <v>74</v>
      </c>
      <c r="C85" s="58">
        <f t="shared" si="0"/>
        <v>74</v>
      </c>
      <c r="D85" s="47">
        <v>74</v>
      </c>
      <c r="E85" s="47">
        <v>0</v>
      </c>
      <c r="F85" s="8"/>
    </row>
    <row r="86" spans="1:6" ht="12" customHeight="1">
      <c r="A86" s="8" t="s">
        <v>124</v>
      </c>
      <c r="B86" s="13">
        <v>1</v>
      </c>
      <c r="C86" s="58">
        <f aca="true" t="shared" si="1" ref="C86:C94">(D86+E86)</f>
        <v>2</v>
      </c>
      <c r="D86" s="47">
        <v>1</v>
      </c>
      <c r="E86" s="47">
        <v>1</v>
      </c>
      <c r="F86" s="8"/>
    </row>
    <row r="87" spans="1:6" ht="12" customHeight="1">
      <c r="A87" s="8" t="s">
        <v>125</v>
      </c>
      <c r="B87" s="13">
        <v>1</v>
      </c>
      <c r="C87" s="58">
        <f t="shared" si="1"/>
        <v>0</v>
      </c>
      <c r="D87" s="47">
        <v>0</v>
      </c>
      <c r="E87" s="47">
        <v>0</v>
      </c>
      <c r="F87" s="8"/>
    </row>
    <row r="88" spans="1:6" ht="12" customHeight="1">
      <c r="A88" s="8" t="s">
        <v>72</v>
      </c>
      <c r="B88" s="13">
        <v>11</v>
      </c>
      <c r="C88" s="58">
        <f t="shared" si="1"/>
        <v>4</v>
      </c>
      <c r="D88" s="47">
        <v>4</v>
      </c>
      <c r="E88" s="47">
        <v>0</v>
      </c>
      <c r="F88" s="8"/>
    </row>
    <row r="89" spans="1:6" ht="12" customHeight="1">
      <c r="A89" s="8" t="s">
        <v>73</v>
      </c>
      <c r="B89" s="13">
        <v>5</v>
      </c>
      <c r="C89" s="58">
        <f t="shared" si="1"/>
        <v>6</v>
      </c>
      <c r="D89" s="47">
        <v>5</v>
      </c>
      <c r="E89" s="47">
        <v>1</v>
      </c>
      <c r="F89" s="8"/>
    </row>
    <row r="90" spans="1:6" ht="12" customHeight="1">
      <c r="A90" s="8" t="s">
        <v>74</v>
      </c>
      <c r="B90" s="13">
        <v>10</v>
      </c>
      <c r="C90" s="58">
        <f t="shared" si="1"/>
        <v>10</v>
      </c>
      <c r="D90" s="47">
        <v>10</v>
      </c>
      <c r="E90" s="47">
        <v>0</v>
      </c>
      <c r="F90" s="8"/>
    </row>
    <row r="91" spans="1:6" ht="12" customHeight="1">
      <c r="A91" s="8" t="s">
        <v>75</v>
      </c>
      <c r="B91" s="13">
        <v>1</v>
      </c>
      <c r="C91" s="58">
        <f t="shared" si="1"/>
        <v>1</v>
      </c>
      <c r="D91" s="47">
        <v>1</v>
      </c>
      <c r="E91" s="47">
        <v>0</v>
      </c>
      <c r="F91" s="8"/>
    </row>
    <row r="92" spans="1:7" ht="12" customHeight="1">
      <c r="A92" s="8" t="s">
        <v>76</v>
      </c>
      <c r="B92" s="13">
        <v>20</v>
      </c>
      <c r="C92" s="58">
        <f t="shared" si="1"/>
        <v>19</v>
      </c>
      <c r="D92" s="109">
        <v>17</v>
      </c>
      <c r="E92" s="47">
        <v>2</v>
      </c>
      <c r="F92" s="8"/>
      <c r="G92" s="107"/>
    </row>
    <row r="93" spans="1:5" ht="12" customHeight="1">
      <c r="A93" s="8" t="s">
        <v>38</v>
      </c>
      <c r="B93" s="13">
        <v>2</v>
      </c>
      <c r="C93" s="58">
        <f t="shared" si="1"/>
        <v>1</v>
      </c>
      <c r="D93" s="47">
        <v>1</v>
      </c>
      <c r="E93" s="47">
        <v>0</v>
      </c>
    </row>
    <row r="94" spans="1:5" ht="12" customHeight="1" thickBot="1">
      <c r="A94" s="11" t="s">
        <v>126</v>
      </c>
      <c r="B94" s="111">
        <v>1</v>
      </c>
      <c r="C94" s="76">
        <f t="shared" si="1"/>
        <v>0</v>
      </c>
      <c r="D94" s="76">
        <v>0</v>
      </c>
      <c r="E94" s="76">
        <v>0</v>
      </c>
    </row>
  </sheetData>
  <mergeCells count="8">
    <mergeCell ref="A3:E3"/>
    <mergeCell ref="A4:E4"/>
    <mergeCell ref="C7:E7"/>
    <mergeCell ref="C59:E59"/>
    <mergeCell ref="B7:B11"/>
    <mergeCell ref="A7:A11"/>
    <mergeCell ref="C9:C11"/>
    <mergeCell ref="D9:D11"/>
  </mergeCells>
  <printOptions horizontalCentered="1"/>
  <pageMargins left="0.5905511811023623" right="0.5905511811023623" top="1.7" bottom="1.21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1"/>
  <sheetViews>
    <sheetView workbookViewId="0" topLeftCell="B1">
      <selection activeCell="A22" sqref="A22"/>
    </sheetView>
  </sheetViews>
  <sheetFormatPr defaultColWidth="11.421875" defaultRowHeight="12.75"/>
  <cols>
    <col min="1" max="1" width="44.00390625" style="79" customWidth="1"/>
    <col min="2" max="2" width="9.7109375" style="79" customWidth="1"/>
    <col min="3" max="3" width="7.421875" style="79" customWidth="1"/>
    <col min="4" max="4" width="6.57421875" style="79" customWidth="1"/>
    <col min="5" max="5" width="6.8515625" style="79" customWidth="1"/>
    <col min="6" max="13" width="7.421875" style="79" customWidth="1"/>
    <col min="14" max="14" width="5.7109375" style="77" customWidth="1"/>
    <col min="15" max="16384" width="11.421875" style="79" customWidth="1"/>
  </cols>
  <sheetData>
    <row r="1" spans="1:14" ht="15.75" customHeight="1">
      <c r="A1" s="77" t="s">
        <v>172</v>
      </c>
      <c r="B1" s="77"/>
      <c r="C1" s="78"/>
      <c r="D1" s="78"/>
      <c r="E1" s="78"/>
      <c r="G1" s="78"/>
      <c r="K1" s="78"/>
      <c r="L1" s="78"/>
      <c r="M1" s="78"/>
      <c r="N1" s="80"/>
    </row>
    <row r="2" spans="1:13" ht="12">
      <c r="A2" s="165" t="s">
        <v>146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2">
      <c r="A3" s="165" t="s">
        <v>147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4" ht="12">
      <c r="A4" s="81"/>
      <c r="B4" s="81"/>
      <c r="C4" s="82"/>
      <c r="D4" s="82"/>
      <c r="E4" s="78"/>
      <c r="G4" s="82"/>
      <c r="K4" s="82"/>
      <c r="L4" s="82"/>
      <c r="M4" s="82"/>
      <c r="N4" s="81"/>
    </row>
    <row r="5" spans="3:14" ht="12.75" thickBot="1">
      <c r="C5" s="83"/>
      <c r="D5" s="83"/>
      <c r="E5" s="83"/>
      <c r="F5" s="84"/>
      <c r="G5" s="83"/>
      <c r="H5" s="84"/>
      <c r="I5" s="84"/>
      <c r="J5" s="84"/>
      <c r="K5" s="83"/>
      <c r="L5" s="83"/>
      <c r="M5" s="83"/>
      <c r="N5" s="85"/>
    </row>
    <row r="6" spans="1:14" ht="12.75" customHeight="1">
      <c r="A6" s="155" t="s">
        <v>19</v>
      </c>
      <c r="B6" s="158" t="s">
        <v>16</v>
      </c>
      <c r="C6" s="161" t="s">
        <v>102</v>
      </c>
      <c r="D6" s="155" t="s">
        <v>100</v>
      </c>
      <c r="E6" s="155" t="s">
        <v>99</v>
      </c>
      <c r="F6" s="155" t="s">
        <v>148</v>
      </c>
      <c r="G6" s="155" t="s">
        <v>98</v>
      </c>
      <c r="H6" s="155" t="s">
        <v>101</v>
      </c>
      <c r="I6" s="155" t="s">
        <v>104</v>
      </c>
      <c r="J6" s="155" t="s">
        <v>97</v>
      </c>
      <c r="K6" s="155" t="s">
        <v>96</v>
      </c>
      <c r="L6" s="155" t="s">
        <v>149</v>
      </c>
      <c r="M6" s="155" t="s">
        <v>103</v>
      </c>
      <c r="N6" s="86"/>
    </row>
    <row r="7" spans="1:14" ht="12" customHeight="1">
      <c r="A7" s="156"/>
      <c r="B7" s="166"/>
      <c r="C7" s="162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87"/>
    </row>
    <row r="8" spans="1:14" ht="13.5" customHeight="1" thickBot="1">
      <c r="A8" s="164"/>
      <c r="B8" s="167"/>
      <c r="C8" s="168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86"/>
    </row>
    <row r="9" spans="1:14" ht="12">
      <c r="A9" s="84"/>
      <c r="B9" s="8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90"/>
    </row>
    <row r="10" spans="1:14" s="77" customFormat="1" ht="12">
      <c r="A10" s="85" t="s">
        <v>16</v>
      </c>
      <c r="B10" s="91">
        <f>SUM(C10:M10)</f>
        <v>1300</v>
      </c>
      <c r="C10" s="101">
        <f aca="true" t="shared" si="0" ref="C10:M10">SUM(C13:C92)-C58</f>
        <v>849</v>
      </c>
      <c r="D10" s="101">
        <f t="shared" si="0"/>
        <v>242</v>
      </c>
      <c r="E10" s="101">
        <f t="shared" si="0"/>
        <v>163</v>
      </c>
      <c r="F10" s="101">
        <f t="shared" si="0"/>
        <v>36</v>
      </c>
      <c r="G10" s="101">
        <f t="shared" si="0"/>
        <v>2</v>
      </c>
      <c r="H10" s="101">
        <f t="shared" si="0"/>
        <v>1</v>
      </c>
      <c r="I10" s="101">
        <f t="shared" si="0"/>
        <v>1</v>
      </c>
      <c r="J10" s="101">
        <f t="shared" si="0"/>
        <v>3</v>
      </c>
      <c r="K10" s="101">
        <f t="shared" si="0"/>
        <v>1</v>
      </c>
      <c r="L10" s="101">
        <f t="shared" si="0"/>
        <v>1</v>
      </c>
      <c r="M10" s="101">
        <f t="shared" si="0"/>
        <v>1</v>
      </c>
      <c r="N10" s="92"/>
    </row>
    <row r="11" spans="1:14" s="77" customFormat="1" ht="12">
      <c r="A11" s="90"/>
      <c r="B11" s="9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90"/>
    </row>
    <row r="12" spans="1:14" ht="12">
      <c r="A12" s="84"/>
      <c r="B12" s="89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94"/>
    </row>
    <row r="13" spans="1:14" ht="12">
      <c r="A13" s="84" t="s">
        <v>34</v>
      </c>
      <c r="B13" s="95">
        <f aca="true" t="shared" si="1" ref="B13:B58">SUM(C13:M13)</f>
        <v>5</v>
      </c>
      <c r="C13" s="96">
        <v>2</v>
      </c>
      <c r="D13" s="96">
        <v>3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9"/>
    </row>
    <row r="14" spans="1:14" ht="12">
      <c r="A14" s="84" t="s">
        <v>109</v>
      </c>
      <c r="B14" s="95">
        <f t="shared" si="1"/>
        <v>12</v>
      </c>
      <c r="C14" s="96">
        <v>7</v>
      </c>
      <c r="D14" s="96">
        <v>2</v>
      </c>
      <c r="E14" s="96">
        <v>3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9"/>
    </row>
    <row r="15" spans="1:14" ht="12">
      <c r="A15" s="84" t="s">
        <v>110</v>
      </c>
      <c r="B15" s="95">
        <f t="shared" si="1"/>
        <v>1</v>
      </c>
      <c r="C15" s="96">
        <v>1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79"/>
    </row>
    <row r="16" spans="1:14" ht="12">
      <c r="A16" s="84" t="s">
        <v>35</v>
      </c>
      <c r="B16" s="95">
        <f t="shared" si="1"/>
        <v>29</v>
      </c>
      <c r="C16" s="96">
        <v>20</v>
      </c>
      <c r="D16" s="96">
        <v>6</v>
      </c>
      <c r="E16" s="96">
        <v>3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79"/>
    </row>
    <row r="17" spans="1:14" ht="12">
      <c r="A17" s="84" t="s">
        <v>36</v>
      </c>
      <c r="B17" s="95">
        <f t="shared" si="1"/>
        <v>6</v>
      </c>
      <c r="C17" s="96">
        <v>3</v>
      </c>
      <c r="D17" s="96">
        <v>2</v>
      </c>
      <c r="E17" s="96">
        <v>0</v>
      </c>
      <c r="F17" s="96">
        <v>1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79"/>
    </row>
    <row r="18" spans="1:14" ht="12">
      <c r="A18" s="84" t="s">
        <v>111</v>
      </c>
      <c r="B18" s="95">
        <f t="shared" si="1"/>
        <v>2</v>
      </c>
      <c r="C18" s="96">
        <v>2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79"/>
    </row>
    <row r="19" spans="1:14" ht="12">
      <c r="A19" s="84" t="s">
        <v>37</v>
      </c>
      <c r="B19" s="95">
        <f t="shared" si="1"/>
        <v>8</v>
      </c>
      <c r="C19" s="96">
        <v>4</v>
      </c>
      <c r="D19" s="96">
        <v>3</v>
      </c>
      <c r="E19" s="96">
        <v>1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79"/>
    </row>
    <row r="20" spans="1:14" ht="12">
      <c r="A20" s="84" t="s">
        <v>127</v>
      </c>
      <c r="B20" s="95">
        <f t="shared" si="1"/>
        <v>1</v>
      </c>
      <c r="C20" s="96">
        <v>1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79"/>
    </row>
    <row r="21" spans="1:14" ht="12">
      <c r="A21" s="84" t="s">
        <v>38</v>
      </c>
      <c r="B21" s="95">
        <f t="shared" si="1"/>
        <v>2</v>
      </c>
      <c r="C21" s="96">
        <v>2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79"/>
    </row>
    <row r="22" spans="1:14" ht="12">
      <c r="A22" s="84" t="s">
        <v>40</v>
      </c>
      <c r="B22" s="95">
        <f t="shared" si="1"/>
        <v>2</v>
      </c>
      <c r="C22" s="96">
        <v>1</v>
      </c>
      <c r="D22" s="96">
        <v>1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79"/>
    </row>
    <row r="23" spans="1:14" ht="12">
      <c r="A23" s="84" t="s">
        <v>41</v>
      </c>
      <c r="B23" s="95">
        <f t="shared" si="1"/>
        <v>22</v>
      </c>
      <c r="C23" s="96">
        <v>15</v>
      </c>
      <c r="D23" s="96">
        <v>3</v>
      </c>
      <c r="E23" s="96">
        <v>3</v>
      </c>
      <c r="F23" s="96">
        <v>1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79"/>
    </row>
    <row r="24" spans="1:14" ht="12">
      <c r="A24" s="84" t="s">
        <v>80</v>
      </c>
      <c r="B24" s="95">
        <f t="shared" si="1"/>
        <v>1</v>
      </c>
      <c r="C24" s="96">
        <v>0</v>
      </c>
      <c r="D24" s="96">
        <v>1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79"/>
    </row>
    <row r="25" spans="1:14" ht="12">
      <c r="A25" s="84" t="s">
        <v>42</v>
      </c>
      <c r="B25" s="95">
        <f t="shared" si="1"/>
        <v>44</v>
      </c>
      <c r="C25" s="96">
        <v>29</v>
      </c>
      <c r="D25" s="96">
        <v>4</v>
      </c>
      <c r="E25" s="96">
        <v>10</v>
      </c>
      <c r="F25" s="96">
        <v>0</v>
      </c>
      <c r="G25" s="96">
        <v>0</v>
      </c>
      <c r="H25" s="96">
        <v>1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79"/>
    </row>
    <row r="26" spans="1:14" ht="12">
      <c r="A26" s="84" t="s">
        <v>81</v>
      </c>
      <c r="B26" s="95">
        <f t="shared" si="1"/>
        <v>24</v>
      </c>
      <c r="C26" s="96">
        <v>18</v>
      </c>
      <c r="D26" s="96">
        <v>6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79"/>
    </row>
    <row r="27" spans="1:14" ht="12">
      <c r="A27" s="84" t="s">
        <v>112</v>
      </c>
      <c r="B27" s="95">
        <f t="shared" si="1"/>
        <v>1</v>
      </c>
      <c r="C27" s="96">
        <v>1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79"/>
    </row>
    <row r="28" spans="1:14" ht="12">
      <c r="A28" s="84" t="s">
        <v>113</v>
      </c>
      <c r="B28" s="95">
        <f t="shared" si="1"/>
        <v>3</v>
      </c>
      <c r="C28" s="96">
        <v>1</v>
      </c>
      <c r="D28" s="96">
        <v>1</v>
      </c>
      <c r="E28" s="96">
        <v>1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79"/>
    </row>
    <row r="29" spans="1:14" ht="12">
      <c r="A29" s="84" t="s">
        <v>43</v>
      </c>
      <c r="B29" s="95">
        <f t="shared" si="1"/>
        <v>25</v>
      </c>
      <c r="C29" s="96">
        <v>16</v>
      </c>
      <c r="D29" s="96">
        <v>5</v>
      </c>
      <c r="E29" s="96">
        <v>2</v>
      </c>
      <c r="F29" s="96">
        <v>0</v>
      </c>
      <c r="G29" s="96">
        <v>2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79"/>
    </row>
    <row r="30" spans="1:14" ht="12">
      <c r="A30" s="84" t="s">
        <v>44</v>
      </c>
      <c r="B30" s="95">
        <f t="shared" si="1"/>
        <v>5</v>
      </c>
      <c r="C30" s="96">
        <v>2</v>
      </c>
      <c r="D30" s="96">
        <v>3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79"/>
    </row>
    <row r="31" spans="1:14" ht="12">
      <c r="A31" s="84" t="s">
        <v>45</v>
      </c>
      <c r="B31" s="95">
        <f t="shared" si="1"/>
        <v>1</v>
      </c>
      <c r="C31" s="96">
        <v>1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79"/>
    </row>
    <row r="32" spans="1:14" ht="12">
      <c r="A32" s="84" t="s">
        <v>46</v>
      </c>
      <c r="B32" s="95">
        <f t="shared" si="1"/>
        <v>5</v>
      </c>
      <c r="C32" s="96">
        <v>2</v>
      </c>
      <c r="D32" s="96">
        <v>3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79"/>
    </row>
    <row r="33" spans="1:14" ht="12">
      <c r="A33" s="84" t="s">
        <v>47</v>
      </c>
      <c r="B33" s="95">
        <f t="shared" si="1"/>
        <v>9</v>
      </c>
      <c r="C33" s="96">
        <v>7</v>
      </c>
      <c r="D33" s="96">
        <v>2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79"/>
    </row>
    <row r="34" spans="1:14" ht="12">
      <c r="A34" s="84" t="s">
        <v>114</v>
      </c>
      <c r="B34" s="95">
        <f t="shared" si="1"/>
        <v>1</v>
      </c>
      <c r="C34" s="96">
        <v>1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79"/>
    </row>
    <row r="35" spans="1:14" ht="12">
      <c r="A35" s="84" t="s">
        <v>48</v>
      </c>
      <c r="B35" s="95">
        <f t="shared" si="1"/>
        <v>15</v>
      </c>
      <c r="C35" s="96">
        <v>11</v>
      </c>
      <c r="D35" s="96">
        <v>2</v>
      </c>
      <c r="E35" s="96">
        <v>2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79"/>
    </row>
    <row r="36" spans="1:14" ht="12">
      <c r="A36" s="84" t="s">
        <v>49</v>
      </c>
      <c r="B36" s="95">
        <f t="shared" si="1"/>
        <v>29</v>
      </c>
      <c r="C36" s="96">
        <v>24</v>
      </c>
      <c r="D36" s="96">
        <v>0</v>
      </c>
      <c r="E36" s="96">
        <v>4</v>
      </c>
      <c r="F36" s="96">
        <v>1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79"/>
    </row>
    <row r="37" spans="1:14" ht="12">
      <c r="A37" s="84" t="s">
        <v>115</v>
      </c>
      <c r="B37" s="95">
        <f t="shared" si="1"/>
        <v>191</v>
      </c>
      <c r="C37" s="96">
        <v>132</v>
      </c>
      <c r="D37" s="96">
        <v>31</v>
      </c>
      <c r="E37" s="96">
        <v>19</v>
      </c>
      <c r="F37" s="96">
        <v>9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79"/>
    </row>
    <row r="38" spans="1:14" ht="12">
      <c r="A38" s="84" t="s">
        <v>95</v>
      </c>
      <c r="B38" s="95">
        <f t="shared" si="1"/>
        <v>9</v>
      </c>
      <c r="C38" s="96">
        <v>1</v>
      </c>
      <c r="D38" s="96">
        <v>1</v>
      </c>
      <c r="E38" s="96">
        <v>7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79"/>
    </row>
    <row r="39" spans="1:14" ht="12">
      <c r="A39" s="84" t="s">
        <v>116</v>
      </c>
      <c r="B39" s="95">
        <f t="shared" si="1"/>
        <v>8</v>
      </c>
      <c r="C39" s="96">
        <v>7</v>
      </c>
      <c r="D39" s="96">
        <v>1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79"/>
    </row>
    <row r="40" spans="1:14" ht="12">
      <c r="A40" s="84" t="s">
        <v>117</v>
      </c>
      <c r="B40" s="95">
        <f t="shared" si="1"/>
        <v>2</v>
      </c>
      <c r="C40" s="96">
        <v>1</v>
      </c>
      <c r="D40" s="96">
        <v>0</v>
      </c>
      <c r="E40" s="96">
        <v>1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79"/>
    </row>
    <row r="41" spans="1:14" ht="12">
      <c r="A41" s="84" t="s">
        <v>51</v>
      </c>
      <c r="B41" s="95">
        <f t="shared" si="1"/>
        <v>4</v>
      </c>
      <c r="C41" s="96">
        <v>4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79"/>
    </row>
    <row r="42" spans="1:14" ht="12">
      <c r="A42" s="84" t="s">
        <v>52</v>
      </c>
      <c r="B42" s="95">
        <f t="shared" si="1"/>
        <v>11</v>
      </c>
      <c r="C42" s="96">
        <v>5</v>
      </c>
      <c r="D42" s="96">
        <v>3</v>
      </c>
      <c r="E42" s="96">
        <v>2</v>
      </c>
      <c r="F42" s="96">
        <v>1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79"/>
    </row>
    <row r="43" spans="1:14" ht="12">
      <c r="A43" s="84" t="s">
        <v>93</v>
      </c>
      <c r="B43" s="95">
        <f t="shared" si="1"/>
        <v>5</v>
      </c>
      <c r="C43" s="96">
        <v>5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79"/>
    </row>
    <row r="44" spans="1:14" ht="12">
      <c r="A44" s="84" t="s">
        <v>118</v>
      </c>
      <c r="B44" s="95">
        <f t="shared" si="1"/>
        <v>1</v>
      </c>
      <c r="C44" s="96">
        <v>1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79"/>
    </row>
    <row r="45" spans="1:14" ht="12">
      <c r="A45" s="84" t="s">
        <v>53</v>
      </c>
      <c r="B45" s="95">
        <f t="shared" si="1"/>
        <v>5</v>
      </c>
      <c r="C45" s="96">
        <v>4</v>
      </c>
      <c r="D45" s="96">
        <v>0</v>
      </c>
      <c r="E45" s="96">
        <v>1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79"/>
    </row>
    <row r="46" spans="1:14" ht="12">
      <c r="A46" s="84" t="s">
        <v>54</v>
      </c>
      <c r="B46" s="95">
        <f t="shared" si="1"/>
        <v>7</v>
      </c>
      <c r="C46" s="96">
        <v>5</v>
      </c>
      <c r="D46" s="96">
        <v>2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79"/>
    </row>
    <row r="47" spans="1:14" ht="12">
      <c r="A47" s="84" t="s">
        <v>55</v>
      </c>
      <c r="B47" s="95">
        <f t="shared" si="1"/>
        <v>7</v>
      </c>
      <c r="C47" s="96">
        <v>5</v>
      </c>
      <c r="D47" s="96">
        <v>1</v>
      </c>
      <c r="E47" s="96">
        <v>1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9"/>
    </row>
    <row r="48" spans="1:14" ht="12">
      <c r="A48" s="84" t="s">
        <v>56</v>
      </c>
      <c r="B48" s="95">
        <f t="shared" si="1"/>
        <v>17</v>
      </c>
      <c r="C48" s="96">
        <v>10</v>
      </c>
      <c r="D48" s="96">
        <v>3</v>
      </c>
      <c r="E48" s="96">
        <v>4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79"/>
    </row>
    <row r="49" spans="1:14" ht="12">
      <c r="A49" s="84" t="s">
        <v>165</v>
      </c>
      <c r="B49" s="95">
        <f>SUM(C49:M49)</f>
        <v>10</v>
      </c>
      <c r="C49" s="96">
        <v>8</v>
      </c>
      <c r="D49" s="96">
        <v>0</v>
      </c>
      <c r="E49" s="96">
        <v>2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79"/>
    </row>
    <row r="50" spans="1:14" ht="12">
      <c r="A50" s="84" t="s">
        <v>166</v>
      </c>
      <c r="B50" s="95">
        <f>SUM(C50:M50)</f>
        <v>22</v>
      </c>
      <c r="C50" s="96">
        <v>15</v>
      </c>
      <c r="D50" s="96">
        <v>4</v>
      </c>
      <c r="E50" s="96">
        <v>3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79"/>
    </row>
    <row r="51" spans="1:14" ht="12">
      <c r="A51" s="84" t="s">
        <v>57</v>
      </c>
      <c r="B51" s="95">
        <f t="shared" si="1"/>
        <v>1</v>
      </c>
      <c r="C51" s="96">
        <v>1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79"/>
    </row>
    <row r="52" spans="1:14" ht="12">
      <c r="A52" s="84" t="s">
        <v>58</v>
      </c>
      <c r="B52" s="95">
        <f t="shared" si="1"/>
        <v>2</v>
      </c>
      <c r="C52" s="96">
        <v>2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79"/>
    </row>
    <row r="53" spans="1:14" ht="12">
      <c r="A53" s="84" t="s">
        <v>59</v>
      </c>
      <c r="B53" s="95">
        <f t="shared" si="1"/>
        <v>2</v>
      </c>
      <c r="C53" s="96">
        <v>2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79"/>
    </row>
    <row r="54" spans="1:14" ht="12">
      <c r="A54" s="84" t="s">
        <v>60</v>
      </c>
      <c r="B54" s="95">
        <f t="shared" si="1"/>
        <v>21</v>
      </c>
      <c r="C54" s="96">
        <v>17</v>
      </c>
      <c r="D54" s="96">
        <v>3</v>
      </c>
      <c r="E54" s="96">
        <v>1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79"/>
    </row>
    <row r="55" spans="1:14" ht="12">
      <c r="A55" s="84" t="s">
        <v>61</v>
      </c>
      <c r="B55" s="95">
        <f t="shared" si="1"/>
        <v>1</v>
      </c>
      <c r="C55" s="96">
        <v>1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79"/>
    </row>
    <row r="56" spans="1:14" ht="12">
      <c r="A56" s="84" t="s">
        <v>62</v>
      </c>
      <c r="B56" s="95">
        <f t="shared" si="1"/>
        <v>399</v>
      </c>
      <c r="C56" s="96">
        <v>254</v>
      </c>
      <c r="D56" s="96">
        <v>85</v>
      </c>
      <c r="E56" s="96">
        <v>45</v>
      </c>
      <c r="F56" s="96">
        <v>12</v>
      </c>
      <c r="G56" s="96">
        <v>0</v>
      </c>
      <c r="H56" s="96">
        <v>0</v>
      </c>
      <c r="I56" s="96">
        <v>0</v>
      </c>
      <c r="J56" s="96">
        <v>3</v>
      </c>
      <c r="K56" s="96">
        <v>0</v>
      </c>
      <c r="L56" s="96">
        <v>0</v>
      </c>
      <c r="M56" s="96">
        <v>0</v>
      </c>
      <c r="N56" s="79"/>
    </row>
    <row r="57" spans="1:14" ht="12">
      <c r="A57" s="84" t="s">
        <v>82</v>
      </c>
      <c r="B57" s="95">
        <f t="shared" si="1"/>
        <v>57</v>
      </c>
      <c r="C57" s="96">
        <v>42</v>
      </c>
      <c r="D57" s="96">
        <v>10</v>
      </c>
      <c r="E57" s="96">
        <v>4</v>
      </c>
      <c r="F57" s="96">
        <v>1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79"/>
    </row>
    <row r="58" spans="1:14" ht="12">
      <c r="A58" s="125" t="s">
        <v>84</v>
      </c>
      <c r="B58" s="91">
        <f t="shared" si="1"/>
        <v>109</v>
      </c>
      <c r="C58" s="101">
        <f aca="true" t="shared" si="2" ref="C58:M58">SUM(C60:C62)</f>
        <v>55</v>
      </c>
      <c r="D58" s="101">
        <f t="shared" si="2"/>
        <v>22</v>
      </c>
      <c r="E58" s="101">
        <f t="shared" si="2"/>
        <v>23</v>
      </c>
      <c r="F58" s="101">
        <f t="shared" si="2"/>
        <v>5</v>
      </c>
      <c r="G58" s="101">
        <f t="shared" si="2"/>
        <v>0</v>
      </c>
      <c r="H58" s="101">
        <f t="shared" si="2"/>
        <v>0</v>
      </c>
      <c r="I58" s="101">
        <f t="shared" si="2"/>
        <v>1</v>
      </c>
      <c r="J58" s="101">
        <f t="shared" si="2"/>
        <v>0</v>
      </c>
      <c r="K58" s="101">
        <f t="shared" si="2"/>
        <v>1</v>
      </c>
      <c r="L58" s="101">
        <f t="shared" si="2"/>
        <v>1</v>
      </c>
      <c r="M58" s="101">
        <f t="shared" si="2"/>
        <v>1</v>
      </c>
      <c r="N58" s="79"/>
    </row>
    <row r="59" spans="1:14" ht="12">
      <c r="A59" s="84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79"/>
    </row>
    <row r="60" spans="1:14" ht="12">
      <c r="A60" s="84" t="s">
        <v>28</v>
      </c>
      <c r="B60" s="95">
        <f>SUM(C60:M60)</f>
        <v>71</v>
      </c>
      <c r="C60" s="96">
        <v>29</v>
      </c>
      <c r="D60" s="96">
        <v>14</v>
      </c>
      <c r="E60" s="96">
        <v>20</v>
      </c>
      <c r="F60" s="96">
        <v>5</v>
      </c>
      <c r="G60" s="96">
        <v>0</v>
      </c>
      <c r="H60" s="96">
        <v>0</v>
      </c>
      <c r="I60" s="96">
        <v>1</v>
      </c>
      <c r="J60" s="96">
        <v>0</v>
      </c>
      <c r="K60" s="96">
        <v>1</v>
      </c>
      <c r="L60" s="96">
        <v>0</v>
      </c>
      <c r="M60" s="96">
        <v>1</v>
      </c>
      <c r="N60" s="79"/>
    </row>
    <row r="61" spans="1:14" ht="12">
      <c r="A61" s="84" t="s">
        <v>83</v>
      </c>
      <c r="B61" s="95">
        <f>SUM(C61:M61)</f>
        <v>33</v>
      </c>
      <c r="C61" s="96">
        <v>21</v>
      </c>
      <c r="D61" s="96">
        <v>8</v>
      </c>
      <c r="E61" s="96">
        <v>3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1</v>
      </c>
      <c r="M61" s="96">
        <v>0</v>
      </c>
      <c r="N61" s="79"/>
    </row>
    <row r="62" spans="1:14" ht="12">
      <c r="A62" s="84" t="s">
        <v>26</v>
      </c>
      <c r="B62" s="95">
        <f>SUM(C62:M62)</f>
        <v>5</v>
      </c>
      <c r="C62" s="96">
        <v>5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79"/>
    </row>
    <row r="63" spans="1:14" ht="12">
      <c r="A63" s="84"/>
      <c r="B63" s="89"/>
      <c r="N63" s="79"/>
    </row>
    <row r="64" spans="1:14" ht="12">
      <c r="A64" s="84" t="s">
        <v>119</v>
      </c>
      <c r="B64" s="95">
        <f aca="true" t="shared" si="3" ref="B64:B69">SUM(C64:M64)</f>
        <v>1</v>
      </c>
      <c r="C64" s="96">
        <v>0</v>
      </c>
      <c r="D64" s="96">
        <v>1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79"/>
    </row>
    <row r="65" spans="1:14" ht="12">
      <c r="A65" s="84" t="s">
        <v>63</v>
      </c>
      <c r="B65" s="95">
        <f t="shared" si="3"/>
        <v>7</v>
      </c>
      <c r="C65" s="96">
        <v>2</v>
      </c>
      <c r="D65" s="96">
        <v>0</v>
      </c>
      <c r="E65" s="96">
        <v>3</v>
      </c>
      <c r="F65" s="96">
        <v>2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79"/>
    </row>
    <row r="66" spans="1:14" ht="12">
      <c r="A66" s="84" t="s">
        <v>64</v>
      </c>
      <c r="B66" s="95">
        <f t="shared" si="3"/>
        <v>1</v>
      </c>
      <c r="C66" s="96">
        <v>1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79"/>
    </row>
    <row r="67" spans="1:14" ht="12">
      <c r="A67" s="84" t="s">
        <v>120</v>
      </c>
      <c r="B67" s="95">
        <f t="shared" si="3"/>
        <v>1</v>
      </c>
      <c r="C67" s="96">
        <v>0</v>
      </c>
      <c r="D67" s="96">
        <v>0</v>
      </c>
      <c r="E67" s="96">
        <v>1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79"/>
    </row>
    <row r="68" spans="1:14" ht="12">
      <c r="A68" s="84" t="s">
        <v>65</v>
      </c>
      <c r="B68" s="95">
        <f t="shared" si="3"/>
        <v>5</v>
      </c>
      <c r="C68" s="96">
        <v>2</v>
      </c>
      <c r="D68" s="96">
        <v>1</v>
      </c>
      <c r="E68" s="96">
        <v>2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79"/>
    </row>
    <row r="69" spans="1:14" ht="12">
      <c r="A69" s="84" t="s">
        <v>66</v>
      </c>
      <c r="B69" s="95">
        <f t="shared" si="3"/>
        <v>4</v>
      </c>
      <c r="C69" s="96">
        <v>4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79"/>
    </row>
    <row r="70" spans="1:14" ht="12.75" thickBot="1">
      <c r="A70" s="88"/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79"/>
    </row>
    <row r="71" spans="1:14" ht="12">
      <c r="A71" s="90" t="s">
        <v>176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79"/>
    </row>
    <row r="72" spans="1:14" ht="12.75" thickBot="1">
      <c r="A72" s="84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79"/>
    </row>
    <row r="73" spans="1:14" ht="12" customHeight="1">
      <c r="A73" s="155" t="s">
        <v>19</v>
      </c>
      <c r="B73" s="158" t="s">
        <v>16</v>
      </c>
      <c r="C73" s="161" t="s">
        <v>102</v>
      </c>
      <c r="D73" s="155" t="s">
        <v>100</v>
      </c>
      <c r="E73" s="155" t="s">
        <v>99</v>
      </c>
      <c r="F73" s="155" t="s">
        <v>148</v>
      </c>
      <c r="G73" s="155" t="s">
        <v>98</v>
      </c>
      <c r="H73" s="155" t="s">
        <v>101</v>
      </c>
      <c r="I73" s="155" t="s">
        <v>104</v>
      </c>
      <c r="J73" s="155" t="s">
        <v>97</v>
      </c>
      <c r="K73" s="155" t="s">
        <v>96</v>
      </c>
      <c r="L73" s="155" t="s">
        <v>149</v>
      </c>
      <c r="M73" s="155" t="s">
        <v>103</v>
      </c>
      <c r="N73" s="79"/>
    </row>
    <row r="74" spans="1:14" ht="12">
      <c r="A74" s="156"/>
      <c r="B74" s="159"/>
      <c r="C74" s="162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79"/>
    </row>
    <row r="75" spans="1:14" ht="12">
      <c r="A75" s="156"/>
      <c r="B75" s="159"/>
      <c r="C75" s="162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79"/>
    </row>
    <row r="76" spans="1:14" ht="12.75" thickBot="1">
      <c r="A76" s="164"/>
      <c r="B76" s="160"/>
      <c r="C76" s="163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79"/>
    </row>
    <row r="77" spans="1:14" ht="12">
      <c r="A77" s="84"/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79"/>
    </row>
    <row r="78" spans="1:14" ht="12">
      <c r="A78" s="84" t="s">
        <v>67</v>
      </c>
      <c r="B78" s="95">
        <f aca="true" t="shared" si="4" ref="B78:B92">SUM(C78:M78)</f>
        <v>2</v>
      </c>
      <c r="C78" s="96">
        <v>2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79"/>
    </row>
    <row r="79" spans="1:14" ht="12">
      <c r="A79" s="84" t="s">
        <v>121</v>
      </c>
      <c r="B79" s="95">
        <f t="shared" si="4"/>
        <v>7</v>
      </c>
      <c r="C79" s="96">
        <v>6</v>
      </c>
      <c r="D79" s="96">
        <v>0</v>
      </c>
      <c r="E79" s="96">
        <v>1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79"/>
    </row>
    <row r="80" spans="1:14" ht="12">
      <c r="A80" s="84" t="s">
        <v>122</v>
      </c>
      <c r="B80" s="95">
        <f t="shared" si="4"/>
        <v>1</v>
      </c>
      <c r="C80" s="96">
        <v>1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79"/>
    </row>
    <row r="81" spans="1:14" ht="12">
      <c r="A81" s="84" t="s">
        <v>123</v>
      </c>
      <c r="B81" s="95">
        <f t="shared" si="4"/>
        <v>1</v>
      </c>
      <c r="C81" s="96">
        <v>1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79"/>
    </row>
    <row r="82" spans="1:14" ht="12">
      <c r="A82" s="84" t="s">
        <v>68</v>
      </c>
      <c r="B82" s="95">
        <f t="shared" si="4"/>
        <v>1</v>
      </c>
      <c r="C82" s="96">
        <v>1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79"/>
    </row>
    <row r="83" spans="1:14" ht="12">
      <c r="A83" s="84" t="s">
        <v>69</v>
      </c>
      <c r="B83" s="95">
        <f t="shared" si="4"/>
        <v>1</v>
      </c>
      <c r="C83" s="96">
        <v>1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79"/>
    </row>
    <row r="84" spans="1:14" ht="12">
      <c r="A84" s="84" t="s">
        <v>70</v>
      </c>
      <c r="B84" s="95">
        <f t="shared" si="4"/>
        <v>74</v>
      </c>
      <c r="C84" s="96">
        <v>50</v>
      </c>
      <c r="D84" s="96">
        <v>16</v>
      </c>
      <c r="E84" s="96">
        <v>5</v>
      </c>
      <c r="F84" s="96">
        <v>3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79"/>
    </row>
    <row r="85" spans="1:14" ht="12">
      <c r="A85" s="84" t="s">
        <v>124</v>
      </c>
      <c r="B85" s="95">
        <f t="shared" si="4"/>
        <v>1</v>
      </c>
      <c r="C85" s="96">
        <v>0</v>
      </c>
      <c r="D85" s="96">
        <v>0</v>
      </c>
      <c r="E85" s="96">
        <v>1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79"/>
    </row>
    <row r="86" spans="1:14" ht="12">
      <c r="A86" s="84" t="s">
        <v>125</v>
      </c>
      <c r="B86" s="95">
        <f t="shared" si="4"/>
        <v>1</v>
      </c>
      <c r="C86" s="96">
        <v>1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79"/>
    </row>
    <row r="87" spans="1:14" ht="12">
      <c r="A87" s="84" t="s">
        <v>72</v>
      </c>
      <c r="B87" s="95">
        <f t="shared" si="4"/>
        <v>11</v>
      </c>
      <c r="C87" s="96">
        <v>5</v>
      </c>
      <c r="D87" s="96">
        <v>4</v>
      </c>
      <c r="E87" s="96">
        <v>2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79"/>
    </row>
    <row r="88" spans="1:14" ht="12">
      <c r="A88" s="84" t="s">
        <v>73</v>
      </c>
      <c r="B88" s="95">
        <f t="shared" si="4"/>
        <v>5</v>
      </c>
      <c r="C88" s="96">
        <v>5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79"/>
    </row>
    <row r="89" spans="1:14" ht="12">
      <c r="A89" s="84" t="s">
        <v>74</v>
      </c>
      <c r="B89" s="95">
        <f t="shared" si="4"/>
        <v>10</v>
      </c>
      <c r="C89" s="96">
        <v>9</v>
      </c>
      <c r="D89" s="96">
        <v>1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79"/>
    </row>
    <row r="90" spans="1:14" ht="12">
      <c r="A90" s="84" t="s">
        <v>75</v>
      </c>
      <c r="B90" s="95">
        <f t="shared" si="4"/>
        <v>1</v>
      </c>
      <c r="C90" s="96">
        <v>1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79"/>
    </row>
    <row r="91" spans="1:14" ht="12">
      <c r="A91" s="84" t="s">
        <v>76</v>
      </c>
      <c r="B91" s="95">
        <f t="shared" si="4"/>
        <v>20</v>
      </c>
      <c r="C91" s="96">
        <v>8</v>
      </c>
      <c r="D91" s="96">
        <v>6</v>
      </c>
      <c r="E91" s="96">
        <v>6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79"/>
    </row>
    <row r="92" spans="1:14" ht="12.75" thickBot="1">
      <c r="A92" s="88" t="s">
        <v>126</v>
      </c>
      <c r="B92" s="97">
        <f t="shared" si="4"/>
        <v>1</v>
      </c>
      <c r="C92" s="98">
        <v>1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79"/>
    </row>
    <row r="93" spans="1:14" ht="12">
      <c r="A93" s="90"/>
      <c r="N93" s="79"/>
    </row>
    <row r="94" spans="1:14" ht="12">
      <c r="A94" s="84"/>
      <c r="B94" s="84"/>
      <c r="C94" s="96"/>
      <c r="D94" s="96"/>
      <c r="E94" s="96"/>
      <c r="F94" s="83"/>
      <c r="G94" s="96"/>
      <c r="H94" s="96"/>
      <c r="I94" s="96"/>
      <c r="J94" s="96"/>
      <c r="K94" s="96"/>
      <c r="L94" s="96"/>
      <c r="M94" s="96"/>
      <c r="N94" s="94"/>
    </row>
    <row r="95" spans="1:14" ht="12">
      <c r="A95" s="84"/>
      <c r="B95" s="84"/>
      <c r="C95" s="96"/>
      <c r="D95" s="96"/>
      <c r="E95" s="96"/>
      <c r="F95" s="83"/>
      <c r="G95" s="96"/>
      <c r="H95" s="96"/>
      <c r="I95" s="96"/>
      <c r="J95" s="96"/>
      <c r="K95" s="96"/>
      <c r="L95" s="96"/>
      <c r="M95" s="96"/>
      <c r="N95" s="94"/>
    </row>
    <row r="96" spans="1:14" ht="12">
      <c r="A96" s="84"/>
      <c r="B96" s="84"/>
      <c r="C96" s="96"/>
      <c r="D96" s="96"/>
      <c r="E96" s="96"/>
      <c r="F96" s="83"/>
      <c r="G96" s="96"/>
      <c r="H96" s="96"/>
      <c r="I96" s="96"/>
      <c r="J96" s="96"/>
      <c r="K96" s="96"/>
      <c r="L96" s="96"/>
      <c r="M96" s="96"/>
      <c r="N96" s="94"/>
    </row>
    <row r="97" spans="1:14" ht="12">
      <c r="A97" s="84"/>
      <c r="B97" s="84"/>
      <c r="C97" s="96"/>
      <c r="D97" s="96"/>
      <c r="E97" s="96"/>
      <c r="F97" s="83"/>
      <c r="G97" s="96"/>
      <c r="H97" s="96"/>
      <c r="I97" s="96"/>
      <c r="J97" s="96"/>
      <c r="K97" s="96"/>
      <c r="L97" s="96"/>
      <c r="M97" s="96"/>
      <c r="N97" s="94"/>
    </row>
    <row r="98" spans="1:14" ht="12">
      <c r="A98" s="84"/>
      <c r="B98" s="84"/>
      <c r="C98" s="96"/>
      <c r="D98" s="96"/>
      <c r="E98" s="96"/>
      <c r="F98" s="83"/>
      <c r="G98" s="96"/>
      <c r="H98" s="96"/>
      <c r="I98" s="96"/>
      <c r="J98" s="96"/>
      <c r="K98" s="96"/>
      <c r="L98" s="96"/>
      <c r="M98" s="96"/>
      <c r="N98" s="94"/>
    </row>
    <row r="99" spans="1:14" ht="12">
      <c r="A99" s="84"/>
      <c r="B99" s="84"/>
      <c r="C99" s="96"/>
      <c r="D99" s="96"/>
      <c r="E99" s="96"/>
      <c r="F99" s="83"/>
      <c r="G99" s="96"/>
      <c r="H99" s="96"/>
      <c r="I99" s="96"/>
      <c r="J99" s="96"/>
      <c r="K99" s="96"/>
      <c r="L99" s="96"/>
      <c r="M99" s="96"/>
      <c r="N99" s="94"/>
    </row>
    <row r="100" spans="1:14" ht="12">
      <c r="A100" s="84"/>
      <c r="B100" s="84"/>
      <c r="C100" s="96"/>
      <c r="D100" s="96"/>
      <c r="E100" s="96"/>
      <c r="F100" s="83"/>
      <c r="G100" s="96"/>
      <c r="H100" s="96"/>
      <c r="I100" s="96"/>
      <c r="J100" s="96"/>
      <c r="K100" s="96"/>
      <c r="L100" s="96"/>
      <c r="M100" s="96"/>
      <c r="N100" s="94"/>
    </row>
    <row r="101" spans="1:14" ht="12">
      <c r="A101" s="84"/>
      <c r="B101" s="84"/>
      <c r="C101" s="96"/>
      <c r="D101" s="96"/>
      <c r="E101" s="96"/>
      <c r="F101" s="83"/>
      <c r="G101" s="96"/>
      <c r="H101" s="96"/>
      <c r="I101" s="96"/>
      <c r="J101" s="96"/>
      <c r="K101" s="96"/>
      <c r="L101" s="96"/>
      <c r="M101" s="96"/>
      <c r="N101" s="94"/>
    </row>
    <row r="102" spans="1:14" ht="12">
      <c r="A102" s="84"/>
      <c r="B102" s="84"/>
      <c r="C102" s="96"/>
      <c r="D102" s="96"/>
      <c r="E102" s="96"/>
      <c r="F102" s="83"/>
      <c r="G102" s="96"/>
      <c r="H102" s="96"/>
      <c r="I102" s="96"/>
      <c r="J102" s="96"/>
      <c r="K102" s="96"/>
      <c r="L102" s="96"/>
      <c r="M102" s="96"/>
      <c r="N102" s="94"/>
    </row>
    <row r="103" spans="1:14" ht="12">
      <c r="A103" s="84"/>
      <c r="B103" s="84"/>
      <c r="C103" s="96"/>
      <c r="D103" s="96"/>
      <c r="E103" s="96"/>
      <c r="F103" s="83"/>
      <c r="G103" s="96"/>
      <c r="H103" s="96"/>
      <c r="I103" s="96"/>
      <c r="J103" s="96"/>
      <c r="K103" s="96"/>
      <c r="L103" s="96"/>
      <c r="M103" s="96"/>
      <c r="N103" s="94"/>
    </row>
    <row r="104" spans="1:14" ht="12">
      <c r="A104" s="84"/>
      <c r="B104" s="84"/>
      <c r="C104" s="96"/>
      <c r="D104" s="96"/>
      <c r="E104" s="96"/>
      <c r="F104" s="83"/>
      <c r="G104" s="96"/>
      <c r="H104" s="96"/>
      <c r="I104" s="96"/>
      <c r="J104" s="96"/>
      <c r="K104" s="96"/>
      <c r="L104" s="96"/>
      <c r="M104" s="96"/>
      <c r="N104" s="94"/>
    </row>
    <row r="105" spans="1:14" ht="12">
      <c r="A105" s="84"/>
      <c r="B105" s="84"/>
      <c r="C105" s="96"/>
      <c r="D105" s="96"/>
      <c r="E105" s="96"/>
      <c r="F105" s="83"/>
      <c r="G105" s="96"/>
      <c r="H105" s="96"/>
      <c r="I105" s="96"/>
      <c r="J105" s="96"/>
      <c r="K105" s="96"/>
      <c r="L105" s="96"/>
      <c r="M105" s="96"/>
      <c r="N105" s="94"/>
    </row>
    <row r="106" spans="1:14" ht="12">
      <c r="A106" s="84"/>
      <c r="B106" s="84"/>
      <c r="C106" s="96"/>
      <c r="D106" s="96"/>
      <c r="E106" s="96"/>
      <c r="F106" s="83"/>
      <c r="G106" s="96"/>
      <c r="H106" s="96"/>
      <c r="I106" s="96"/>
      <c r="J106" s="96"/>
      <c r="K106" s="96"/>
      <c r="L106" s="96"/>
      <c r="M106" s="96"/>
      <c r="N106" s="94"/>
    </row>
    <row r="107" spans="1:14" ht="12">
      <c r="A107" s="84"/>
      <c r="B107" s="84"/>
      <c r="C107" s="96"/>
      <c r="D107" s="96"/>
      <c r="E107" s="96"/>
      <c r="F107" s="83"/>
      <c r="G107" s="96"/>
      <c r="H107" s="96"/>
      <c r="I107" s="96"/>
      <c r="J107" s="96"/>
      <c r="K107" s="96"/>
      <c r="L107" s="96"/>
      <c r="M107" s="96"/>
      <c r="N107" s="94"/>
    </row>
    <row r="108" spans="1:14" ht="12">
      <c r="A108" s="84"/>
      <c r="B108" s="84"/>
      <c r="C108" s="96"/>
      <c r="D108" s="96"/>
      <c r="E108" s="96"/>
      <c r="F108" s="83"/>
      <c r="G108" s="96"/>
      <c r="H108" s="96"/>
      <c r="I108" s="96"/>
      <c r="J108" s="96"/>
      <c r="K108" s="96"/>
      <c r="L108" s="96"/>
      <c r="M108" s="96"/>
      <c r="N108" s="94"/>
    </row>
    <row r="109" spans="1:14" ht="12">
      <c r="A109" s="84"/>
      <c r="B109" s="84"/>
      <c r="C109" s="96"/>
      <c r="D109" s="96"/>
      <c r="E109" s="96"/>
      <c r="F109" s="83"/>
      <c r="G109" s="96"/>
      <c r="H109" s="96"/>
      <c r="I109" s="96"/>
      <c r="J109" s="96"/>
      <c r="K109" s="96"/>
      <c r="L109" s="96"/>
      <c r="M109" s="96"/>
      <c r="N109" s="94"/>
    </row>
    <row r="110" spans="1:14" ht="12">
      <c r="A110" s="84"/>
      <c r="B110" s="84"/>
      <c r="C110" s="96"/>
      <c r="D110" s="96"/>
      <c r="E110" s="96"/>
      <c r="F110" s="83"/>
      <c r="G110" s="96"/>
      <c r="H110" s="96"/>
      <c r="I110" s="96"/>
      <c r="J110" s="96"/>
      <c r="K110" s="96"/>
      <c r="L110" s="96"/>
      <c r="M110" s="96"/>
      <c r="N110" s="94"/>
    </row>
    <row r="111" spans="1:14" ht="12">
      <c r="A111" s="84"/>
      <c r="B111" s="84"/>
      <c r="C111" s="96"/>
      <c r="D111" s="96"/>
      <c r="E111" s="96"/>
      <c r="F111" s="83"/>
      <c r="G111" s="96"/>
      <c r="H111" s="96"/>
      <c r="I111" s="96"/>
      <c r="J111" s="96"/>
      <c r="K111" s="96"/>
      <c r="L111" s="96"/>
      <c r="M111" s="96"/>
      <c r="N111" s="94"/>
    </row>
    <row r="112" spans="1:14" ht="12">
      <c r="A112" s="84"/>
      <c r="B112" s="84"/>
      <c r="C112" s="96"/>
      <c r="D112" s="96"/>
      <c r="E112" s="96"/>
      <c r="F112" s="83"/>
      <c r="G112" s="96"/>
      <c r="H112" s="96"/>
      <c r="I112" s="96"/>
      <c r="J112" s="96"/>
      <c r="K112" s="96"/>
      <c r="L112" s="96"/>
      <c r="M112" s="96"/>
      <c r="N112" s="94"/>
    </row>
    <row r="113" spans="1:14" ht="12">
      <c r="A113" s="84"/>
      <c r="B113" s="84"/>
      <c r="C113" s="96"/>
      <c r="D113" s="96"/>
      <c r="E113" s="96"/>
      <c r="F113" s="83"/>
      <c r="G113" s="96"/>
      <c r="H113" s="96"/>
      <c r="I113" s="96"/>
      <c r="J113" s="96"/>
      <c r="K113" s="96"/>
      <c r="L113" s="96"/>
      <c r="M113" s="96"/>
      <c r="N113" s="94"/>
    </row>
    <row r="114" spans="1:14" ht="12">
      <c r="A114" s="84"/>
      <c r="B114" s="84"/>
      <c r="C114" s="96"/>
      <c r="D114" s="96"/>
      <c r="E114" s="96"/>
      <c r="F114" s="83"/>
      <c r="G114" s="96"/>
      <c r="H114" s="96"/>
      <c r="I114" s="96"/>
      <c r="J114" s="96"/>
      <c r="K114" s="96"/>
      <c r="L114" s="96"/>
      <c r="M114" s="96"/>
      <c r="N114" s="94"/>
    </row>
    <row r="115" spans="1:14" ht="12">
      <c r="A115" s="84"/>
      <c r="B115" s="84"/>
      <c r="C115" s="96"/>
      <c r="D115" s="96"/>
      <c r="E115" s="96"/>
      <c r="F115" s="83"/>
      <c r="G115" s="96"/>
      <c r="H115" s="96"/>
      <c r="I115" s="96"/>
      <c r="J115" s="96"/>
      <c r="K115" s="96"/>
      <c r="L115" s="96"/>
      <c r="M115" s="96"/>
      <c r="N115" s="94"/>
    </row>
    <row r="116" spans="1:14" ht="12">
      <c r="A116" s="84"/>
      <c r="B116" s="84"/>
      <c r="C116" s="96"/>
      <c r="D116" s="96"/>
      <c r="E116" s="96"/>
      <c r="F116" s="83"/>
      <c r="G116" s="96"/>
      <c r="H116" s="96"/>
      <c r="I116" s="96"/>
      <c r="J116" s="96"/>
      <c r="K116" s="96"/>
      <c r="L116" s="96"/>
      <c r="M116" s="96"/>
      <c r="N116" s="94"/>
    </row>
    <row r="117" spans="1:14" ht="12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90"/>
    </row>
    <row r="118" spans="1:14" ht="1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90"/>
    </row>
    <row r="119" spans="1:14" ht="12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90"/>
    </row>
    <row r="120" spans="1:14" ht="1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90"/>
    </row>
    <row r="121" spans="1:14" ht="12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90"/>
    </row>
    <row r="122" spans="1:14" ht="12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90"/>
    </row>
    <row r="123" spans="1:14" ht="1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90"/>
    </row>
    <row r="124" spans="1:14" ht="1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90"/>
    </row>
    <row r="125" spans="1:14" ht="1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90"/>
    </row>
    <row r="126" spans="1:14" ht="1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90"/>
    </row>
    <row r="127" spans="1:14" ht="12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90"/>
    </row>
    <row r="128" spans="1:14" ht="1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90"/>
    </row>
    <row r="129" spans="1:14" ht="12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90"/>
    </row>
    <row r="130" spans="1:14" ht="12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90"/>
    </row>
    <row r="131" spans="1:14" ht="12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90"/>
    </row>
    <row r="132" spans="1:14" ht="12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90"/>
    </row>
    <row r="133" spans="1:14" ht="12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90"/>
    </row>
    <row r="134" spans="1:14" ht="12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90"/>
    </row>
    <row r="135" spans="1:14" ht="12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90"/>
    </row>
    <row r="136" spans="1:14" ht="1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90"/>
    </row>
    <row r="137" spans="1:14" ht="1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90"/>
    </row>
    <row r="138" spans="1:14" ht="1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90"/>
    </row>
    <row r="139" spans="1:14" ht="12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90"/>
    </row>
    <row r="140" spans="1:14" ht="12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90"/>
    </row>
    <row r="141" spans="1:14" ht="12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90"/>
    </row>
    <row r="142" spans="1:14" ht="12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90"/>
    </row>
    <row r="143" spans="1:14" ht="12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90"/>
    </row>
    <row r="144" spans="1:14" ht="1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90"/>
    </row>
    <row r="145" spans="1:14" ht="1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90"/>
    </row>
    <row r="146" spans="1:14" ht="1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90"/>
    </row>
    <row r="147" spans="1:14" ht="1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90"/>
    </row>
    <row r="148" spans="1:14" ht="1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90"/>
    </row>
    <row r="149" spans="1:14" ht="1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90"/>
    </row>
    <row r="150" spans="1:14" ht="1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90"/>
    </row>
    <row r="151" spans="1:14" ht="1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90"/>
    </row>
    <row r="152" spans="1:14" ht="1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90"/>
    </row>
    <row r="153" spans="1:14" ht="1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90"/>
    </row>
    <row r="154" spans="1:14" ht="1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90"/>
    </row>
    <row r="155" spans="1:14" ht="1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90"/>
    </row>
    <row r="156" spans="1:14" ht="1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90"/>
    </row>
    <row r="157" spans="1:14" ht="1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90"/>
    </row>
    <row r="158" spans="1:14" ht="1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90"/>
    </row>
    <row r="159" spans="1:14" ht="1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90"/>
    </row>
    <row r="160" spans="1:14" ht="1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90"/>
    </row>
    <row r="161" spans="1:14" ht="1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90"/>
    </row>
    <row r="162" spans="1:14" ht="1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90"/>
    </row>
    <row r="163" spans="1:14" ht="1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90"/>
    </row>
    <row r="164" spans="1:14" ht="1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90"/>
    </row>
    <row r="165" spans="1:14" ht="1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90"/>
    </row>
    <row r="166" spans="1:14" ht="1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90"/>
    </row>
    <row r="167" spans="1:14" ht="1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90"/>
    </row>
    <row r="168" spans="1:14" ht="12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90"/>
    </row>
    <row r="169" spans="1:14" ht="12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90"/>
    </row>
    <row r="170" spans="1:14" ht="12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90"/>
    </row>
    <row r="171" spans="1:14" ht="12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90"/>
    </row>
    <row r="172" spans="1:14" ht="1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90"/>
    </row>
    <row r="173" spans="1:14" ht="12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90"/>
    </row>
    <row r="174" spans="1:14" ht="12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90"/>
    </row>
    <row r="175" spans="1:14" ht="12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90"/>
    </row>
    <row r="176" spans="1:14" ht="12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90"/>
    </row>
    <row r="177" spans="1:14" ht="12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90"/>
    </row>
    <row r="178" spans="1:14" ht="12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90"/>
    </row>
    <row r="179" spans="1:14" ht="12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90"/>
    </row>
    <row r="180" spans="1:14" ht="12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90"/>
    </row>
    <row r="181" spans="1:14" ht="12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90"/>
    </row>
    <row r="182" spans="1:14" ht="1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90"/>
    </row>
    <row r="183" spans="1:14" ht="12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90"/>
    </row>
    <row r="184" spans="1:14" ht="12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90"/>
    </row>
    <row r="185" spans="1:14" ht="12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90"/>
    </row>
    <row r="186" spans="1:14" ht="12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90"/>
    </row>
    <row r="187" spans="1:14" ht="1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90"/>
    </row>
    <row r="188" spans="1:14" ht="12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90"/>
    </row>
    <row r="189" spans="1:14" ht="12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90"/>
    </row>
    <row r="190" spans="1:14" ht="1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90"/>
    </row>
    <row r="191" spans="1:14" ht="12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90"/>
    </row>
    <row r="192" spans="1:14" ht="12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90"/>
    </row>
    <row r="193" spans="1:14" ht="12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90"/>
    </row>
    <row r="194" spans="1:14" ht="12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90"/>
    </row>
    <row r="195" spans="1:14" ht="12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90"/>
    </row>
    <row r="196" spans="1:14" ht="12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90"/>
    </row>
    <row r="197" spans="1:14" ht="1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90"/>
    </row>
    <row r="198" spans="1:14" ht="1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90"/>
    </row>
    <row r="199" spans="1:14" ht="1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90"/>
    </row>
    <row r="200" spans="1:14" ht="12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90"/>
    </row>
    <row r="201" spans="1:14" ht="12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90"/>
    </row>
    <row r="202" spans="1:14" ht="1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90"/>
    </row>
    <row r="203" spans="1:14" ht="12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90"/>
    </row>
    <row r="204" spans="1:14" ht="12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90"/>
    </row>
    <row r="205" spans="1:14" ht="12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90"/>
    </row>
    <row r="206" spans="1:14" ht="12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90"/>
    </row>
    <row r="207" spans="1:14" ht="12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90"/>
    </row>
    <row r="208" spans="1:14" ht="12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90"/>
    </row>
    <row r="209" spans="1:14" ht="12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90"/>
    </row>
    <row r="210" spans="1:14" ht="12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90"/>
    </row>
    <row r="211" spans="1:14" ht="12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90"/>
    </row>
    <row r="212" spans="1:14" ht="12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90"/>
    </row>
    <row r="213" spans="1:14" ht="12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90"/>
    </row>
    <row r="214" spans="1:14" ht="12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90"/>
    </row>
    <row r="215" spans="1:14" ht="12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90"/>
    </row>
    <row r="216" spans="1:14" ht="12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90"/>
    </row>
    <row r="217" spans="1:14" ht="12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90"/>
    </row>
    <row r="218" spans="1:14" ht="12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90"/>
    </row>
    <row r="219" spans="1:14" ht="12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90"/>
    </row>
    <row r="220" spans="1:14" ht="12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90"/>
    </row>
    <row r="221" spans="1:14" ht="12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90"/>
    </row>
    <row r="222" spans="1:14" ht="12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90"/>
    </row>
    <row r="223" spans="1:14" ht="12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90"/>
    </row>
    <row r="224" spans="1:14" ht="12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90"/>
    </row>
    <row r="225" spans="1:14" ht="12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90"/>
    </row>
    <row r="226" spans="1:14" ht="12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90"/>
    </row>
    <row r="227" spans="1:14" ht="12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90"/>
    </row>
    <row r="228" spans="1:14" ht="12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90"/>
    </row>
    <row r="229" spans="1:14" ht="12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90"/>
    </row>
    <row r="230" spans="1:14" ht="12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90"/>
    </row>
    <row r="231" spans="1:14" ht="12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90"/>
    </row>
    <row r="232" spans="1:14" ht="12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90"/>
    </row>
    <row r="233" spans="1:14" ht="12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90"/>
    </row>
    <row r="234" spans="1:14" ht="12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90"/>
    </row>
    <row r="235" spans="1:14" ht="12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90"/>
    </row>
    <row r="236" spans="1:14" ht="12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90"/>
    </row>
    <row r="237" spans="1:14" ht="12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90"/>
    </row>
    <row r="238" spans="1:14" ht="12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90"/>
    </row>
    <row r="239" spans="1:14" ht="12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90"/>
    </row>
    <row r="240" spans="1:14" ht="12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90"/>
    </row>
    <row r="241" spans="1:14" ht="12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90"/>
    </row>
    <row r="242" spans="1:14" ht="12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90"/>
    </row>
    <row r="243" spans="1:14" ht="12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90"/>
    </row>
    <row r="244" spans="1:14" ht="12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90"/>
    </row>
    <row r="245" spans="1:14" ht="12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90"/>
    </row>
    <row r="246" spans="1:14" ht="12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90"/>
    </row>
    <row r="247" spans="1:14" ht="12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90"/>
    </row>
    <row r="248" spans="1:14" ht="12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90"/>
    </row>
    <row r="249" spans="1:14" ht="12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90"/>
    </row>
    <row r="250" spans="1:14" ht="12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90"/>
    </row>
    <row r="251" spans="1:14" ht="12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90"/>
    </row>
    <row r="252" spans="1:14" ht="12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90"/>
    </row>
    <row r="253" spans="1:14" ht="12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90"/>
    </row>
    <row r="254" spans="1:14" ht="12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90"/>
    </row>
    <row r="255" spans="1:14" ht="12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90"/>
    </row>
    <row r="256" spans="1:14" ht="12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90"/>
    </row>
    <row r="257" spans="1:14" ht="12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90"/>
    </row>
    <row r="258" spans="1:14" ht="12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90"/>
    </row>
    <row r="259" spans="1:14" ht="12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90"/>
    </row>
    <row r="260" spans="1:14" ht="12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90"/>
    </row>
    <row r="261" spans="1:14" ht="12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90"/>
    </row>
    <row r="262" spans="1:14" ht="12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90"/>
    </row>
    <row r="263" spans="1:14" ht="12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90"/>
    </row>
    <row r="264" spans="1:14" ht="12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90"/>
    </row>
    <row r="265" spans="1:14" ht="12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90"/>
    </row>
    <row r="266" spans="1:14" ht="12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90"/>
    </row>
    <row r="267" spans="1:14" ht="12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90"/>
    </row>
    <row r="268" spans="1:14" ht="12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90"/>
    </row>
    <row r="269" spans="1:14" ht="12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90"/>
    </row>
    <row r="270" spans="1:14" ht="12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90"/>
    </row>
    <row r="271" spans="1:14" ht="12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90"/>
    </row>
    <row r="272" spans="1:14" ht="12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90"/>
    </row>
    <row r="273" spans="1:14" ht="12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90"/>
    </row>
    <row r="274" spans="1:14" ht="12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90"/>
    </row>
    <row r="275" spans="1:14" ht="12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90"/>
    </row>
    <row r="276" spans="1:14" ht="12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90"/>
    </row>
    <row r="277" spans="1:14" ht="12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90"/>
    </row>
    <row r="278" spans="1:14" ht="12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90"/>
    </row>
    <row r="279" spans="1:14" ht="12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90"/>
    </row>
    <row r="280" spans="1:14" ht="12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90"/>
    </row>
    <row r="281" spans="1:14" ht="12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90"/>
    </row>
    <row r="282" spans="1:14" ht="12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90"/>
    </row>
    <row r="283" spans="1:14" ht="12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90"/>
    </row>
    <row r="284" spans="1:14" ht="12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90"/>
    </row>
    <row r="285" spans="1:14" ht="12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90"/>
    </row>
    <row r="286" spans="1:14" ht="12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90"/>
    </row>
    <row r="287" spans="1:14" ht="12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90"/>
    </row>
    <row r="288" spans="1:14" ht="12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90"/>
    </row>
    <row r="289" spans="1:14" ht="12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90"/>
    </row>
    <row r="290" spans="1:14" ht="12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90"/>
    </row>
    <row r="291" spans="1:14" ht="12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90"/>
    </row>
    <row r="292" spans="1:14" ht="12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90"/>
    </row>
    <row r="293" spans="1:14" ht="12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90"/>
    </row>
    <row r="294" spans="1:14" ht="12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90"/>
    </row>
    <row r="295" spans="1:14" ht="12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90"/>
    </row>
    <row r="296" spans="1:14" ht="12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90"/>
    </row>
    <row r="297" spans="1:14" ht="12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90"/>
    </row>
    <row r="298" spans="1:14" ht="12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90"/>
    </row>
    <row r="299" spans="1:14" ht="12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90"/>
    </row>
    <row r="300" spans="1:14" ht="12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90"/>
    </row>
    <row r="301" spans="1:14" ht="12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90"/>
    </row>
    <row r="302" spans="1:14" ht="12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90"/>
    </row>
    <row r="303" spans="1:14" ht="12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90"/>
    </row>
    <row r="304" spans="1:14" ht="12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90"/>
    </row>
    <row r="305" spans="1:14" ht="12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90"/>
    </row>
    <row r="306" spans="1:14" ht="12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90"/>
    </row>
    <row r="307" spans="1:14" ht="12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90"/>
    </row>
    <row r="308" spans="1:14" ht="12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90"/>
    </row>
    <row r="309" spans="1:14" ht="12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90"/>
    </row>
    <row r="310" spans="1:14" ht="12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90"/>
    </row>
    <row r="311" spans="1:14" ht="12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90"/>
    </row>
    <row r="312" spans="1:14" ht="12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90"/>
    </row>
    <row r="313" spans="1:14" ht="12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90"/>
    </row>
    <row r="314" spans="1:14" ht="12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90"/>
    </row>
    <row r="315" spans="1:14" ht="12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90"/>
    </row>
    <row r="316" spans="1:14" ht="12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90"/>
    </row>
    <row r="317" spans="1:14" ht="12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90"/>
    </row>
    <row r="318" spans="1:14" ht="12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90"/>
    </row>
    <row r="319" spans="1:14" ht="12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90"/>
    </row>
    <row r="320" spans="1:14" ht="12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90"/>
    </row>
    <row r="321" spans="1:14" ht="12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90"/>
    </row>
    <row r="322" spans="1:14" ht="12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90"/>
    </row>
    <row r="323" spans="1:14" ht="12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90"/>
    </row>
    <row r="324" spans="1:14" ht="12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90"/>
    </row>
    <row r="325" spans="1:14" ht="12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90"/>
    </row>
    <row r="326" spans="1:14" ht="12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90"/>
    </row>
    <row r="327" spans="1:14" ht="12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90"/>
    </row>
    <row r="328" spans="1:14" ht="12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90"/>
    </row>
    <row r="329" spans="1:14" ht="12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90"/>
    </row>
    <row r="330" spans="1:14" ht="12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90"/>
    </row>
    <row r="331" spans="1:14" ht="12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90"/>
    </row>
    <row r="332" spans="1:14" ht="12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90"/>
    </row>
    <row r="333" spans="1:14" ht="12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90"/>
    </row>
    <row r="334" spans="1:14" ht="12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90"/>
    </row>
    <row r="335" spans="1:14" ht="12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90"/>
    </row>
    <row r="336" spans="1:14" ht="12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90"/>
    </row>
    <row r="337" spans="1:14" ht="12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90"/>
    </row>
    <row r="338" spans="1:14" ht="12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90"/>
    </row>
    <row r="339" spans="1:14" ht="12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90"/>
    </row>
    <row r="340" spans="1:14" ht="12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90"/>
    </row>
    <row r="341" spans="1:14" ht="12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90"/>
    </row>
    <row r="342" spans="1:14" ht="12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90"/>
    </row>
    <row r="343" spans="1:14" ht="12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90"/>
    </row>
    <row r="344" spans="1:14" ht="12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90"/>
    </row>
    <row r="345" spans="1:14" ht="12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90"/>
    </row>
    <row r="346" spans="1:14" ht="12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90"/>
    </row>
    <row r="347" spans="1:14" ht="12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90"/>
    </row>
    <row r="348" spans="1:14" ht="12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90"/>
    </row>
    <row r="349" spans="1:14" ht="12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90"/>
    </row>
    <row r="350" spans="1:14" ht="12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90"/>
    </row>
    <row r="351" spans="1:14" ht="12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90"/>
    </row>
    <row r="352" spans="1:14" ht="12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90"/>
    </row>
    <row r="353" spans="1:14" ht="12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90"/>
    </row>
    <row r="354" spans="1:14" ht="12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90"/>
    </row>
    <row r="355" spans="1:14" ht="12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90"/>
    </row>
    <row r="356" spans="1:14" ht="12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90"/>
    </row>
    <row r="357" spans="1:14" ht="12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90"/>
    </row>
    <row r="358" spans="1:14" ht="12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90"/>
    </row>
    <row r="359" spans="1:14" ht="12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90"/>
    </row>
    <row r="360" spans="1:14" ht="12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90"/>
    </row>
    <row r="361" spans="1:14" ht="12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90"/>
    </row>
    <row r="362" spans="1:14" ht="12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90"/>
    </row>
    <row r="363" spans="1:14" ht="12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90"/>
    </row>
    <row r="364" spans="1:14" ht="12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90"/>
    </row>
    <row r="365" spans="1:14" ht="12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90"/>
    </row>
    <row r="366" spans="1:14" ht="12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90"/>
    </row>
    <row r="367" spans="1:14" ht="12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90"/>
    </row>
    <row r="368" spans="1:14" ht="12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90"/>
    </row>
    <row r="369" spans="1:14" ht="12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90"/>
    </row>
    <row r="370" spans="1:14" ht="12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90"/>
    </row>
    <row r="371" spans="1:14" ht="12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90"/>
    </row>
    <row r="372" spans="1:14" ht="12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90"/>
    </row>
    <row r="373" spans="1:14" ht="12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90"/>
    </row>
    <row r="374" spans="1:14" ht="12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90"/>
    </row>
    <row r="375" spans="1:14" ht="12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90"/>
    </row>
    <row r="376" spans="1:14" ht="12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90"/>
    </row>
    <row r="377" spans="1:14" ht="12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90"/>
    </row>
    <row r="378" spans="1:14" ht="12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90"/>
    </row>
    <row r="379" spans="1:14" ht="12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90"/>
    </row>
    <row r="380" spans="1:14" ht="12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90"/>
    </row>
    <row r="381" spans="1:14" ht="12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90"/>
    </row>
    <row r="382" spans="1:14" ht="12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90"/>
    </row>
    <row r="383" spans="1:14" ht="12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90"/>
    </row>
    <row r="384" spans="1:14" ht="12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90"/>
    </row>
    <row r="385" spans="1:14" ht="12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90"/>
    </row>
    <row r="386" spans="1:14" ht="12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90"/>
    </row>
    <row r="387" spans="1:14" ht="12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90"/>
    </row>
    <row r="388" spans="1:14" ht="12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90"/>
    </row>
    <row r="389" spans="1:14" ht="12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90"/>
    </row>
    <row r="390" spans="1:14" ht="12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90"/>
    </row>
    <row r="391" spans="1:14" ht="12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90"/>
    </row>
    <row r="392" spans="1:14" ht="12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90"/>
    </row>
    <row r="393" spans="1:14" ht="12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90"/>
    </row>
    <row r="394" spans="1:14" ht="12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90"/>
    </row>
    <row r="395" spans="1:14" ht="12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90"/>
    </row>
    <row r="396" spans="1:14" ht="12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90"/>
    </row>
    <row r="397" spans="1:14" ht="12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90"/>
    </row>
    <row r="398" spans="1:14" ht="12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90"/>
    </row>
    <row r="399" spans="1:14" ht="12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90"/>
    </row>
    <row r="400" spans="1:14" ht="12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90"/>
    </row>
    <row r="401" spans="1:14" ht="12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90"/>
    </row>
    <row r="402" spans="1:14" ht="12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90"/>
    </row>
    <row r="403" spans="1:14" ht="12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90"/>
    </row>
    <row r="404" spans="1:14" ht="12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90"/>
    </row>
    <row r="405" spans="1:14" ht="12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90"/>
    </row>
    <row r="406" spans="1:14" ht="12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90"/>
    </row>
    <row r="407" spans="1:14" ht="12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90"/>
    </row>
    <row r="408" spans="1:14" ht="12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90"/>
    </row>
    <row r="409" spans="1:14" ht="12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90"/>
    </row>
    <row r="410" spans="1:14" ht="12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90"/>
    </row>
    <row r="411" spans="1:14" ht="12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90"/>
    </row>
    <row r="412" spans="1:14" ht="12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90"/>
    </row>
    <row r="413" spans="1:14" ht="12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90"/>
    </row>
    <row r="414" spans="1:14" ht="12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90"/>
    </row>
    <row r="415" spans="1:14" ht="12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90"/>
    </row>
    <row r="416" spans="1:14" ht="12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90"/>
    </row>
    <row r="417" spans="1:14" ht="12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90"/>
    </row>
    <row r="418" spans="1:14" ht="12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90"/>
    </row>
    <row r="419" spans="1:14" ht="12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90"/>
    </row>
    <row r="420" spans="1:14" ht="12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90"/>
    </row>
    <row r="421" spans="1:14" ht="12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90"/>
    </row>
    <row r="422" spans="1:14" ht="12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90"/>
    </row>
    <row r="423" spans="1:14" ht="12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90"/>
    </row>
    <row r="424" spans="1:14" ht="12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90"/>
    </row>
    <row r="425" spans="1:14" ht="12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90"/>
    </row>
    <row r="426" spans="1:14" ht="12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90"/>
    </row>
    <row r="427" spans="1:14" ht="12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90"/>
    </row>
    <row r="428" spans="1:14" ht="12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90"/>
    </row>
    <row r="429" spans="1:14" ht="12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90"/>
    </row>
    <row r="430" spans="1:14" ht="12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90"/>
    </row>
    <row r="431" spans="1:14" ht="12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90"/>
    </row>
    <row r="432" spans="1:14" ht="12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90"/>
    </row>
    <row r="433" spans="1:14" ht="12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90"/>
    </row>
    <row r="434" spans="1:14" ht="12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90"/>
    </row>
    <row r="435" spans="1:14" ht="12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90"/>
    </row>
    <row r="436" spans="1:14" ht="12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90"/>
    </row>
    <row r="437" spans="1:14" ht="12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90"/>
    </row>
    <row r="438" spans="1:14" ht="12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90"/>
    </row>
    <row r="439" spans="1:14" ht="12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90"/>
    </row>
    <row r="440" spans="1:14" ht="12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90"/>
    </row>
    <row r="441" spans="1:14" ht="12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90"/>
    </row>
    <row r="442" spans="1:14" ht="12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90"/>
    </row>
    <row r="443" spans="1:14" ht="12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90"/>
    </row>
    <row r="444" spans="1:14" ht="12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90"/>
    </row>
    <row r="445" spans="1:14" ht="12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90"/>
    </row>
    <row r="446" spans="1:14" ht="12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90"/>
    </row>
    <row r="447" spans="1:14" ht="12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90"/>
    </row>
    <row r="448" spans="1:14" ht="12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90"/>
    </row>
    <row r="449" spans="1:14" ht="12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90"/>
    </row>
    <row r="450" spans="1:14" ht="12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90"/>
    </row>
    <row r="451" spans="1:14" ht="12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90"/>
    </row>
    <row r="452" spans="1:14" ht="12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90"/>
    </row>
    <row r="453" spans="1:14" ht="12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90"/>
    </row>
    <row r="454" spans="1:14" ht="12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90"/>
    </row>
    <row r="455" spans="1:14" ht="12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90"/>
    </row>
    <row r="456" spans="1:14" ht="12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90"/>
    </row>
    <row r="457" spans="1:14" ht="12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90"/>
    </row>
    <row r="458" spans="1:14" ht="12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90"/>
    </row>
    <row r="459" spans="1:14" ht="12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90"/>
    </row>
    <row r="460" spans="1:14" ht="12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90"/>
    </row>
    <row r="461" spans="1:14" ht="12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90"/>
    </row>
    <row r="462" spans="1:14" ht="12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90"/>
    </row>
    <row r="463" spans="1:14" ht="12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90"/>
    </row>
    <row r="464" spans="1:14" ht="12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90"/>
    </row>
    <row r="465" spans="1:14" ht="12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90"/>
    </row>
    <row r="466" spans="1:14" ht="12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90"/>
    </row>
    <row r="467" spans="1:14" ht="12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90"/>
    </row>
    <row r="468" spans="1:14" ht="12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90"/>
    </row>
    <row r="469" spans="1:14" ht="12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90"/>
    </row>
    <row r="470" spans="1:14" ht="12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90"/>
    </row>
    <row r="471" spans="1:14" ht="12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90"/>
    </row>
    <row r="472" spans="1:14" ht="12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90"/>
    </row>
    <row r="473" spans="1:14" ht="12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90"/>
    </row>
    <row r="474" spans="1:14" ht="12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90"/>
    </row>
    <row r="475" spans="1:14" ht="12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90"/>
    </row>
    <row r="476" spans="1:14" ht="12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90"/>
    </row>
    <row r="477" spans="1:14" ht="12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90"/>
    </row>
    <row r="478" spans="1:14" ht="12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90"/>
    </row>
    <row r="479" spans="1:14" ht="12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90"/>
    </row>
    <row r="480" spans="1:14" ht="12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90"/>
    </row>
    <row r="481" spans="1:14" ht="12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90"/>
    </row>
    <row r="482" spans="1:14" ht="12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90"/>
    </row>
    <row r="483" spans="1:14" ht="12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90"/>
    </row>
    <row r="484" spans="1:14" ht="12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90"/>
    </row>
    <row r="485" spans="1:14" ht="12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90"/>
    </row>
    <row r="486" spans="1:14" ht="12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90"/>
    </row>
    <row r="487" spans="1:14" ht="12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90"/>
    </row>
    <row r="488" spans="1:14" ht="12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90"/>
    </row>
    <row r="489" spans="1:14" ht="12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90"/>
    </row>
    <row r="490" spans="1:14" ht="12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90"/>
    </row>
    <row r="491" spans="1:14" ht="12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90"/>
    </row>
    <row r="492" spans="1:14" ht="12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90"/>
    </row>
    <row r="493" spans="1:14" ht="12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90"/>
    </row>
    <row r="494" spans="1:14" ht="12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90"/>
    </row>
    <row r="495" spans="1:14" ht="12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90"/>
    </row>
    <row r="496" spans="1:14" ht="12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90"/>
    </row>
    <row r="497" spans="1:14" ht="12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90"/>
    </row>
    <row r="498" spans="1:14" ht="12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90"/>
    </row>
    <row r="499" spans="1:14" ht="12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90"/>
    </row>
    <row r="500" spans="1:14" ht="12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90"/>
    </row>
    <row r="501" spans="1:14" ht="12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90"/>
    </row>
    <row r="502" spans="1:14" ht="12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90"/>
    </row>
    <row r="503" spans="1:14" ht="12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90"/>
    </row>
    <row r="504" spans="1:14" ht="12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90"/>
    </row>
    <row r="505" spans="1:14" ht="12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90"/>
    </row>
    <row r="506" spans="1:14" ht="12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90"/>
    </row>
    <row r="507" spans="1:14" ht="12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90"/>
    </row>
    <row r="508" spans="1:14" ht="12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90"/>
    </row>
    <row r="509" spans="1:14" ht="12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90"/>
    </row>
    <row r="510" spans="1:14" ht="12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90"/>
    </row>
    <row r="511" spans="1:14" ht="12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90"/>
    </row>
    <row r="512" spans="1:14" ht="12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90"/>
    </row>
    <row r="513" spans="1:14" ht="12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90"/>
    </row>
    <row r="514" spans="1:14" ht="12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90"/>
    </row>
    <row r="515" spans="1:14" ht="12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90"/>
    </row>
    <row r="516" spans="1:14" ht="12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90"/>
    </row>
    <row r="517" spans="1:14" ht="12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90"/>
    </row>
    <row r="518" spans="1:14" ht="12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90"/>
    </row>
    <row r="519" spans="1:14" ht="12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90"/>
    </row>
    <row r="520" spans="1:14" ht="12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90"/>
    </row>
    <row r="521" spans="1:14" ht="12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90"/>
    </row>
    <row r="522" spans="1:14" ht="12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90"/>
    </row>
    <row r="523" spans="1:14" ht="12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90"/>
    </row>
    <row r="524" spans="1:14" ht="12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90"/>
    </row>
    <row r="525" spans="1:14" ht="12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90"/>
    </row>
    <row r="526" spans="1:14" ht="12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90"/>
    </row>
    <row r="527" spans="1:14" ht="12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90"/>
    </row>
    <row r="528" spans="1:14" ht="12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90"/>
    </row>
    <row r="529" spans="1:14" ht="12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90"/>
    </row>
    <row r="530" spans="1:14" ht="12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90"/>
    </row>
    <row r="531" spans="1:14" ht="12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90"/>
    </row>
    <row r="532" spans="1:14" ht="12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90"/>
    </row>
    <row r="533" spans="1:14" ht="12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90"/>
    </row>
    <row r="534" spans="1:14" ht="12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90"/>
    </row>
    <row r="535" spans="1:14" ht="12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90"/>
    </row>
    <row r="536" spans="1:14" ht="12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90"/>
    </row>
    <row r="537" spans="1:14" ht="12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90"/>
    </row>
    <row r="538" spans="1:14" ht="12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90"/>
    </row>
    <row r="539" spans="1:14" ht="12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90"/>
    </row>
    <row r="540" spans="1:14" ht="12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90"/>
    </row>
    <row r="541" spans="1:14" ht="12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90"/>
    </row>
    <row r="542" spans="1:14" ht="12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90"/>
    </row>
    <row r="543" spans="1:14" ht="12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90"/>
    </row>
    <row r="544" spans="1:14" ht="12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90"/>
    </row>
    <row r="545" spans="1:14" ht="12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90"/>
    </row>
    <row r="546" spans="1:14" ht="12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90"/>
    </row>
    <row r="547" spans="1:14" ht="12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90"/>
    </row>
    <row r="548" spans="1:14" ht="12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90"/>
    </row>
    <row r="549" spans="1:14" ht="12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90"/>
    </row>
    <row r="550" spans="1:14" ht="12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90"/>
    </row>
    <row r="551" spans="1:14" ht="12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90"/>
    </row>
    <row r="552" spans="1:14" ht="12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90"/>
    </row>
    <row r="553" spans="1:14" ht="12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90"/>
    </row>
    <row r="554" spans="1:14" ht="12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90"/>
    </row>
    <row r="555" spans="1:14" ht="12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90"/>
    </row>
    <row r="556" spans="1:14" ht="12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90"/>
    </row>
    <row r="557" spans="1:14" ht="12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90"/>
    </row>
    <row r="558" spans="1:14" ht="12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90"/>
    </row>
    <row r="559" spans="1:14" ht="12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90"/>
    </row>
    <row r="560" spans="1:14" ht="12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90"/>
    </row>
    <row r="561" spans="1:14" ht="12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90"/>
    </row>
    <row r="562" spans="1:14" ht="12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90"/>
    </row>
    <row r="563" spans="1:14" ht="12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90"/>
    </row>
    <row r="564" spans="1:14" ht="12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90"/>
    </row>
    <row r="565" spans="1:14" ht="12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90"/>
    </row>
    <row r="566" spans="1:14" ht="12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90"/>
    </row>
    <row r="567" spans="1:14" ht="12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90"/>
    </row>
    <row r="568" spans="1:14" ht="12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90"/>
    </row>
    <row r="569" spans="1:14" ht="12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90"/>
    </row>
    <row r="570" spans="1:14" ht="12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90"/>
    </row>
    <row r="571" spans="1:14" ht="12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90"/>
    </row>
    <row r="572" spans="1:14" ht="12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90"/>
    </row>
    <row r="573" spans="1:14" ht="12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90"/>
    </row>
    <row r="574" spans="1:14" ht="12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90"/>
    </row>
    <row r="575" spans="1:14" ht="12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90"/>
    </row>
    <row r="576" spans="1:14" ht="12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90"/>
    </row>
    <row r="577" spans="1:14" ht="12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90"/>
    </row>
    <row r="578" spans="1:14" ht="12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90"/>
    </row>
    <row r="579" spans="1:14" ht="12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90"/>
    </row>
    <row r="580" spans="1:14" ht="12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90"/>
    </row>
    <row r="581" spans="1:14" ht="12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90"/>
    </row>
    <row r="582" spans="1:14" ht="12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90"/>
    </row>
    <row r="583" spans="1:14" ht="12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90"/>
    </row>
    <row r="584" spans="1:14" ht="12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90"/>
    </row>
    <row r="585" spans="1:14" ht="12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90"/>
    </row>
    <row r="586" spans="1:14" ht="12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90"/>
    </row>
    <row r="587" spans="1:14" ht="12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90"/>
    </row>
    <row r="588" spans="1:14" ht="12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90"/>
    </row>
    <row r="589" spans="1:14" ht="12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90"/>
    </row>
    <row r="590" spans="1:14" ht="12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90"/>
    </row>
    <row r="591" spans="1:14" ht="12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90"/>
    </row>
    <row r="592" spans="1:14" ht="12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90"/>
    </row>
    <row r="593" spans="1:14" ht="12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90"/>
    </row>
    <row r="594" spans="1:14" ht="12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90"/>
    </row>
    <row r="595" spans="1:14" ht="12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90"/>
    </row>
    <row r="596" spans="1:14" ht="12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90"/>
    </row>
    <row r="597" spans="1:14" ht="12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90"/>
    </row>
    <row r="598" spans="1:14" ht="12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90"/>
    </row>
    <row r="599" spans="1:14" ht="12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90"/>
    </row>
    <row r="600" spans="1:14" ht="12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90"/>
    </row>
    <row r="601" spans="1:14" ht="12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90"/>
    </row>
    <row r="602" spans="1:14" ht="12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90"/>
    </row>
    <row r="603" spans="1:14" ht="12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90"/>
    </row>
    <row r="604" spans="1:14" ht="12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90"/>
    </row>
    <row r="605" spans="1:14" ht="12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90"/>
    </row>
    <row r="606" spans="1:14" ht="12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90"/>
    </row>
    <row r="607" spans="1:14" ht="12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90"/>
    </row>
    <row r="608" spans="1:14" ht="12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90"/>
    </row>
    <row r="609" spans="1:14" ht="12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90"/>
    </row>
    <row r="610" spans="1:14" ht="12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90"/>
    </row>
    <row r="611" spans="1:14" ht="12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90"/>
    </row>
    <row r="612" spans="1:14" ht="12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90"/>
    </row>
    <row r="613" spans="1:14" ht="12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90"/>
    </row>
    <row r="614" spans="1:14" ht="12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90"/>
    </row>
    <row r="615" spans="1:14" ht="12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90"/>
    </row>
    <row r="616" spans="1:14" ht="12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90"/>
    </row>
    <row r="617" spans="1:14" ht="12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90"/>
    </row>
    <row r="618" spans="1:14" ht="12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90"/>
    </row>
    <row r="619" spans="1:14" ht="12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90"/>
    </row>
    <row r="620" spans="1:14" ht="12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90"/>
    </row>
    <row r="621" spans="1:14" ht="12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90"/>
    </row>
    <row r="622" spans="1:14" ht="12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90"/>
    </row>
    <row r="623" spans="1:14" ht="12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90"/>
    </row>
    <row r="624" spans="1:14" ht="12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90"/>
    </row>
    <row r="625" spans="1:14" ht="12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90"/>
    </row>
    <row r="626" spans="1:14" ht="12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90"/>
    </row>
    <row r="627" spans="1:14" ht="12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90"/>
    </row>
    <row r="628" spans="1:14" ht="12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90"/>
    </row>
    <row r="629" spans="1:14" ht="12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90"/>
    </row>
    <row r="630" spans="1:14" ht="12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90"/>
    </row>
    <row r="631" spans="1:14" ht="12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90"/>
    </row>
    <row r="632" spans="1:14" ht="12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90"/>
    </row>
    <row r="633" spans="1:14" ht="12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90"/>
    </row>
    <row r="634" spans="1:14" ht="12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90"/>
    </row>
    <row r="635" spans="1:14" ht="12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90"/>
    </row>
    <row r="636" spans="1:14" ht="12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90"/>
    </row>
    <row r="637" spans="1:14" ht="12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90"/>
    </row>
    <row r="638" spans="1:14" ht="12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90"/>
    </row>
    <row r="639" spans="1:14" ht="12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90"/>
    </row>
    <row r="640" spans="1:14" ht="12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90"/>
    </row>
    <row r="641" spans="1:14" ht="12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90"/>
    </row>
    <row r="642" spans="1:14" ht="12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90"/>
    </row>
    <row r="643" spans="1:14" ht="12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90"/>
    </row>
    <row r="644" spans="1:14" ht="12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90"/>
    </row>
    <row r="645" spans="1:14" ht="12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90"/>
    </row>
    <row r="646" spans="1:14" ht="12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90"/>
    </row>
    <row r="647" spans="1:14" ht="12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90"/>
    </row>
    <row r="648" spans="1:14" ht="12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90"/>
    </row>
    <row r="649" spans="1:14" ht="12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90"/>
    </row>
    <row r="650" spans="1:14" ht="12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90"/>
    </row>
    <row r="651" spans="1:14" ht="12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90"/>
    </row>
    <row r="652" spans="1:14" ht="12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90"/>
    </row>
    <row r="653" spans="1:14" ht="12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90"/>
    </row>
    <row r="654" spans="1:14" ht="12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90"/>
    </row>
    <row r="655" spans="1:14" ht="12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90"/>
    </row>
    <row r="656" spans="1:14" ht="12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90"/>
    </row>
    <row r="657" spans="1:14" ht="12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90"/>
    </row>
    <row r="658" spans="1:14" ht="12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90"/>
    </row>
    <row r="659" spans="1:14" ht="12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90"/>
    </row>
    <row r="660" spans="1:14" ht="12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90"/>
    </row>
    <row r="661" spans="1:14" ht="12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90"/>
    </row>
    <row r="662" spans="1:14" ht="12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90"/>
    </row>
    <row r="663" spans="1:14" ht="12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90"/>
    </row>
    <row r="664" spans="1:14" ht="12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90"/>
    </row>
    <row r="665" spans="1:14" ht="12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90"/>
    </row>
    <row r="666" spans="1:14" ht="12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90"/>
    </row>
    <row r="667" spans="1:14" ht="12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90"/>
    </row>
    <row r="668" spans="1:14" ht="12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90"/>
    </row>
    <row r="669" spans="1:14" ht="12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90"/>
    </row>
    <row r="670" spans="1:14" ht="12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90"/>
    </row>
    <row r="671" spans="1:14" ht="12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90"/>
    </row>
    <row r="672" spans="1:14" ht="12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90"/>
    </row>
    <row r="673" spans="1:14" ht="12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90"/>
    </row>
    <row r="674" spans="1:14" ht="12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90"/>
    </row>
    <row r="675" spans="1:14" ht="12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90"/>
    </row>
    <row r="676" spans="1:14" ht="12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90"/>
    </row>
    <row r="677" spans="1:14" ht="12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90"/>
    </row>
    <row r="678" spans="1:14" ht="12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90"/>
    </row>
    <row r="679" spans="1:14" ht="12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90"/>
    </row>
    <row r="680" spans="1:14" ht="12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90"/>
    </row>
    <row r="681" spans="1:14" ht="12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90"/>
    </row>
    <row r="682" spans="1:14" ht="12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90"/>
    </row>
    <row r="683" spans="1:14" ht="12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90"/>
    </row>
    <row r="684" spans="1:14" ht="12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90"/>
    </row>
    <row r="685" spans="1:14" ht="12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90"/>
    </row>
    <row r="686" spans="1:14" ht="12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90"/>
    </row>
    <row r="687" spans="1:14" ht="12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90"/>
    </row>
    <row r="688" spans="1:14" ht="12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90"/>
    </row>
    <row r="689" spans="1:14" ht="12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90"/>
    </row>
    <row r="690" spans="1:14" ht="12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90"/>
    </row>
    <row r="691" spans="1:14" ht="12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90"/>
    </row>
    <row r="692" spans="1:14" ht="12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90"/>
    </row>
    <row r="693" spans="1:14" ht="12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90"/>
    </row>
    <row r="694" spans="1:14" ht="12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90"/>
    </row>
    <row r="695" spans="1:14" ht="12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90"/>
    </row>
    <row r="696" spans="1:14" ht="12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90"/>
    </row>
    <row r="697" spans="1:14" ht="12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90"/>
    </row>
    <row r="698" spans="1:14" ht="12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90"/>
    </row>
    <row r="699" spans="1:14" ht="12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90"/>
    </row>
    <row r="700" spans="1:14" ht="12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90"/>
    </row>
    <row r="701" spans="1:14" ht="12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90"/>
    </row>
    <row r="702" spans="1:14" ht="12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90"/>
    </row>
    <row r="703" spans="1:14" ht="12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90"/>
    </row>
    <row r="704" spans="1:14" ht="12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90"/>
    </row>
    <row r="705" spans="1:14" ht="12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90"/>
    </row>
    <row r="706" spans="1:14" ht="12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90"/>
    </row>
    <row r="707" spans="1:14" ht="12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90"/>
    </row>
    <row r="708" spans="1:14" ht="12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90"/>
    </row>
    <row r="709" spans="1:14" ht="12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90"/>
    </row>
    <row r="710" spans="1:14" ht="12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90"/>
    </row>
    <row r="711" spans="1:14" ht="12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90"/>
    </row>
    <row r="712" spans="1:14" ht="12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90"/>
    </row>
    <row r="713" spans="1:14" ht="12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90"/>
    </row>
    <row r="714" spans="1:14" ht="12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90"/>
    </row>
    <row r="715" spans="1:14" ht="12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90"/>
    </row>
    <row r="716" spans="1:14" ht="12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90"/>
    </row>
    <row r="717" spans="1:14" ht="12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90"/>
    </row>
    <row r="718" spans="1:14" ht="12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90"/>
    </row>
    <row r="719" spans="1:14" ht="12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90"/>
    </row>
    <row r="720" spans="1:14" ht="12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90"/>
    </row>
    <row r="721" spans="1:14" ht="12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90"/>
    </row>
    <row r="722" spans="1:14" ht="12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90"/>
    </row>
    <row r="723" spans="1:14" ht="12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90"/>
    </row>
    <row r="724" spans="1:14" ht="12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90"/>
    </row>
    <row r="725" spans="1:14" ht="12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90"/>
    </row>
    <row r="726" spans="1:14" ht="12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90"/>
    </row>
    <row r="727" spans="1:14" ht="12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90"/>
    </row>
    <row r="728" spans="1:14" ht="12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90"/>
    </row>
    <row r="729" spans="1:14" ht="12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90"/>
    </row>
    <row r="730" spans="1:14" ht="12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90"/>
    </row>
    <row r="731" spans="1:14" ht="12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90"/>
    </row>
    <row r="732" spans="1:14" ht="12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90"/>
    </row>
    <row r="733" spans="1:14" ht="12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90"/>
    </row>
    <row r="734" spans="1:14" ht="12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90"/>
    </row>
    <row r="735" spans="1:14" ht="12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90"/>
    </row>
    <row r="736" spans="1:14" ht="12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90"/>
    </row>
    <row r="737" spans="1:14" ht="12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90"/>
    </row>
    <row r="738" spans="1:14" ht="12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90"/>
    </row>
    <row r="739" spans="1:14" ht="12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90"/>
    </row>
    <row r="740" spans="1:14" ht="12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90"/>
    </row>
    <row r="741" spans="1:14" ht="12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90"/>
    </row>
    <row r="742" spans="1:14" ht="12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90"/>
    </row>
    <row r="743" spans="1:14" ht="12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90"/>
    </row>
    <row r="744" spans="1:14" ht="12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90"/>
    </row>
    <row r="745" spans="1:14" ht="12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90"/>
    </row>
    <row r="746" spans="1:14" ht="12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90"/>
    </row>
    <row r="747" spans="1:14" ht="12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90"/>
    </row>
    <row r="748" spans="1:14" ht="12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90"/>
    </row>
    <row r="749" spans="1:14" ht="12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90"/>
    </row>
    <row r="750" spans="1:14" ht="12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90"/>
    </row>
    <row r="751" spans="1:14" ht="12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90"/>
    </row>
    <row r="752" spans="1:14" ht="12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90"/>
    </row>
    <row r="753" spans="1:14" ht="12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90"/>
    </row>
    <row r="754" spans="1:14" ht="12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90"/>
    </row>
    <row r="755" spans="1:14" ht="12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90"/>
    </row>
    <row r="756" spans="1:14" ht="12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90"/>
    </row>
    <row r="757" spans="1:14" ht="12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90"/>
    </row>
    <row r="758" spans="1:14" ht="12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90"/>
    </row>
    <row r="759" spans="1:14" ht="12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90"/>
    </row>
    <row r="760" spans="1:14" ht="12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90"/>
    </row>
    <row r="761" spans="1:14" ht="12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90"/>
    </row>
    <row r="762" spans="1:14" ht="12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90"/>
    </row>
    <row r="763" spans="1:14" ht="12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90"/>
    </row>
    <row r="764" spans="1:14" ht="12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90"/>
    </row>
    <row r="765" spans="1:14" ht="12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90"/>
    </row>
    <row r="766" spans="1:14" ht="12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90"/>
    </row>
    <row r="767" spans="1:14" ht="12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90"/>
    </row>
    <row r="768" spans="1:14" ht="12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90"/>
    </row>
    <row r="769" spans="1:14" ht="12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90"/>
    </row>
    <row r="770" spans="1:14" ht="12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90"/>
    </row>
    <row r="771" spans="1:14" ht="12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90"/>
    </row>
    <row r="772" spans="1:14" ht="12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90"/>
    </row>
    <row r="773" spans="1:14" ht="12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90"/>
    </row>
    <row r="774" spans="1:14" ht="12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90"/>
    </row>
    <row r="775" spans="1:14" ht="12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90"/>
    </row>
    <row r="776" spans="1:14" ht="12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90"/>
    </row>
    <row r="777" spans="1:14" ht="12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90"/>
    </row>
    <row r="778" spans="1:14" ht="12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90"/>
    </row>
    <row r="779" spans="1:14" ht="12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90"/>
    </row>
    <row r="780" spans="1:14" ht="12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90"/>
    </row>
    <row r="781" spans="1:14" ht="12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90"/>
    </row>
    <row r="782" spans="1:14" ht="12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90"/>
    </row>
    <row r="783" spans="1:14" ht="12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90"/>
    </row>
    <row r="784" spans="1:14" ht="12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90"/>
    </row>
    <row r="785" spans="1:14" ht="12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90"/>
    </row>
    <row r="786" spans="1:14" ht="12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90"/>
    </row>
    <row r="787" spans="1:14" ht="12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90"/>
    </row>
    <row r="788" spans="1:14" ht="12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90"/>
    </row>
    <row r="789" spans="1:14" ht="12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90"/>
    </row>
    <row r="790" spans="1:14" ht="12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90"/>
    </row>
    <row r="791" spans="1:14" ht="12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90"/>
    </row>
    <row r="792" spans="1:14" ht="12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90"/>
    </row>
    <row r="793" spans="1:14" ht="12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90"/>
    </row>
    <row r="794" spans="1:14" ht="12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90"/>
    </row>
    <row r="795" spans="1:14" ht="12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90"/>
    </row>
    <row r="796" spans="1:14" ht="12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90"/>
    </row>
    <row r="797" spans="1:14" ht="12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90"/>
    </row>
    <row r="798" spans="1:14" ht="12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90"/>
    </row>
    <row r="799" spans="1:14" ht="12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90"/>
    </row>
    <row r="800" spans="1:14" ht="12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90"/>
    </row>
    <row r="801" spans="1:14" ht="12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90"/>
    </row>
    <row r="802" spans="1:14" ht="12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90"/>
    </row>
    <row r="803" spans="1:14" ht="12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90"/>
    </row>
    <row r="804" spans="1:14" ht="12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90"/>
    </row>
    <row r="805" spans="1:14" ht="12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90"/>
    </row>
    <row r="806" spans="1:14" ht="12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90"/>
    </row>
    <row r="807" spans="1:14" ht="12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90"/>
    </row>
    <row r="808" spans="1:14" ht="12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90"/>
    </row>
    <row r="809" spans="1:14" ht="12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90"/>
    </row>
    <row r="810" spans="1:14" ht="12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90"/>
    </row>
    <row r="811" spans="1:14" ht="12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90"/>
    </row>
    <row r="812" spans="1:14" ht="12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90"/>
    </row>
    <row r="813" spans="1:14" ht="12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90"/>
    </row>
    <row r="814" spans="1:14" ht="12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90"/>
    </row>
    <row r="815" spans="1:14" ht="12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90"/>
    </row>
    <row r="816" spans="1:14" ht="12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90"/>
    </row>
    <row r="817" spans="1:14" ht="12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90"/>
    </row>
    <row r="818" spans="1:14" ht="12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90"/>
    </row>
    <row r="819" spans="1:14" ht="12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90"/>
    </row>
    <row r="820" spans="1:14" ht="12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90"/>
    </row>
    <row r="821" spans="1:14" ht="12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90"/>
    </row>
    <row r="822" spans="1:14" ht="12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90"/>
    </row>
    <row r="823" spans="1:14" ht="12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90"/>
    </row>
    <row r="824" spans="1:14" ht="12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90"/>
    </row>
    <row r="825" spans="1:14" ht="12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90"/>
    </row>
    <row r="826" spans="1:14" ht="12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90"/>
    </row>
    <row r="827" spans="1:14" ht="12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90"/>
    </row>
    <row r="828" spans="1:14" ht="12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90"/>
    </row>
    <row r="829" spans="1:14" ht="12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90"/>
    </row>
    <row r="830" spans="1:14" ht="12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90"/>
    </row>
    <row r="831" spans="1:14" ht="12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90"/>
    </row>
    <row r="832" spans="1:14" ht="12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90"/>
    </row>
    <row r="833" spans="1:14" ht="12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90"/>
    </row>
    <row r="834" spans="1:14" ht="12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90"/>
    </row>
    <row r="835" spans="1:14" ht="12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90"/>
    </row>
    <row r="836" spans="1:14" ht="12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90"/>
    </row>
    <row r="837" spans="1:14" ht="12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90"/>
    </row>
    <row r="838" spans="1:14" ht="12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90"/>
    </row>
    <row r="839" spans="1:14" ht="12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90"/>
    </row>
    <row r="840" spans="1:14" ht="12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90"/>
    </row>
    <row r="841" spans="1:14" ht="12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90"/>
    </row>
    <row r="842" spans="1:14" ht="12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90"/>
    </row>
    <row r="843" spans="1:14" ht="12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90"/>
    </row>
    <row r="844" spans="1:14" ht="12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90"/>
    </row>
    <row r="845" spans="1:14" ht="12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90"/>
    </row>
    <row r="846" spans="1:14" ht="12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90"/>
    </row>
    <row r="847" spans="1:14" ht="12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90"/>
    </row>
    <row r="848" spans="1:14" ht="12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90"/>
    </row>
    <row r="849" spans="1:14" ht="12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90"/>
    </row>
    <row r="850" spans="1:14" ht="12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90"/>
    </row>
    <row r="851" spans="1:14" ht="12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90"/>
    </row>
    <row r="852" spans="1:14" ht="12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90"/>
    </row>
    <row r="853" spans="1:14" ht="12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90"/>
    </row>
    <row r="854" spans="1:14" ht="12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90"/>
    </row>
    <row r="855" spans="1:14" ht="12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90"/>
    </row>
    <row r="856" spans="1:14" ht="12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90"/>
    </row>
    <row r="857" spans="1:14" ht="12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90"/>
    </row>
    <row r="858" spans="1:14" ht="12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90"/>
    </row>
    <row r="859" spans="1:14" ht="12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90"/>
    </row>
    <row r="860" spans="1:14" ht="12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90"/>
    </row>
    <row r="861" spans="1:14" ht="12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90"/>
    </row>
    <row r="862" spans="1:14" ht="12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90"/>
    </row>
    <row r="863" spans="1:14" ht="12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90"/>
    </row>
    <row r="864" spans="1:14" ht="12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90"/>
    </row>
    <row r="865" spans="1:14" ht="12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90"/>
    </row>
    <row r="866" spans="1:14" ht="12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90"/>
    </row>
    <row r="867" spans="1:14" ht="12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90"/>
    </row>
    <row r="868" spans="1:14" ht="12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90"/>
    </row>
    <row r="869" spans="1:14" ht="12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90"/>
    </row>
    <row r="870" spans="1:14" ht="12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90"/>
    </row>
    <row r="871" spans="1:14" ht="12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90"/>
    </row>
    <row r="872" spans="1:14" ht="12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90"/>
    </row>
    <row r="873" spans="1:14" ht="12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90"/>
    </row>
    <row r="874" spans="1:14" ht="12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90"/>
    </row>
    <row r="875" spans="1:14" ht="12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90"/>
    </row>
    <row r="876" spans="1:14" ht="12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90"/>
    </row>
    <row r="877" spans="1:14" ht="12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90"/>
    </row>
    <row r="878" spans="1:14" ht="12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90"/>
    </row>
    <row r="879" spans="1:14" ht="12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90"/>
    </row>
    <row r="880" spans="1:14" ht="12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90"/>
    </row>
    <row r="881" spans="1:14" ht="12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90"/>
    </row>
    <row r="882" spans="1:14" ht="12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90"/>
    </row>
    <row r="883" spans="1:14" ht="12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90"/>
    </row>
    <row r="884" spans="1:14" ht="12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90"/>
    </row>
    <row r="885" spans="1:14" ht="12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90"/>
    </row>
    <row r="886" spans="1:14" ht="12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90"/>
    </row>
    <row r="887" spans="1:14" ht="12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90"/>
    </row>
    <row r="888" spans="1:14" ht="12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90"/>
    </row>
    <row r="889" spans="1:14" ht="12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90"/>
    </row>
    <row r="890" spans="1:14" ht="12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90"/>
    </row>
    <row r="891" spans="1:14" ht="12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90"/>
    </row>
    <row r="892" spans="1:14" ht="12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90"/>
    </row>
    <row r="893" spans="1:14" ht="12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90"/>
    </row>
    <row r="894" spans="1:14" ht="12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90"/>
    </row>
    <row r="895" spans="1:14" ht="12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90"/>
    </row>
    <row r="896" spans="1:14" ht="12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90"/>
    </row>
    <row r="897" spans="1:14" ht="12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90"/>
    </row>
    <row r="898" spans="1:14" ht="12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90"/>
    </row>
    <row r="899" spans="1:14" ht="12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90"/>
    </row>
    <row r="900" spans="1:14" ht="12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90"/>
    </row>
    <row r="901" spans="1:14" ht="12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90"/>
    </row>
    <row r="902" spans="1:14" ht="12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90"/>
    </row>
    <row r="903" spans="1:14" ht="12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90"/>
    </row>
    <row r="904" spans="1:14" ht="12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90"/>
    </row>
    <row r="905" spans="1:14" ht="12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90"/>
    </row>
    <row r="906" spans="1:14" ht="12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90"/>
    </row>
    <row r="907" spans="1:14" ht="12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90"/>
    </row>
    <row r="908" spans="1:14" ht="12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90"/>
    </row>
    <row r="909" spans="1:14" ht="12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90"/>
    </row>
    <row r="910" spans="1:14" ht="12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90"/>
    </row>
    <row r="911" spans="1:14" ht="12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90"/>
    </row>
    <row r="912" spans="1:14" ht="12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90"/>
    </row>
    <row r="913" spans="1:14" ht="12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90"/>
    </row>
    <row r="914" spans="1:14" ht="12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90"/>
    </row>
    <row r="915" spans="1:14" ht="12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90"/>
    </row>
    <row r="916" spans="1:14" ht="12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90"/>
    </row>
    <row r="917" spans="1:14" ht="12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90"/>
    </row>
    <row r="918" spans="1:14" ht="12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90"/>
    </row>
    <row r="919" spans="1:14" ht="12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90"/>
    </row>
    <row r="920" spans="1:14" ht="12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90"/>
    </row>
    <row r="921" spans="1:14" ht="12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90"/>
    </row>
    <row r="922" spans="1:14" ht="12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90"/>
    </row>
    <row r="923" spans="1:14" ht="12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90"/>
    </row>
    <row r="924" spans="1:14" ht="12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90"/>
    </row>
    <row r="925" spans="1:14" ht="12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90"/>
    </row>
    <row r="926" spans="1:14" ht="12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90"/>
    </row>
    <row r="927" spans="1:14" ht="12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90"/>
    </row>
    <row r="928" spans="1:14" ht="12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90"/>
    </row>
    <row r="929" spans="1:14" ht="12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90"/>
    </row>
    <row r="930" spans="1:14" ht="12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90"/>
    </row>
    <row r="931" spans="1:14" ht="12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90"/>
    </row>
    <row r="932" spans="1:14" ht="12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90"/>
    </row>
    <row r="933" spans="1:14" ht="12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90"/>
    </row>
    <row r="934" spans="1:14" ht="12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90"/>
    </row>
    <row r="935" spans="1:14" ht="12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90"/>
    </row>
    <row r="936" spans="1:14" ht="12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90"/>
    </row>
    <row r="937" spans="1:14" ht="12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90"/>
    </row>
    <row r="938" spans="1:14" ht="12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90"/>
    </row>
    <row r="939" spans="1:14" ht="12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90"/>
    </row>
    <row r="940" spans="1:14" ht="12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90"/>
    </row>
    <row r="941" spans="1:14" ht="12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90"/>
    </row>
    <row r="942" spans="1:14" ht="12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90"/>
    </row>
    <row r="943" spans="1:14" ht="12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90"/>
    </row>
    <row r="944" spans="1:14" ht="12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90"/>
    </row>
    <row r="945" spans="1:14" ht="12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90"/>
    </row>
    <row r="946" spans="1:14" ht="12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90"/>
    </row>
    <row r="947" spans="1:14" ht="12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90"/>
    </row>
    <row r="948" spans="1:14" ht="12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90"/>
    </row>
    <row r="949" spans="1:14" ht="12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90"/>
    </row>
    <row r="950" spans="1:14" ht="12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90"/>
    </row>
    <row r="951" spans="1:14" ht="12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90"/>
    </row>
    <row r="952" spans="1:14" ht="12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90"/>
    </row>
    <row r="953" spans="1:14" ht="12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90"/>
    </row>
    <row r="954" spans="1:14" ht="12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90"/>
    </row>
    <row r="955" spans="1:14" ht="12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90"/>
    </row>
    <row r="956" spans="1:14" ht="12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90"/>
    </row>
    <row r="957" spans="1:14" ht="12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90"/>
    </row>
    <row r="958" spans="1:14" ht="12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90"/>
    </row>
    <row r="959" spans="1:14" ht="12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90"/>
    </row>
    <row r="960" spans="1:14" ht="12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90"/>
    </row>
    <row r="961" spans="1:14" ht="12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90"/>
    </row>
    <row r="962" spans="1:14" ht="12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90"/>
    </row>
    <row r="963" spans="1:14" ht="12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90"/>
    </row>
    <row r="964" spans="1:14" ht="12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90"/>
    </row>
    <row r="965" spans="1:14" ht="12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90"/>
    </row>
    <row r="966" spans="1:14" ht="12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90"/>
    </row>
    <row r="967" spans="1:14" ht="12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90"/>
    </row>
    <row r="968" spans="1:14" ht="12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90"/>
    </row>
    <row r="969" spans="1:14" ht="12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90"/>
    </row>
    <row r="970" spans="1:14" ht="12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90"/>
    </row>
    <row r="971" spans="1:14" ht="12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90"/>
    </row>
    <row r="972" spans="1:14" ht="12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90"/>
    </row>
    <row r="973" spans="1:14" ht="12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90"/>
    </row>
    <row r="974" spans="1:14" ht="12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90"/>
    </row>
    <row r="975" spans="1:14" ht="12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90"/>
    </row>
    <row r="976" spans="1:14" ht="12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90"/>
    </row>
    <row r="977" spans="1:14" ht="12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90"/>
    </row>
    <row r="978" spans="1:14" ht="12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90"/>
    </row>
    <row r="979" spans="1:14" ht="12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90"/>
    </row>
    <row r="980" spans="1:14" ht="12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90"/>
    </row>
    <row r="981" spans="1:14" ht="12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90"/>
    </row>
    <row r="982" spans="1:14" ht="12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90"/>
    </row>
    <row r="983" spans="1:14" ht="12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90"/>
    </row>
    <row r="984" spans="1:14" ht="12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90"/>
    </row>
    <row r="985" spans="1:14" ht="12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90"/>
    </row>
    <row r="986" spans="1:14" ht="12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90"/>
    </row>
    <row r="987" spans="1:14" ht="12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90"/>
    </row>
    <row r="988" spans="1:14" ht="12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90"/>
    </row>
    <row r="989" spans="1:14" ht="12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90"/>
    </row>
    <row r="990" spans="1:14" ht="12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90"/>
    </row>
    <row r="991" spans="1:14" ht="12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90"/>
    </row>
    <row r="992" spans="1:14" ht="12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90"/>
    </row>
    <row r="993" spans="1:14" ht="12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90"/>
    </row>
    <row r="994" spans="1:14" ht="12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90"/>
    </row>
    <row r="995" spans="1:14" ht="12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90"/>
    </row>
    <row r="996" spans="1:14" ht="12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90"/>
    </row>
    <row r="997" spans="1:14" ht="12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90"/>
    </row>
    <row r="998" spans="1:14" ht="12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90"/>
    </row>
    <row r="999" spans="1:14" ht="12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90"/>
    </row>
    <row r="1000" spans="1:14" ht="12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90"/>
    </row>
    <row r="1001" spans="1:14" ht="12">
      <c r="A1001" s="84"/>
      <c r="B1001" s="84"/>
      <c r="C1001" s="84"/>
      <c r="D1001" s="84"/>
      <c r="E1001" s="84"/>
      <c r="F1001" s="84"/>
      <c r="G1001" s="84"/>
      <c r="H1001" s="84"/>
      <c r="I1001" s="84"/>
      <c r="J1001" s="84"/>
      <c r="K1001" s="84"/>
      <c r="L1001" s="84"/>
      <c r="M1001" s="84"/>
      <c r="N1001" s="90"/>
    </row>
    <row r="1002" spans="1:14" ht="12">
      <c r="A1002" s="84"/>
      <c r="B1002" s="84"/>
      <c r="C1002" s="84"/>
      <c r="D1002" s="84"/>
      <c r="E1002" s="84"/>
      <c r="F1002" s="84"/>
      <c r="G1002" s="84"/>
      <c r="H1002" s="84"/>
      <c r="I1002" s="84"/>
      <c r="J1002" s="84"/>
      <c r="K1002" s="84"/>
      <c r="L1002" s="84"/>
      <c r="M1002" s="84"/>
      <c r="N1002" s="90"/>
    </row>
    <row r="1003" spans="1:14" ht="12">
      <c r="A1003" s="84"/>
      <c r="B1003" s="84"/>
      <c r="C1003" s="84"/>
      <c r="D1003" s="84"/>
      <c r="E1003" s="84"/>
      <c r="F1003" s="84"/>
      <c r="G1003" s="84"/>
      <c r="H1003" s="84"/>
      <c r="I1003" s="84"/>
      <c r="J1003" s="84"/>
      <c r="K1003" s="84"/>
      <c r="L1003" s="84"/>
      <c r="M1003" s="84"/>
      <c r="N1003" s="90"/>
    </row>
    <row r="1004" spans="1:14" ht="12">
      <c r="A1004" s="84"/>
      <c r="B1004" s="84"/>
      <c r="C1004" s="84"/>
      <c r="D1004" s="84"/>
      <c r="E1004" s="84"/>
      <c r="F1004" s="84"/>
      <c r="G1004" s="84"/>
      <c r="H1004" s="84"/>
      <c r="I1004" s="84"/>
      <c r="J1004" s="84"/>
      <c r="K1004" s="84"/>
      <c r="L1004" s="84"/>
      <c r="M1004" s="84"/>
      <c r="N1004" s="90"/>
    </row>
    <row r="1005" spans="1:14" ht="12">
      <c r="A1005" s="84"/>
      <c r="B1005" s="84"/>
      <c r="C1005" s="84"/>
      <c r="D1005" s="84"/>
      <c r="E1005" s="84"/>
      <c r="F1005" s="84"/>
      <c r="G1005" s="84"/>
      <c r="H1005" s="84"/>
      <c r="I1005" s="84"/>
      <c r="J1005" s="84"/>
      <c r="K1005" s="84"/>
      <c r="L1005" s="84"/>
      <c r="M1005" s="84"/>
      <c r="N1005" s="90"/>
    </row>
    <row r="1006" spans="1:14" ht="12">
      <c r="A1006" s="84"/>
      <c r="B1006" s="84"/>
      <c r="C1006" s="84"/>
      <c r="D1006" s="84"/>
      <c r="E1006" s="84"/>
      <c r="F1006" s="84"/>
      <c r="G1006" s="84"/>
      <c r="H1006" s="84"/>
      <c r="I1006" s="84"/>
      <c r="J1006" s="84"/>
      <c r="K1006" s="84"/>
      <c r="L1006" s="84"/>
      <c r="M1006" s="84"/>
      <c r="N1006" s="90"/>
    </row>
    <row r="1007" spans="1:14" ht="12">
      <c r="A1007" s="84"/>
      <c r="B1007" s="84"/>
      <c r="C1007" s="84"/>
      <c r="D1007" s="84"/>
      <c r="E1007" s="84"/>
      <c r="F1007" s="84"/>
      <c r="G1007" s="84"/>
      <c r="H1007" s="84"/>
      <c r="I1007" s="84"/>
      <c r="J1007" s="84"/>
      <c r="K1007" s="84"/>
      <c r="L1007" s="84"/>
      <c r="M1007" s="84"/>
      <c r="N1007" s="90"/>
    </row>
    <row r="1008" spans="1:14" ht="12">
      <c r="A1008" s="84"/>
      <c r="B1008" s="84"/>
      <c r="C1008" s="84"/>
      <c r="D1008" s="84"/>
      <c r="E1008" s="84"/>
      <c r="F1008" s="84"/>
      <c r="G1008" s="84"/>
      <c r="H1008" s="84"/>
      <c r="I1008" s="84"/>
      <c r="J1008" s="84"/>
      <c r="K1008" s="84"/>
      <c r="L1008" s="84"/>
      <c r="M1008" s="84"/>
      <c r="N1008" s="90"/>
    </row>
    <row r="1009" spans="1:14" ht="12">
      <c r="A1009" s="84"/>
      <c r="B1009" s="84"/>
      <c r="C1009" s="84"/>
      <c r="D1009" s="84"/>
      <c r="E1009" s="84"/>
      <c r="F1009" s="84"/>
      <c r="G1009" s="84"/>
      <c r="H1009" s="84"/>
      <c r="I1009" s="84"/>
      <c r="J1009" s="84"/>
      <c r="K1009" s="84"/>
      <c r="L1009" s="84"/>
      <c r="M1009" s="84"/>
      <c r="N1009" s="90"/>
    </row>
    <row r="1010" spans="1:14" ht="12">
      <c r="A1010" s="84"/>
      <c r="B1010" s="84"/>
      <c r="C1010" s="84"/>
      <c r="D1010" s="84"/>
      <c r="E1010" s="84"/>
      <c r="F1010" s="84"/>
      <c r="G1010" s="84"/>
      <c r="H1010" s="84"/>
      <c r="I1010" s="84"/>
      <c r="J1010" s="84"/>
      <c r="K1010" s="84"/>
      <c r="L1010" s="84"/>
      <c r="M1010" s="84"/>
      <c r="N1010" s="90"/>
    </row>
    <row r="1011" spans="1:14" ht="12">
      <c r="A1011" s="84"/>
      <c r="B1011" s="84"/>
      <c r="C1011" s="84"/>
      <c r="D1011" s="84"/>
      <c r="E1011" s="84"/>
      <c r="F1011" s="84"/>
      <c r="G1011" s="84"/>
      <c r="H1011" s="84"/>
      <c r="I1011" s="84"/>
      <c r="J1011" s="84"/>
      <c r="K1011" s="84"/>
      <c r="L1011" s="84"/>
      <c r="M1011" s="84"/>
      <c r="N1011" s="90"/>
    </row>
    <row r="1012" spans="1:14" ht="12">
      <c r="A1012" s="84"/>
      <c r="B1012" s="84"/>
      <c r="C1012" s="84"/>
      <c r="D1012" s="84"/>
      <c r="E1012" s="84"/>
      <c r="F1012" s="84"/>
      <c r="G1012" s="84"/>
      <c r="H1012" s="84"/>
      <c r="I1012" s="84"/>
      <c r="J1012" s="84"/>
      <c r="K1012" s="84"/>
      <c r="L1012" s="84"/>
      <c r="M1012" s="84"/>
      <c r="N1012" s="90"/>
    </row>
    <row r="1013" spans="1:14" ht="12">
      <c r="A1013" s="84"/>
      <c r="B1013" s="84"/>
      <c r="C1013" s="84"/>
      <c r="D1013" s="84"/>
      <c r="E1013" s="84"/>
      <c r="F1013" s="84"/>
      <c r="G1013" s="84"/>
      <c r="H1013" s="84"/>
      <c r="I1013" s="84"/>
      <c r="J1013" s="84"/>
      <c r="K1013" s="84"/>
      <c r="L1013" s="84"/>
      <c r="M1013" s="84"/>
      <c r="N1013" s="90"/>
    </row>
    <row r="1014" spans="1:14" ht="12">
      <c r="A1014" s="84"/>
      <c r="B1014" s="84"/>
      <c r="C1014" s="84"/>
      <c r="D1014" s="84"/>
      <c r="E1014" s="84"/>
      <c r="F1014" s="84"/>
      <c r="G1014" s="84"/>
      <c r="H1014" s="84"/>
      <c r="I1014" s="84"/>
      <c r="J1014" s="84"/>
      <c r="K1014" s="84"/>
      <c r="L1014" s="84"/>
      <c r="M1014" s="84"/>
      <c r="N1014" s="90"/>
    </row>
    <row r="1015" spans="1:14" ht="12">
      <c r="A1015" s="84"/>
      <c r="B1015" s="84"/>
      <c r="C1015" s="84"/>
      <c r="D1015" s="84"/>
      <c r="E1015" s="84"/>
      <c r="F1015" s="84"/>
      <c r="G1015" s="84"/>
      <c r="H1015" s="84"/>
      <c r="I1015" s="84"/>
      <c r="J1015" s="84"/>
      <c r="K1015" s="84"/>
      <c r="L1015" s="84"/>
      <c r="M1015" s="84"/>
      <c r="N1015" s="90"/>
    </row>
    <row r="1016" spans="1:14" ht="12">
      <c r="A1016" s="84"/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90"/>
    </row>
    <row r="1017" spans="1:14" ht="12">
      <c r="A1017" s="84"/>
      <c r="B1017" s="84"/>
      <c r="C1017" s="84"/>
      <c r="D1017" s="84"/>
      <c r="E1017" s="84"/>
      <c r="F1017" s="84"/>
      <c r="G1017" s="84"/>
      <c r="H1017" s="84"/>
      <c r="I1017" s="84"/>
      <c r="J1017" s="84"/>
      <c r="K1017" s="84"/>
      <c r="L1017" s="84"/>
      <c r="M1017" s="84"/>
      <c r="N1017" s="90"/>
    </row>
    <row r="1018" spans="1:14" ht="12">
      <c r="A1018" s="84"/>
      <c r="B1018" s="84"/>
      <c r="C1018" s="84"/>
      <c r="D1018" s="84"/>
      <c r="E1018" s="84"/>
      <c r="F1018" s="84"/>
      <c r="G1018" s="84"/>
      <c r="H1018" s="84"/>
      <c r="I1018" s="84"/>
      <c r="J1018" s="84"/>
      <c r="K1018" s="84"/>
      <c r="L1018" s="84"/>
      <c r="M1018" s="84"/>
      <c r="N1018" s="90"/>
    </row>
    <row r="1019" spans="1:14" ht="12">
      <c r="A1019" s="84"/>
      <c r="B1019" s="84"/>
      <c r="C1019" s="84"/>
      <c r="D1019" s="84"/>
      <c r="E1019" s="84"/>
      <c r="F1019" s="84"/>
      <c r="G1019" s="84"/>
      <c r="H1019" s="84"/>
      <c r="I1019" s="84"/>
      <c r="J1019" s="84"/>
      <c r="K1019" s="84"/>
      <c r="L1019" s="84"/>
      <c r="M1019" s="84"/>
      <c r="N1019" s="90"/>
    </row>
    <row r="1020" spans="1:14" ht="12">
      <c r="A1020" s="84"/>
      <c r="B1020" s="84"/>
      <c r="C1020" s="84"/>
      <c r="D1020" s="84"/>
      <c r="E1020" s="84"/>
      <c r="F1020" s="84"/>
      <c r="G1020" s="84"/>
      <c r="H1020" s="84"/>
      <c r="I1020" s="84"/>
      <c r="J1020" s="84"/>
      <c r="K1020" s="84"/>
      <c r="L1020" s="84"/>
      <c r="M1020" s="84"/>
      <c r="N1020" s="90"/>
    </row>
    <row r="1021" spans="1:14" ht="12">
      <c r="A1021" s="84"/>
      <c r="B1021" s="84"/>
      <c r="C1021" s="84"/>
      <c r="D1021" s="84"/>
      <c r="E1021" s="84"/>
      <c r="F1021" s="84"/>
      <c r="G1021" s="84"/>
      <c r="H1021" s="84"/>
      <c r="I1021" s="84"/>
      <c r="J1021" s="84"/>
      <c r="K1021" s="84"/>
      <c r="L1021" s="84"/>
      <c r="M1021" s="84"/>
      <c r="N1021" s="90"/>
    </row>
    <row r="1022" spans="1:14" ht="12">
      <c r="A1022" s="84"/>
      <c r="B1022" s="84"/>
      <c r="C1022" s="84"/>
      <c r="D1022" s="84"/>
      <c r="E1022" s="84"/>
      <c r="F1022" s="84"/>
      <c r="G1022" s="84"/>
      <c r="H1022" s="84"/>
      <c r="I1022" s="84"/>
      <c r="J1022" s="84"/>
      <c r="K1022" s="84"/>
      <c r="L1022" s="84"/>
      <c r="M1022" s="84"/>
      <c r="N1022" s="90"/>
    </row>
    <row r="1023" spans="1:14" ht="12">
      <c r="A1023" s="84"/>
      <c r="B1023" s="84"/>
      <c r="C1023" s="84"/>
      <c r="D1023" s="84"/>
      <c r="E1023" s="84"/>
      <c r="F1023" s="84"/>
      <c r="G1023" s="84"/>
      <c r="H1023" s="84"/>
      <c r="I1023" s="84"/>
      <c r="J1023" s="84"/>
      <c r="K1023" s="84"/>
      <c r="L1023" s="84"/>
      <c r="M1023" s="84"/>
      <c r="N1023" s="90"/>
    </row>
    <row r="1024" spans="1:14" ht="12">
      <c r="A1024" s="84"/>
      <c r="B1024" s="84"/>
      <c r="C1024" s="84"/>
      <c r="D1024" s="84"/>
      <c r="E1024" s="84"/>
      <c r="F1024" s="84"/>
      <c r="G1024" s="84"/>
      <c r="H1024" s="84"/>
      <c r="I1024" s="84"/>
      <c r="J1024" s="84"/>
      <c r="K1024" s="84"/>
      <c r="L1024" s="84"/>
      <c r="M1024" s="84"/>
      <c r="N1024" s="90"/>
    </row>
    <row r="1025" spans="1:14" ht="12">
      <c r="A1025" s="84"/>
      <c r="B1025" s="84"/>
      <c r="C1025" s="84"/>
      <c r="D1025" s="84"/>
      <c r="E1025" s="84"/>
      <c r="F1025" s="84"/>
      <c r="G1025" s="84"/>
      <c r="H1025" s="84"/>
      <c r="I1025" s="84"/>
      <c r="J1025" s="84"/>
      <c r="K1025" s="84"/>
      <c r="L1025" s="84"/>
      <c r="M1025" s="84"/>
      <c r="N1025" s="90"/>
    </row>
    <row r="1026" spans="1:14" ht="12">
      <c r="A1026" s="84"/>
      <c r="B1026" s="84"/>
      <c r="C1026" s="84"/>
      <c r="D1026" s="84"/>
      <c r="E1026" s="84"/>
      <c r="F1026" s="84"/>
      <c r="G1026" s="84"/>
      <c r="H1026" s="84"/>
      <c r="I1026" s="84"/>
      <c r="J1026" s="84"/>
      <c r="K1026" s="84"/>
      <c r="L1026" s="84"/>
      <c r="M1026" s="84"/>
      <c r="N1026" s="90"/>
    </row>
    <row r="1027" spans="1:14" ht="12">
      <c r="A1027" s="84"/>
      <c r="B1027" s="84"/>
      <c r="C1027" s="84"/>
      <c r="D1027" s="84"/>
      <c r="E1027" s="84"/>
      <c r="F1027" s="84"/>
      <c r="G1027" s="84"/>
      <c r="H1027" s="84"/>
      <c r="I1027" s="84"/>
      <c r="J1027" s="84"/>
      <c r="K1027" s="84"/>
      <c r="L1027" s="84"/>
      <c r="M1027" s="84"/>
      <c r="N1027" s="90"/>
    </row>
    <row r="1028" spans="1:14" ht="12">
      <c r="A1028" s="84"/>
      <c r="B1028" s="84"/>
      <c r="C1028" s="84"/>
      <c r="D1028" s="84"/>
      <c r="E1028" s="84"/>
      <c r="F1028" s="84"/>
      <c r="G1028" s="84"/>
      <c r="H1028" s="84"/>
      <c r="I1028" s="84"/>
      <c r="J1028" s="84"/>
      <c r="K1028" s="84"/>
      <c r="L1028" s="84"/>
      <c r="M1028" s="84"/>
      <c r="N1028" s="90"/>
    </row>
    <row r="1029" spans="1:14" ht="12">
      <c r="A1029" s="84"/>
      <c r="B1029" s="84"/>
      <c r="C1029" s="84"/>
      <c r="D1029" s="84"/>
      <c r="E1029" s="84"/>
      <c r="F1029" s="84"/>
      <c r="G1029" s="84"/>
      <c r="H1029" s="84"/>
      <c r="I1029" s="84"/>
      <c r="J1029" s="84"/>
      <c r="K1029" s="84"/>
      <c r="L1029" s="84"/>
      <c r="M1029" s="84"/>
      <c r="N1029" s="90"/>
    </row>
    <row r="1030" spans="1:14" ht="12">
      <c r="A1030" s="84"/>
      <c r="B1030" s="84"/>
      <c r="C1030" s="84"/>
      <c r="D1030" s="84"/>
      <c r="E1030" s="84"/>
      <c r="F1030" s="84"/>
      <c r="G1030" s="84"/>
      <c r="H1030" s="84"/>
      <c r="I1030" s="84"/>
      <c r="J1030" s="84"/>
      <c r="K1030" s="84"/>
      <c r="L1030" s="84"/>
      <c r="M1030" s="84"/>
      <c r="N1030" s="90"/>
    </row>
    <row r="1031" spans="1:14" ht="12">
      <c r="A1031" s="84"/>
      <c r="B1031" s="84"/>
      <c r="C1031" s="84"/>
      <c r="D1031" s="84"/>
      <c r="E1031" s="84"/>
      <c r="F1031" s="84"/>
      <c r="G1031" s="84"/>
      <c r="H1031" s="84"/>
      <c r="I1031" s="84"/>
      <c r="J1031" s="84"/>
      <c r="K1031" s="84"/>
      <c r="L1031" s="84"/>
      <c r="M1031" s="84"/>
      <c r="N1031" s="90"/>
    </row>
    <row r="1032" spans="1:14" ht="12">
      <c r="A1032" s="84"/>
      <c r="B1032" s="84"/>
      <c r="C1032" s="84"/>
      <c r="D1032" s="84"/>
      <c r="E1032" s="84"/>
      <c r="F1032" s="84"/>
      <c r="G1032" s="84"/>
      <c r="H1032" s="84"/>
      <c r="I1032" s="84"/>
      <c r="J1032" s="84"/>
      <c r="K1032" s="84"/>
      <c r="L1032" s="84"/>
      <c r="M1032" s="84"/>
      <c r="N1032" s="90"/>
    </row>
    <row r="1033" spans="1:14" ht="12">
      <c r="A1033" s="84"/>
      <c r="B1033" s="84"/>
      <c r="C1033" s="84"/>
      <c r="D1033" s="84"/>
      <c r="E1033" s="84"/>
      <c r="F1033" s="84"/>
      <c r="G1033" s="84"/>
      <c r="H1033" s="84"/>
      <c r="I1033" s="84"/>
      <c r="J1033" s="84"/>
      <c r="K1033" s="84"/>
      <c r="L1033" s="84"/>
      <c r="M1033" s="84"/>
      <c r="N1033" s="90"/>
    </row>
    <row r="1034" spans="1:14" ht="12">
      <c r="A1034" s="84"/>
      <c r="B1034" s="84"/>
      <c r="C1034" s="84"/>
      <c r="D1034" s="84"/>
      <c r="E1034" s="84"/>
      <c r="F1034" s="84"/>
      <c r="G1034" s="84"/>
      <c r="H1034" s="84"/>
      <c r="I1034" s="84"/>
      <c r="J1034" s="84"/>
      <c r="K1034" s="84"/>
      <c r="L1034" s="84"/>
      <c r="M1034" s="84"/>
      <c r="N1034" s="90"/>
    </row>
    <row r="1035" spans="1:14" ht="12">
      <c r="A1035" s="84"/>
      <c r="B1035" s="84"/>
      <c r="C1035" s="84"/>
      <c r="D1035" s="84"/>
      <c r="E1035" s="84"/>
      <c r="F1035" s="84"/>
      <c r="G1035" s="84"/>
      <c r="H1035" s="84"/>
      <c r="I1035" s="84"/>
      <c r="J1035" s="84"/>
      <c r="K1035" s="84"/>
      <c r="L1035" s="84"/>
      <c r="M1035" s="84"/>
      <c r="N1035" s="90"/>
    </row>
    <row r="1036" spans="1:14" ht="12">
      <c r="A1036" s="84"/>
      <c r="B1036" s="84"/>
      <c r="C1036" s="84"/>
      <c r="D1036" s="84"/>
      <c r="E1036" s="84"/>
      <c r="F1036" s="84"/>
      <c r="G1036" s="84"/>
      <c r="H1036" s="84"/>
      <c r="I1036" s="84"/>
      <c r="J1036" s="84"/>
      <c r="K1036" s="84"/>
      <c r="L1036" s="84"/>
      <c r="M1036" s="84"/>
      <c r="N1036" s="90"/>
    </row>
    <row r="1037" spans="1:14" ht="12">
      <c r="A1037" s="84"/>
      <c r="B1037" s="84"/>
      <c r="C1037" s="84"/>
      <c r="D1037" s="84"/>
      <c r="E1037" s="84"/>
      <c r="F1037" s="84"/>
      <c r="G1037" s="84"/>
      <c r="H1037" s="84"/>
      <c r="I1037" s="84"/>
      <c r="J1037" s="84"/>
      <c r="K1037" s="84"/>
      <c r="L1037" s="84"/>
      <c r="M1037" s="84"/>
      <c r="N1037" s="90"/>
    </row>
    <row r="1038" spans="1:14" ht="12">
      <c r="A1038" s="84"/>
      <c r="B1038" s="84"/>
      <c r="C1038" s="84"/>
      <c r="D1038" s="84"/>
      <c r="E1038" s="84"/>
      <c r="F1038" s="84"/>
      <c r="G1038" s="84"/>
      <c r="H1038" s="84"/>
      <c r="I1038" s="84"/>
      <c r="J1038" s="84"/>
      <c r="K1038" s="84"/>
      <c r="L1038" s="84"/>
      <c r="M1038" s="84"/>
      <c r="N1038" s="90"/>
    </row>
    <row r="1039" spans="1:14" ht="12">
      <c r="A1039" s="84"/>
      <c r="B1039" s="84"/>
      <c r="C1039" s="84"/>
      <c r="D1039" s="84"/>
      <c r="E1039" s="84"/>
      <c r="F1039" s="84"/>
      <c r="G1039" s="84"/>
      <c r="H1039" s="84"/>
      <c r="I1039" s="84"/>
      <c r="J1039" s="84"/>
      <c r="K1039" s="84"/>
      <c r="L1039" s="84"/>
      <c r="M1039" s="84"/>
      <c r="N1039" s="90"/>
    </row>
    <row r="1040" spans="1:14" ht="12">
      <c r="A1040" s="84"/>
      <c r="B1040" s="84"/>
      <c r="C1040" s="84"/>
      <c r="D1040" s="84"/>
      <c r="E1040" s="84"/>
      <c r="F1040" s="84"/>
      <c r="G1040" s="84"/>
      <c r="H1040" s="84"/>
      <c r="I1040" s="84"/>
      <c r="J1040" s="84"/>
      <c r="K1040" s="84"/>
      <c r="L1040" s="84"/>
      <c r="M1040" s="84"/>
      <c r="N1040" s="90"/>
    </row>
    <row r="1041" spans="1:14" ht="12">
      <c r="A1041" s="84"/>
      <c r="B1041" s="84"/>
      <c r="C1041" s="84"/>
      <c r="D1041" s="84"/>
      <c r="E1041" s="84"/>
      <c r="F1041" s="84"/>
      <c r="G1041" s="84"/>
      <c r="H1041" s="84"/>
      <c r="I1041" s="84"/>
      <c r="J1041" s="84"/>
      <c r="K1041" s="84"/>
      <c r="L1041" s="84"/>
      <c r="M1041" s="84"/>
      <c r="N1041" s="90"/>
    </row>
    <row r="1042" spans="1:14" ht="12">
      <c r="A1042" s="84"/>
      <c r="B1042" s="84"/>
      <c r="C1042" s="84"/>
      <c r="D1042" s="84"/>
      <c r="E1042" s="84"/>
      <c r="F1042" s="84"/>
      <c r="G1042" s="84"/>
      <c r="H1042" s="84"/>
      <c r="I1042" s="84"/>
      <c r="J1042" s="84"/>
      <c r="K1042" s="84"/>
      <c r="L1042" s="84"/>
      <c r="M1042" s="84"/>
      <c r="N1042" s="90"/>
    </row>
    <row r="1043" spans="1:14" ht="12">
      <c r="A1043" s="84"/>
      <c r="B1043" s="84"/>
      <c r="C1043" s="84"/>
      <c r="D1043" s="84"/>
      <c r="E1043" s="84"/>
      <c r="F1043" s="84"/>
      <c r="G1043" s="84"/>
      <c r="H1043" s="84"/>
      <c r="I1043" s="84"/>
      <c r="J1043" s="84"/>
      <c r="K1043" s="84"/>
      <c r="L1043" s="84"/>
      <c r="M1043" s="84"/>
      <c r="N1043" s="90"/>
    </row>
    <row r="1044" spans="1:14" ht="12">
      <c r="A1044" s="84"/>
      <c r="B1044" s="84"/>
      <c r="C1044" s="84"/>
      <c r="D1044" s="84"/>
      <c r="E1044" s="84"/>
      <c r="F1044" s="84"/>
      <c r="G1044" s="84"/>
      <c r="H1044" s="84"/>
      <c r="I1044" s="84"/>
      <c r="J1044" s="84"/>
      <c r="K1044" s="84"/>
      <c r="L1044" s="84"/>
      <c r="M1044" s="84"/>
      <c r="N1044" s="90"/>
    </row>
    <row r="1045" spans="1:14" ht="12">
      <c r="A1045" s="84"/>
      <c r="B1045" s="84"/>
      <c r="C1045" s="84"/>
      <c r="D1045" s="84"/>
      <c r="E1045" s="84"/>
      <c r="F1045" s="84"/>
      <c r="G1045" s="84"/>
      <c r="H1045" s="84"/>
      <c r="I1045" s="84"/>
      <c r="J1045" s="84"/>
      <c r="K1045" s="84"/>
      <c r="L1045" s="84"/>
      <c r="M1045" s="84"/>
      <c r="N1045" s="90"/>
    </row>
    <row r="1046" spans="1:14" ht="12">
      <c r="A1046" s="84"/>
      <c r="B1046" s="84"/>
      <c r="C1046" s="84"/>
      <c r="D1046" s="84"/>
      <c r="E1046" s="84"/>
      <c r="F1046" s="84"/>
      <c r="G1046" s="84"/>
      <c r="H1046" s="84"/>
      <c r="I1046" s="84"/>
      <c r="J1046" s="84"/>
      <c r="K1046" s="84"/>
      <c r="L1046" s="84"/>
      <c r="M1046" s="84"/>
      <c r="N1046" s="90"/>
    </row>
    <row r="1047" spans="1:14" ht="12">
      <c r="A1047" s="84"/>
      <c r="B1047" s="84"/>
      <c r="C1047" s="84"/>
      <c r="D1047" s="84"/>
      <c r="E1047" s="84"/>
      <c r="F1047" s="84"/>
      <c r="G1047" s="84"/>
      <c r="H1047" s="84"/>
      <c r="I1047" s="84"/>
      <c r="J1047" s="84"/>
      <c r="K1047" s="84"/>
      <c r="L1047" s="84"/>
      <c r="M1047" s="84"/>
      <c r="N1047" s="90"/>
    </row>
    <row r="1048" spans="1:14" ht="12">
      <c r="A1048" s="84"/>
      <c r="B1048" s="84"/>
      <c r="C1048" s="84"/>
      <c r="D1048" s="84"/>
      <c r="E1048" s="84"/>
      <c r="F1048" s="84"/>
      <c r="G1048" s="84"/>
      <c r="H1048" s="84"/>
      <c r="I1048" s="84"/>
      <c r="J1048" s="84"/>
      <c r="K1048" s="84"/>
      <c r="L1048" s="84"/>
      <c r="M1048" s="84"/>
      <c r="N1048" s="90"/>
    </row>
    <row r="1049" spans="1:14" ht="12">
      <c r="A1049" s="84"/>
      <c r="B1049" s="84"/>
      <c r="C1049" s="84"/>
      <c r="D1049" s="84"/>
      <c r="E1049" s="84"/>
      <c r="F1049" s="84"/>
      <c r="G1049" s="84"/>
      <c r="H1049" s="84"/>
      <c r="I1049" s="84"/>
      <c r="J1049" s="84"/>
      <c r="K1049" s="84"/>
      <c r="L1049" s="84"/>
      <c r="M1049" s="84"/>
      <c r="N1049" s="90"/>
    </row>
    <row r="1050" spans="1:14" ht="12">
      <c r="A1050" s="84"/>
      <c r="B1050" s="84"/>
      <c r="C1050" s="84"/>
      <c r="D1050" s="84"/>
      <c r="E1050" s="84"/>
      <c r="F1050" s="84"/>
      <c r="G1050" s="84"/>
      <c r="H1050" s="84"/>
      <c r="I1050" s="84"/>
      <c r="J1050" s="84"/>
      <c r="K1050" s="84"/>
      <c r="L1050" s="84"/>
      <c r="M1050" s="84"/>
      <c r="N1050" s="90"/>
    </row>
    <row r="1051" spans="1:14" ht="12">
      <c r="A1051" s="84"/>
      <c r="B1051" s="84"/>
      <c r="C1051" s="84"/>
      <c r="D1051" s="84"/>
      <c r="E1051" s="84"/>
      <c r="F1051" s="84"/>
      <c r="G1051" s="84"/>
      <c r="H1051" s="84"/>
      <c r="I1051" s="84"/>
      <c r="J1051" s="84"/>
      <c r="K1051" s="84"/>
      <c r="L1051" s="84"/>
      <c r="M1051" s="84"/>
      <c r="N1051" s="90"/>
    </row>
    <row r="1052" spans="1:14" ht="12">
      <c r="A1052" s="84"/>
      <c r="B1052" s="84"/>
      <c r="C1052" s="84"/>
      <c r="D1052" s="84"/>
      <c r="E1052" s="84"/>
      <c r="F1052" s="84"/>
      <c r="G1052" s="84"/>
      <c r="H1052" s="84"/>
      <c r="I1052" s="84"/>
      <c r="J1052" s="84"/>
      <c r="K1052" s="84"/>
      <c r="L1052" s="84"/>
      <c r="M1052" s="84"/>
      <c r="N1052" s="90"/>
    </row>
    <row r="1053" spans="1:14" ht="12">
      <c r="A1053" s="84"/>
      <c r="B1053" s="84"/>
      <c r="C1053" s="84"/>
      <c r="D1053" s="84"/>
      <c r="E1053" s="84"/>
      <c r="F1053" s="84"/>
      <c r="G1053" s="84"/>
      <c r="H1053" s="84"/>
      <c r="I1053" s="84"/>
      <c r="J1053" s="84"/>
      <c r="K1053" s="84"/>
      <c r="L1053" s="84"/>
      <c r="M1053" s="84"/>
      <c r="N1053" s="90"/>
    </row>
    <row r="1054" spans="1:14" ht="12">
      <c r="A1054" s="84"/>
      <c r="B1054" s="84"/>
      <c r="C1054" s="84"/>
      <c r="D1054" s="84"/>
      <c r="E1054" s="84"/>
      <c r="F1054" s="84"/>
      <c r="G1054" s="84"/>
      <c r="H1054" s="84"/>
      <c r="I1054" s="84"/>
      <c r="J1054" s="84"/>
      <c r="K1054" s="84"/>
      <c r="L1054" s="84"/>
      <c r="M1054" s="84"/>
      <c r="N1054" s="90"/>
    </row>
    <row r="1055" spans="1:14" ht="12">
      <c r="A1055" s="84"/>
      <c r="B1055" s="84"/>
      <c r="C1055" s="84"/>
      <c r="D1055" s="84"/>
      <c r="E1055" s="84"/>
      <c r="F1055" s="84"/>
      <c r="G1055" s="84"/>
      <c r="H1055" s="84"/>
      <c r="I1055" s="84"/>
      <c r="J1055" s="84"/>
      <c r="K1055" s="84"/>
      <c r="L1055" s="84"/>
      <c r="M1055" s="84"/>
      <c r="N1055" s="90"/>
    </row>
    <row r="1056" spans="1:14" ht="12">
      <c r="A1056" s="84"/>
      <c r="B1056" s="84"/>
      <c r="C1056" s="84"/>
      <c r="D1056" s="84"/>
      <c r="E1056" s="84"/>
      <c r="F1056" s="84"/>
      <c r="G1056" s="84"/>
      <c r="H1056" s="84"/>
      <c r="I1056" s="84"/>
      <c r="J1056" s="84"/>
      <c r="K1056" s="84"/>
      <c r="L1056" s="84"/>
      <c r="M1056" s="84"/>
      <c r="N1056" s="90"/>
    </row>
    <row r="1057" spans="1:14" ht="12">
      <c r="A1057" s="84"/>
      <c r="B1057" s="84"/>
      <c r="C1057" s="84"/>
      <c r="D1057" s="84"/>
      <c r="E1057" s="84"/>
      <c r="F1057" s="84"/>
      <c r="G1057" s="84"/>
      <c r="H1057" s="84"/>
      <c r="I1057" s="84"/>
      <c r="J1057" s="84"/>
      <c r="K1057" s="84"/>
      <c r="L1057" s="84"/>
      <c r="M1057" s="84"/>
      <c r="N1057" s="90"/>
    </row>
    <row r="1058" spans="1:14" ht="12">
      <c r="A1058" s="84"/>
      <c r="B1058" s="84"/>
      <c r="C1058" s="84"/>
      <c r="D1058" s="84"/>
      <c r="E1058" s="84"/>
      <c r="F1058" s="84"/>
      <c r="G1058" s="84"/>
      <c r="H1058" s="84"/>
      <c r="I1058" s="84"/>
      <c r="J1058" s="84"/>
      <c r="K1058" s="84"/>
      <c r="L1058" s="84"/>
      <c r="M1058" s="84"/>
      <c r="N1058" s="90"/>
    </row>
    <row r="1059" spans="1:14" ht="12">
      <c r="A1059" s="84"/>
      <c r="B1059" s="84"/>
      <c r="C1059" s="84"/>
      <c r="D1059" s="84"/>
      <c r="E1059" s="84"/>
      <c r="F1059" s="84"/>
      <c r="G1059" s="84"/>
      <c r="H1059" s="84"/>
      <c r="I1059" s="84"/>
      <c r="J1059" s="84"/>
      <c r="K1059" s="84"/>
      <c r="L1059" s="84"/>
      <c r="M1059" s="84"/>
      <c r="N1059" s="90"/>
    </row>
    <row r="1060" spans="1:14" ht="12">
      <c r="A1060" s="84"/>
      <c r="B1060" s="84"/>
      <c r="C1060" s="84"/>
      <c r="D1060" s="84"/>
      <c r="E1060" s="84"/>
      <c r="F1060" s="84"/>
      <c r="G1060" s="84"/>
      <c r="H1060" s="84"/>
      <c r="I1060" s="84"/>
      <c r="J1060" s="84"/>
      <c r="K1060" s="84"/>
      <c r="L1060" s="84"/>
      <c r="M1060" s="84"/>
      <c r="N1060" s="90"/>
    </row>
    <row r="1061" spans="1:14" ht="12">
      <c r="A1061" s="84"/>
      <c r="B1061" s="84"/>
      <c r="C1061" s="84"/>
      <c r="D1061" s="84"/>
      <c r="E1061" s="84"/>
      <c r="F1061" s="84"/>
      <c r="G1061" s="84"/>
      <c r="H1061" s="84"/>
      <c r="I1061" s="84"/>
      <c r="J1061" s="84"/>
      <c r="K1061" s="84"/>
      <c r="L1061" s="84"/>
      <c r="M1061" s="84"/>
      <c r="N1061" s="90"/>
    </row>
    <row r="1062" spans="1:14" ht="12">
      <c r="A1062" s="84"/>
      <c r="B1062" s="84"/>
      <c r="C1062" s="84"/>
      <c r="D1062" s="84"/>
      <c r="E1062" s="84"/>
      <c r="F1062" s="84"/>
      <c r="G1062" s="84"/>
      <c r="H1062" s="84"/>
      <c r="I1062" s="84"/>
      <c r="J1062" s="84"/>
      <c r="K1062" s="84"/>
      <c r="L1062" s="84"/>
      <c r="M1062" s="84"/>
      <c r="N1062" s="90"/>
    </row>
    <row r="1063" spans="1:14" ht="12">
      <c r="A1063" s="84"/>
      <c r="B1063" s="84"/>
      <c r="C1063" s="84"/>
      <c r="D1063" s="84"/>
      <c r="E1063" s="84"/>
      <c r="F1063" s="84"/>
      <c r="G1063" s="84"/>
      <c r="H1063" s="84"/>
      <c r="I1063" s="84"/>
      <c r="J1063" s="84"/>
      <c r="K1063" s="84"/>
      <c r="L1063" s="84"/>
      <c r="M1063" s="84"/>
      <c r="N1063" s="90"/>
    </row>
    <row r="1064" spans="1:14" ht="12">
      <c r="A1064" s="84"/>
      <c r="B1064" s="84"/>
      <c r="C1064" s="84"/>
      <c r="D1064" s="84"/>
      <c r="E1064" s="84"/>
      <c r="F1064" s="84"/>
      <c r="G1064" s="84"/>
      <c r="H1064" s="84"/>
      <c r="I1064" s="84"/>
      <c r="J1064" s="84"/>
      <c r="K1064" s="84"/>
      <c r="L1064" s="84"/>
      <c r="M1064" s="84"/>
      <c r="N1064" s="90"/>
    </row>
    <row r="1065" spans="1:14" ht="12">
      <c r="A1065" s="84"/>
      <c r="B1065" s="84"/>
      <c r="C1065" s="84"/>
      <c r="D1065" s="84"/>
      <c r="E1065" s="84"/>
      <c r="F1065" s="84"/>
      <c r="G1065" s="84"/>
      <c r="H1065" s="84"/>
      <c r="I1065" s="84"/>
      <c r="J1065" s="84"/>
      <c r="K1065" s="84"/>
      <c r="L1065" s="84"/>
      <c r="M1065" s="84"/>
      <c r="N1065" s="90"/>
    </row>
    <row r="1066" spans="1:14" ht="12">
      <c r="A1066" s="84"/>
      <c r="B1066" s="84"/>
      <c r="C1066" s="84"/>
      <c r="D1066" s="84"/>
      <c r="E1066" s="84"/>
      <c r="F1066" s="84"/>
      <c r="G1066" s="84"/>
      <c r="H1066" s="84"/>
      <c r="I1066" s="84"/>
      <c r="J1066" s="84"/>
      <c r="K1066" s="84"/>
      <c r="L1066" s="84"/>
      <c r="M1066" s="84"/>
      <c r="N1066" s="90"/>
    </row>
    <row r="1067" spans="1:14" ht="12">
      <c r="A1067" s="84"/>
      <c r="B1067" s="84"/>
      <c r="C1067" s="84"/>
      <c r="D1067" s="84"/>
      <c r="E1067" s="84"/>
      <c r="F1067" s="84"/>
      <c r="G1067" s="84"/>
      <c r="H1067" s="84"/>
      <c r="I1067" s="84"/>
      <c r="J1067" s="84"/>
      <c r="K1067" s="84"/>
      <c r="L1067" s="84"/>
      <c r="M1067" s="84"/>
      <c r="N1067" s="90"/>
    </row>
    <row r="1068" spans="1:14" ht="12">
      <c r="A1068" s="84"/>
      <c r="B1068" s="84"/>
      <c r="C1068" s="84"/>
      <c r="D1068" s="84"/>
      <c r="E1068" s="84"/>
      <c r="F1068" s="84"/>
      <c r="G1068" s="84"/>
      <c r="H1068" s="84"/>
      <c r="I1068" s="84"/>
      <c r="J1068" s="84"/>
      <c r="K1068" s="84"/>
      <c r="L1068" s="84"/>
      <c r="M1068" s="84"/>
      <c r="N1068" s="90"/>
    </row>
    <row r="1069" spans="1:14" ht="12">
      <c r="A1069" s="84"/>
      <c r="B1069" s="84"/>
      <c r="C1069" s="84"/>
      <c r="D1069" s="84"/>
      <c r="E1069" s="84"/>
      <c r="F1069" s="84"/>
      <c r="G1069" s="84"/>
      <c r="H1069" s="84"/>
      <c r="I1069" s="84"/>
      <c r="J1069" s="84"/>
      <c r="K1069" s="84"/>
      <c r="L1069" s="84"/>
      <c r="M1069" s="84"/>
      <c r="N1069" s="90"/>
    </row>
    <row r="1070" spans="1:14" ht="12">
      <c r="A1070" s="84"/>
      <c r="B1070" s="84"/>
      <c r="C1070" s="84"/>
      <c r="D1070" s="84"/>
      <c r="E1070" s="84"/>
      <c r="F1070" s="84"/>
      <c r="G1070" s="84"/>
      <c r="H1070" s="84"/>
      <c r="I1070" s="84"/>
      <c r="J1070" s="84"/>
      <c r="K1070" s="84"/>
      <c r="L1070" s="84"/>
      <c r="M1070" s="84"/>
      <c r="N1070" s="90"/>
    </row>
    <row r="1071" spans="1:14" ht="12">
      <c r="A1071" s="84"/>
      <c r="B1071" s="84"/>
      <c r="C1071" s="84"/>
      <c r="D1071" s="84"/>
      <c r="E1071" s="84"/>
      <c r="F1071" s="84"/>
      <c r="G1071" s="84"/>
      <c r="H1071" s="84"/>
      <c r="I1071" s="84"/>
      <c r="J1071" s="84"/>
      <c r="K1071" s="84"/>
      <c r="L1071" s="84"/>
      <c r="M1071" s="84"/>
      <c r="N1071" s="90"/>
    </row>
    <row r="1072" spans="1:14" ht="12">
      <c r="A1072" s="84"/>
      <c r="B1072" s="84"/>
      <c r="C1072" s="84"/>
      <c r="D1072" s="84"/>
      <c r="E1072" s="84"/>
      <c r="F1072" s="84"/>
      <c r="G1072" s="84"/>
      <c r="H1072" s="84"/>
      <c r="I1072" s="84"/>
      <c r="J1072" s="84"/>
      <c r="K1072" s="84"/>
      <c r="L1072" s="84"/>
      <c r="M1072" s="84"/>
      <c r="N1072" s="90"/>
    </row>
    <row r="1073" spans="1:14" ht="12">
      <c r="A1073" s="84"/>
      <c r="B1073" s="84"/>
      <c r="C1073" s="84"/>
      <c r="D1073" s="84"/>
      <c r="E1073" s="84"/>
      <c r="F1073" s="84"/>
      <c r="G1073" s="84"/>
      <c r="H1073" s="84"/>
      <c r="I1073" s="84"/>
      <c r="J1073" s="84"/>
      <c r="K1073" s="84"/>
      <c r="L1073" s="84"/>
      <c r="M1073" s="84"/>
      <c r="N1073" s="90"/>
    </row>
    <row r="1074" spans="1:14" ht="12">
      <c r="A1074" s="84"/>
      <c r="B1074" s="84"/>
      <c r="C1074" s="84"/>
      <c r="D1074" s="84"/>
      <c r="E1074" s="84"/>
      <c r="F1074" s="84"/>
      <c r="G1074" s="84"/>
      <c r="H1074" s="84"/>
      <c r="I1074" s="84"/>
      <c r="J1074" s="84"/>
      <c r="K1074" s="84"/>
      <c r="L1074" s="84"/>
      <c r="M1074" s="84"/>
      <c r="N1074" s="90"/>
    </row>
    <row r="1075" spans="1:14" ht="12">
      <c r="A1075" s="84"/>
      <c r="B1075" s="84"/>
      <c r="C1075" s="84"/>
      <c r="D1075" s="84"/>
      <c r="E1075" s="84"/>
      <c r="F1075" s="84"/>
      <c r="G1075" s="84"/>
      <c r="H1075" s="84"/>
      <c r="I1075" s="84"/>
      <c r="J1075" s="84"/>
      <c r="K1075" s="84"/>
      <c r="L1075" s="84"/>
      <c r="M1075" s="84"/>
      <c r="N1075" s="90"/>
    </row>
    <row r="1076" spans="1:14" ht="12">
      <c r="A1076" s="84"/>
      <c r="B1076" s="84"/>
      <c r="C1076" s="84"/>
      <c r="D1076" s="84"/>
      <c r="E1076" s="84"/>
      <c r="F1076" s="84"/>
      <c r="G1076" s="84"/>
      <c r="H1076" s="84"/>
      <c r="I1076" s="84"/>
      <c r="J1076" s="84"/>
      <c r="K1076" s="84"/>
      <c r="L1076" s="84"/>
      <c r="M1076" s="84"/>
      <c r="N1076" s="90"/>
    </row>
    <row r="1077" spans="1:14" ht="12">
      <c r="A1077" s="84"/>
      <c r="B1077" s="84"/>
      <c r="C1077" s="84"/>
      <c r="D1077" s="84"/>
      <c r="E1077" s="84"/>
      <c r="F1077" s="84"/>
      <c r="G1077" s="84"/>
      <c r="H1077" s="84"/>
      <c r="I1077" s="84"/>
      <c r="J1077" s="84"/>
      <c r="K1077" s="84"/>
      <c r="L1077" s="84"/>
      <c r="M1077" s="84"/>
      <c r="N1077" s="90"/>
    </row>
    <row r="1078" spans="1:14" ht="12">
      <c r="A1078" s="84"/>
      <c r="B1078" s="84"/>
      <c r="C1078" s="84"/>
      <c r="D1078" s="84"/>
      <c r="E1078" s="84"/>
      <c r="F1078" s="84"/>
      <c r="G1078" s="84"/>
      <c r="H1078" s="84"/>
      <c r="I1078" s="84"/>
      <c r="J1078" s="84"/>
      <c r="K1078" s="84"/>
      <c r="L1078" s="84"/>
      <c r="M1078" s="84"/>
      <c r="N1078" s="90"/>
    </row>
    <row r="1079" spans="1:14" ht="12">
      <c r="A1079" s="84"/>
      <c r="B1079" s="84"/>
      <c r="C1079" s="84"/>
      <c r="D1079" s="84"/>
      <c r="E1079" s="84"/>
      <c r="F1079" s="84"/>
      <c r="G1079" s="84"/>
      <c r="H1079" s="84"/>
      <c r="I1079" s="84"/>
      <c r="J1079" s="84"/>
      <c r="K1079" s="84"/>
      <c r="L1079" s="84"/>
      <c r="M1079" s="84"/>
      <c r="N1079" s="90"/>
    </row>
    <row r="1080" spans="1:14" ht="12">
      <c r="A1080" s="84"/>
      <c r="B1080" s="84"/>
      <c r="C1080" s="84"/>
      <c r="D1080" s="84"/>
      <c r="E1080" s="84"/>
      <c r="F1080" s="84"/>
      <c r="G1080" s="84"/>
      <c r="H1080" s="84"/>
      <c r="I1080" s="84"/>
      <c r="J1080" s="84"/>
      <c r="K1080" s="84"/>
      <c r="L1080" s="84"/>
      <c r="M1080" s="84"/>
      <c r="N1080" s="90"/>
    </row>
    <row r="1081" spans="1:14" ht="12">
      <c r="A1081" s="84"/>
      <c r="B1081" s="84"/>
      <c r="C1081" s="84"/>
      <c r="D1081" s="84"/>
      <c r="E1081" s="84"/>
      <c r="F1081" s="84"/>
      <c r="G1081" s="84"/>
      <c r="H1081" s="84"/>
      <c r="I1081" s="84"/>
      <c r="J1081" s="84"/>
      <c r="K1081" s="84"/>
      <c r="L1081" s="84"/>
      <c r="M1081" s="84"/>
      <c r="N1081" s="90"/>
    </row>
    <row r="1082" spans="1:14" ht="12">
      <c r="A1082" s="84"/>
      <c r="B1082" s="84"/>
      <c r="C1082" s="84"/>
      <c r="D1082" s="84"/>
      <c r="E1082" s="84"/>
      <c r="F1082" s="84"/>
      <c r="G1082" s="84"/>
      <c r="H1082" s="84"/>
      <c r="I1082" s="84"/>
      <c r="J1082" s="84"/>
      <c r="K1082" s="84"/>
      <c r="L1082" s="84"/>
      <c r="M1082" s="84"/>
      <c r="N1082" s="90"/>
    </row>
    <row r="1083" spans="1:14" ht="12">
      <c r="A1083" s="84"/>
      <c r="B1083" s="84"/>
      <c r="C1083" s="84"/>
      <c r="D1083" s="84"/>
      <c r="E1083" s="84"/>
      <c r="F1083" s="84"/>
      <c r="G1083" s="84"/>
      <c r="H1083" s="84"/>
      <c r="I1083" s="84"/>
      <c r="J1083" s="84"/>
      <c r="K1083" s="84"/>
      <c r="L1083" s="84"/>
      <c r="M1083" s="84"/>
      <c r="N1083" s="90"/>
    </row>
    <row r="1084" spans="1:14" ht="12">
      <c r="A1084" s="84"/>
      <c r="B1084" s="84"/>
      <c r="C1084" s="84"/>
      <c r="D1084" s="84"/>
      <c r="E1084" s="84"/>
      <c r="F1084" s="84"/>
      <c r="G1084" s="84"/>
      <c r="H1084" s="84"/>
      <c r="I1084" s="84"/>
      <c r="J1084" s="84"/>
      <c r="K1084" s="84"/>
      <c r="L1084" s="84"/>
      <c r="M1084" s="84"/>
      <c r="N1084" s="90"/>
    </row>
    <row r="1085" spans="1:14" ht="12">
      <c r="A1085" s="84"/>
      <c r="B1085" s="84"/>
      <c r="C1085" s="84"/>
      <c r="D1085" s="84"/>
      <c r="E1085" s="84"/>
      <c r="F1085" s="84"/>
      <c r="G1085" s="84"/>
      <c r="H1085" s="84"/>
      <c r="I1085" s="84"/>
      <c r="J1085" s="84"/>
      <c r="K1085" s="84"/>
      <c r="L1085" s="84"/>
      <c r="M1085" s="84"/>
      <c r="N1085" s="90"/>
    </row>
    <row r="1086" spans="1:14" ht="12">
      <c r="A1086" s="84"/>
      <c r="B1086" s="84"/>
      <c r="C1086" s="84"/>
      <c r="D1086" s="84"/>
      <c r="E1086" s="84"/>
      <c r="F1086" s="84"/>
      <c r="G1086" s="84"/>
      <c r="H1086" s="84"/>
      <c r="I1086" s="84"/>
      <c r="J1086" s="84"/>
      <c r="K1086" s="84"/>
      <c r="L1086" s="84"/>
      <c r="M1086" s="84"/>
      <c r="N1086" s="90"/>
    </row>
    <row r="1087" spans="1:14" ht="12">
      <c r="A1087" s="84"/>
      <c r="B1087" s="84"/>
      <c r="C1087" s="84"/>
      <c r="D1087" s="84"/>
      <c r="E1087" s="84"/>
      <c r="F1087" s="84"/>
      <c r="G1087" s="84"/>
      <c r="H1087" s="84"/>
      <c r="I1087" s="84"/>
      <c r="J1087" s="84"/>
      <c r="K1087" s="84"/>
      <c r="L1087" s="84"/>
      <c r="M1087" s="84"/>
      <c r="N1087" s="90"/>
    </row>
    <row r="1088" spans="1:14" ht="12">
      <c r="A1088" s="84"/>
      <c r="B1088" s="84"/>
      <c r="C1088" s="84"/>
      <c r="D1088" s="84"/>
      <c r="E1088" s="84"/>
      <c r="F1088" s="84"/>
      <c r="G1088" s="84"/>
      <c r="H1088" s="84"/>
      <c r="I1088" s="84"/>
      <c r="J1088" s="84"/>
      <c r="K1088" s="84"/>
      <c r="L1088" s="84"/>
      <c r="M1088" s="84"/>
      <c r="N1088" s="90"/>
    </row>
    <row r="1089" spans="1:14" ht="12">
      <c r="A1089" s="84"/>
      <c r="B1089" s="84"/>
      <c r="C1089" s="84"/>
      <c r="D1089" s="84"/>
      <c r="E1089" s="84"/>
      <c r="F1089" s="84"/>
      <c r="G1089" s="84"/>
      <c r="H1089" s="84"/>
      <c r="I1089" s="84"/>
      <c r="J1089" s="84"/>
      <c r="K1089" s="84"/>
      <c r="L1089" s="84"/>
      <c r="M1089" s="84"/>
      <c r="N1089" s="90"/>
    </row>
    <row r="1090" spans="1:14" ht="12">
      <c r="A1090" s="84"/>
      <c r="B1090" s="84"/>
      <c r="C1090" s="84"/>
      <c r="D1090" s="84"/>
      <c r="E1090" s="84"/>
      <c r="F1090" s="84"/>
      <c r="G1090" s="84"/>
      <c r="H1090" s="84"/>
      <c r="I1090" s="84"/>
      <c r="J1090" s="84"/>
      <c r="K1090" s="84"/>
      <c r="L1090" s="84"/>
      <c r="M1090" s="84"/>
      <c r="N1090" s="90"/>
    </row>
    <row r="1091" spans="1:14" ht="12">
      <c r="A1091" s="84"/>
      <c r="B1091" s="84"/>
      <c r="C1091" s="84"/>
      <c r="D1091" s="84"/>
      <c r="E1091" s="84"/>
      <c r="F1091" s="84"/>
      <c r="G1091" s="84"/>
      <c r="H1091" s="84"/>
      <c r="I1091" s="84"/>
      <c r="J1091" s="84"/>
      <c r="K1091" s="84"/>
      <c r="L1091" s="84"/>
      <c r="M1091" s="84"/>
      <c r="N1091" s="90"/>
    </row>
    <row r="1092" spans="1:14" ht="12">
      <c r="A1092" s="84"/>
      <c r="B1092" s="84"/>
      <c r="C1092" s="84"/>
      <c r="D1092" s="84"/>
      <c r="E1092" s="84"/>
      <c r="F1092" s="84"/>
      <c r="G1092" s="84"/>
      <c r="H1092" s="84"/>
      <c r="I1092" s="84"/>
      <c r="J1092" s="84"/>
      <c r="K1092" s="84"/>
      <c r="L1092" s="84"/>
      <c r="M1092" s="84"/>
      <c r="N1092" s="90"/>
    </row>
    <row r="1093" spans="1:14" ht="12">
      <c r="A1093" s="84"/>
      <c r="B1093" s="84"/>
      <c r="C1093" s="84"/>
      <c r="D1093" s="84"/>
      <c r="E1093" s="84"/>
      <c r="F1093" s="84"/>
      <c r="G1093" s="84"/>
      <c r="H1093" s="84"/>
      <c r="I1093" s="84"/>
      <c r="J1093" s="84"/>
      <c r="K1093" s="84"/>
      <c r="L1093" s="84"/>
      <c r="M1093" s="84"/>
      <c r="N1093" s="90"/>
    </row>
    <row r="1094" spans="1:14" ht="12">
      <c r="A1094" s="84"/>
      <c r="B1094" s="84"/>
      <c r="C1094" s="84"/>
      <c r="D1094" s="84"/>
      <c r="E1094" s="84"/>
      <c r="F1094" s="84"/>
      <c r="G1094" s="84"/>
      <c r="H1094" s="84"/>
      <c r="I1094" s="84"/>
      <c r="J1094" s="84"/>
      <c r="K1094" s="84"/>
      <c r="L1094" s="84"/>
      <c r="M1094" s="84"/>
      <c r="N1094" s="90"/>
    </row>
    <row r="1095" spans="1:14" ht="12">
      <c r="A1095" s="84"/>
      <c r="B1095" s="84"/>
      <c r="C1095" s="84"/>
      <c r="D1095" s="84"/>
      <c r="E1095" s="84"/>
      <c r="F1095" s="84"/>
      <c r="G1095" s="84"/>
      <c r="H1095" s="84"/>
      <c r="I1095" s="84"/>
      <c r="J1095" s="84"/>
      <c r="K1095" s="84"/>
      <c r="L1095" s="84"/>
      <c r="M1095" s="84"/>
      <c r="N1095" s="90"/>
    </row>
    <row r="1096" spans="1:14" ht="12">
      <c r="A1096" s="84"/>
      <c r="B1096" s="84"/>
      <c r="C1096" s="84"/>
      <c r="D1096" s="84"/>
      <c r="E1096" s="84"/>
      <c r="F1096" s="84"/>
      <c r="G1096" s="84"/>
      <c r="H1096" s="84"/>
      <c r="I1096" s="84"/>
      <c r="J1096" s="84"/>
      <c r="K1096" s="84"/>
      <c r="L1096" s="84"/>
      <c r="M1096" s="84"/>
      <c r="N1096" s="90"/>
    </row>
    <row r="1097" spans="1:14" ht="12">
      <c r="A1097" s="84"/>
      <c r="B1097" s="84"/>
      <c r="C1097" s="84"/>
      <c r="D1097" s="84"/>
      <c r="E1097" s="84"/>
      <c r="F1097" s="84"/>
      <c r="G1097" s="84"/>
      <c r="H1097" s="84"/>
      <c r="I1097" s="84"/>
      <c r="J1097" s="84"/>
      <c r="K1097" s="84"/>
      <c r="L1097" s="84"/>
      <c r="M1097" s="84"/>
      <c r="N1097" s="90"/>
    </row>
    <row r="1098" spans="1:14" ht="12">
      <c r="A1098" s="84"/>
      <c r="B1098" s="84"/>
      <c r="C1098" s="84"/>
      <c r="D1098" s="84"/>
      <c r="E1098" s="84"/>
      <c r="F1098" s="84"/>
      <c r="G1098" s="84"/>
      <c r="H1098" s="84"/>
      <c r="I1098" s="84"/>
      <c r="J1098" s="84"/>
      <c r="K1098" s="84"/>
      <c r="L1098" s="84"/>
      <c r="M1098" s="84"/>
      <c r="N1098" s="90"/>
    </row>
    <row r="1099" spans="1:14" ht="12">
      <c r="A1099" s="84"/>
      <c r="B1099" s="84"/>
      <c r="C1099" s="84"/>
      <c r="D1099" s="84"/>
      <c r="E1099" s="84"/>
      <c r="F1099" s="84"/>
      <c r="G1099" s="84"/>
      <c r="H1099" s="84"/>
      <c r="I1099" s="84"/>
      <c r="J1099" s="84"/>
      <c r="K1099" s="84"/>
      <c r="L1099" s="84"/>
      <c r="M1099" s="84"/>
      <c r="N1099" s="90"/>
    </row>
    <row r="1100" spans="1:14" ht="12">
      <c r="A1100" s="84"/>
      <c r="B1100" s="84"/>
      <c r="C1100" s="84"/>
      <c r="D1100" s="84"/>
      <c r="E1100" s="84"/>
      <c r="F1100" s="84"/>
      <c r="G1100" s="84"/>
      <c r="H1100" s="84"/>
      <c r="I1100" s="84"/>
      <c r="J1100" s="84"/>
      <c r="K1100" s="84"/>
      <c r="L1100" s="84"/>
      <c r="M1100" s="84"/>
      <c r="N1100" s="90"/>
    </row>
    <row r="1101" spans="1:14" ht="12">
      <c r="A1101" s="84"/>
      <c r="B1101" s="84"/>
      <c r="C1101" s="84"/>
      <c r="D1101" s="84"/>
      <c r="E1101" s="84"/>
      <c r="F1101" s="84"/>
      <c r="G1101" s="84"/>
      <c r="H1101" s="84"/>
      <c r="I1101" s="84"/>
      <c r="J1101" s="84"/>
      <c r="K1101" s="84"/>
      <c r="L1101" s="84"/>
      <c r="M1101" s="84"/>
      <c r="N1101" s="90"/>
    </row>
    <row r="1102" spans="1:14" ht="12">
      <c r="A1102" s="84"/>
      <c r="B1102" s="84"/>
      <c r="C1102" s="84"/>
      <c r="D1102" s="84"/>
      <c r="E1102" s="84"/>
      <c r="F1102" s="84"/>
      <c r="G1102" s="84"/>
      <c r="H1102" s="84"/>
      <c r="I1102" s="84"/>
      <c r="J1102" s="84"/>
      <c r="K1102" s="84"/>
      <c r="L1102" s="84"/>
      <c r="M1102" s="84"/>
      <c r="N1102" s="90"/>
    </row>
    <row r="1103" spans="1:14" ht="12">
      <c r="A1103" s="84"/>
      <c r="B1103" s="84"/>
      <c r="C1103" s="84"/>
      <c r="D1103" s="84"/>
      <c r="E1103" s="84"/>
      <c r="F1103" s="84"/>
      <c r="G1103" s="84"/>
      <c r="H1103" s="84"/>
      <c r="I1103" s="84"/>
      <c r="J1103" s="84"/>
      <c r="K1103" s="84"/>
      <c r="L1103" s="84"/>
      <c r="M1103" s="84"/>
      <c r="N1103" s="90"/>
    </row>
    <row r="1104" spans="1:14" ht="12">
      <c r="A1104" s="84"/>
      <c r="B1104" s="84"/>
      <c r="C1104" s="84"/>
      <c r="D1104" s="84"/>
      <c r="E1104" s="84"/>
      <c r="F1104" s="84"/>
      <c r="G1104" s="84"/>
      <c r="H1104" s="84"/>
      <c r="I1104" s="84"/>
      <c r="J1104" s="84"/>
      <c r="K1104" s="84"/>
      <c r="L1104" s="84"/>
      <c r="M1104" s="84"/>
      <c r="N1104" s="90"/>
    </row>
    <row r="1105" spans="1:14" ht="12">
      <c r="A1105" s="84"/>
      <c r="B1105" s="84"/>
      <c r="C1105" s="84"/>
      <c r="D1105" s="84"/>
      <c r="E1105" s="84"/>
      <c r="F1105" s="84"/>
      <c r="G1105" s="84"/>
      <c r="H1105" s="84"/>
      <c r="I1105" s="84"/>
      <c r="J1105" s="84"/>
      <c r="K1105" s="84"/>
      <c r="L1105" s="84"/>
      <c r="M1105" s="84"/>
      <c r="N1105" s="90"/>
    </row>
    <row r="1106" spans="1:14" ht="12">
      <c r="A1106" s="84"/>
      <c r="B1106" s="84"/>
      <c r="C1106" s="84"/>
      <c r="D1106" s="84"/>
      <c r="E1106" s="84"/>
      <c r="F1106" s="84"/>
      <c r="G1106" s="84"/>
      <c r="H1106" s="84"/>
      <c r="I1106" s="84"/>
      <c r="J1106" s="84"/>
      <c r="K1106" s="84"/>
      <c r="L1106" s="84"/>
      <c r="M1106" s="84"/>
      <c r="N1106" s="90"/>
    </row>
    <row r="1107" spans="1:14" ht="12">
      <c r="A1107" s="84"/>
      <c r="B1107" s="84"/>
      <c r="C1107" s="84"/>
      <c r="D1107" s="84"/>
      <c r="E1107" s="84"/>
      <c r="F1107" s="84"/>
      <c r="G1107" s="84"/>
      <c r="H1107" s="84"/>
      <c r="I1107" s="84"/>
      <c r="J1107" s="84"/>
      <c r="K1107" s="84"/>
      <c r="L1107" s="84"/>
      <c r="M1107" s="84"/>
      <c r="N1107" s="90"/>
    </row>
    <row r="1108" spans="1:14" ht="12">
      <c r="A1108" s="84"/>
      <c r="B1108" s="84"/>
      <c r="C1108" s="84"/>
      <c r="D1108" s="84"/>
      <c r="E1108" s="84"/>
      <c r="F1108" s="84"/>
      <c r="G1108" s="84"/>
      <c r="H1108" s="84"/>
      <c r="I1108" s="84"/>
      <c r="J1108" s="84"/>
      <c r="K1108" s="84"/>
      <c r="L1108" s="84"/>
      <c r="M1108" s="84"/>
      <c r="N1108" s="90"/>
    </row>
    <row r="1109" spans="1:14" ht="12">
      <c r="A1109" s="84"/>
      <c r="B1109" s="84"/>
      <c r="C1109" s="84"/>
      <c r="D1109" s="84"/>
      <c r="E1109" s="84"/>
      <c r="F1109" s="84"/>
      <c r="G1109" s="84"/>
      <c r="H1109" s="84"/>
      <c r="I1109" s="84"/>
      <c r="J1109" s="84"/>
      <c r="K1109" s="84"/>
      <c r="L1109" s="84"/>
      <c r="M1109" s="84"/>
      <c r="N1109" s="90"/>
    </row>
    <row r="1110" spans="1:14" ht="12">
      <c r="A1110" s="84"/>
      <c r="B1110" s="84"/>
      <c r="C1110" s="84"/>
      <c r="D1110" s="84"/>
      <c r="E1110" s="84"/>
      <c r="F1110" s="84"/>
      <c r="G1110" s="84"/>
      <c r="H1110" s="84"/>
      <c r="I1110" s="84"/>
      <c r="J1110" s="84"/>
      <c r="K1110" s="84"/>
      <c r="L1110" s="84"/>
      <c r="M1110" s="84"/>
      <c r="N1110" s="90"/>
    </row>
    <row r="1111" spans="1:14" ht="12">
      <c r="A1111" s="84"/>
      <c r="B1111" s="84"/>
      <c r="C1111" s="84"/>
      <c r="D1111" s="84"/>
      <c r="E1111" s="84"/>
      <c r="F1111" s="84"/>
      <c r="G1111" s="84"/>
      <c r="H1111" s="84"/>
      <c r="I1111" s="84"/>
      <c r="J1111" s="84"/>
      <c r="K1111" s="84"/>
      <c r="L1111" s="84"/>
      <c r="M1111" s="84"/>
      <c r="N1111" s="90"/>
    </row>
    <row r="1112" spans="1:14" ht="12">
      <c r="A1112" s="84"/>
      <c r="B1112" s="84"/>
      <c r="C1112" s="84"/>
      <c r="D1112" s="84"/>
      <c r="E1112" s="84"/>
      <c r="F1112" s="84"/>
      <c r="G1112" s="84"/>
      <c r="H1112" s="84"/>
      <c r="I1112" s="84"/>
      <c r="J1112" s="84"/>
      <c r="K1112" s="84"/>
      <c r="L1112" s="84"/>
      <c r="M1112" s="84"/>
      <c r="N1112" s="90"/>
    </row>
    <row r="1113" spans="1:14" ht="12">
      <c r="A1113" s="84"/>
      <c r="B1113" s="84"/>
      <c r="C1113" s="84"/>
      <c r="D1113" s="84"/>
      <c r="E1113" s="84"/>
      <c r="F1113" s="84"/>
      <c r="G1113" s="84"/>
      <c r="H1113" s="84"/>
      <c r="I1113" s="84"/>
      <c r="J1113" s="84"/>
      <c r="K1113" s="84"/>
      <c r="L1113" s="84"/>
      <c r="M1113" s="84"/>
      <c r="N1113" s="90"/>
    </row>
    <row r="1114" spans="1:14" ht="12">
      <c r="A1114" s="84"/>
      <c r="B1114" s="84"/>
      <c r="C1114" s="84"/>
      <c r="D1114" s="84"/>
      <c r="E1114" s="84"/>
      <c r="F1114" s="84"/>
      <c r="G1114" s="84"/>
      <c r="H1114" s="84"/>
      <c r="I1114" s="84"/>
      <c r="J1114" s="84"/>
      <c r="K1114" s="84"/>
      <c r="L1114" s="84"/>
      <c r="M1114" s="84"/>
      <c r="N1114" s="90"/>
    </row>
    <row r="1115" spans="1:14" ht="12">
      <c r="A1115" s="84"/>
      <c r="B1115" s="84"/>
      <c r="C1115" s="84"/>
      <c r="D1115" s="84"/>
      <c r="E1115" s="84"/>
      <c r="F1115" s="84"/>
      <c r="G1115" s="84"/>
      <c r="H1115" s="84"/>
      <c r="I1115" s="84"/>
      <c r="J1115" s="84"/>
      <c r="K1115" s="84"/>
      <c r="L1115" s="84"/>
      <c r="M1115" s="84"/>
      <c r="N1115" s="90"/>
    </row>
    <row r="1116" spans="1:14" ht="12">
      <c r="A1116" s="84"/>
      <c r="B1116" s="84"/>
      <c r="C1116" s="84"/>
      <c r="D1116" s="84"/>
      <c r="E1116" s="84"/>
      <c r="F1116" s="84"/>
      <c r="G1116" s="84"/>
      <c r="H1116" s="84"/>
      <c r="I1116" s="84"/>
      <c r="J1116" s="84"/>
      <c r="K1116" s="84"/>
      <c r="L1116" s="84"/>
      <c r="M1116" s="84"/>
      <c r="N1116" s="90"/>
    </row>
    <row r="1117" spans="1:14" ht="12">
      <c r="A1117" s="84"/>
      <c r="B1117" s="84"/>
      <c r="C1117" s="84"/>
      <c r="D1117" s="84"/>
      <c r="E1117" s="84"/>
      <c r="F1117" s="84"/>
      <c r="G1117" s="84"/>
      <c r="H1117" s="84"/>
      <c r="I1117" s="84"/>
      <c r="J1117" s="84"/>
      <c r="K1117" s="84"/>
      <c r="L1117" s="84"/>
      <c r="M1117" s="84"/>
      <c r="N1117" s="90"/>
    </row>
    <row r="1118" spans="1:14" ht="12">
      <c r="A1118" s="84"/>
      <c r="B1118" s="84"/>
      <c r="C1118" s="84"/>
      <c r="D1118" s="84"/>
      <c r="E1118" s="84"/>
      <c r="F1118" s="84"/>
      <c r="G1118" s="84"/>
      <c r="H1118" s="84"/>
      <c r="I1118" s="84"/>
      <c r="J1118" s="84"/>
      <c r="K1118" s="84"/>
      <c r="L1118" s="84"/>
      <c r="M1118" s="84"/>
      <c r="N1118" s="90"/>
    </row>
    <row r="1119" spans="1:14" ht="12">
      <c r="A1119" s="84"/>
      <c r="B1119" s="84"/>
      <c r="C1119" s="84"/>
      <c r="D1119" s="84"/>
      <c r="E1119" s="84"/>
      <c r="F1119" s="84"/>
      <c r="G1119" s="84"/>
      <c r="H1119" s="84"/>
      <c r="I1119" s="84"/>
      <c r="J1119" s="84"/>
      <c r="K1119" s="84"/>
      <c r="L1119" s="84"/>
      <c r="M1119" s="84"/>
      <c r="N1119" s="90"/>
    </row>
    <row r="1120" spans="1:14" ht="12">
      <c r="A1120" s="84"/>
      <c r="B1120" s="84"/>
      <c r="C1120" s="84"/>
      <c r="D1120" s="84"/>
      <c r="E1120" s="84"/>
      <c r="F1120" s="84"/>
      <c r="G1120" s="84"/>
      <c r="H1120" s="84"/>
      <c r="I1120" s="84"/>
      <c r="J1120" s="84"/>
      <c r="K1120" s="84"/>
      <c r="L1120" s="84"/>
      <c r="M1120" s="84"/>
      <c r="N1120" s="90"/>
    </row>
    <row r="1121" spans="1:14" ht="12">
      <c r="A1121" s="84"/>
      <c r="B1121" s="84"/>
      <c r="C1121" s="84"/>
      <c r="D1121" s="84"/>
      <c r="E1121" s="84"/>
      <c r="F1121" s="84"/>
      <c r="G1121" s="84"/>
      <c r="H1121" s="84"/>
      <c r="I1121" s="84"/>
      <c r="J1121" s="84"/>
      <c r="K1121" s="84"/>
      <c r="L1121" s="84"/>
      <c r="M1121" s="84"/>
      <c r="N1121" s="90"/>
    </row>
    <row r="1122" spans="1:14" ht="12">
      <c r="A1122" s="84"/>
      <c r="B1122" s="84"/>
      <c r="C1122" s="84"/>
      <c r="D1122" s="84"/>
      <c r="E1122" s="84"/>
      <c r="F1122" s="84"/>
      <c r="G1122" s="84"/>
      <c r="H1122" s="84"/>
      <c r="I1122" s="84"/>
      <c r="J1122" s="84"/>
      <c r="K1122" s="84"/>
      <c r="L1122" s="84"/>
      <c r="M1122" s="84"/>
      <c r="N1122" s="90"/>
    </row>
    <row r="1123" spans="1:14" ht="12">
      <c r="A1123" s="84"/>
      <c r="B1123" s="84"/>
      <c r="C1123" s="84"/>
      <c r="D1123" s="84"/>
      <c r="E1123" s="84"/>
      <c r="F1123" s="84"/>
      <c r="G1123" s="84"/>
      <c r="H1123" s="84"/>
      <c r="I1123" s="84"/>
      <c r="J1123" s="84"/>
      <c r="K1123" s="84"/>
      <c r="L1123" s="84"/>
      <c r="M1123" s="84"/>
      <c r="N1123" s="90"/>
    </row>
    <row r="1124" spans="1:14" ht="12">
      <c r="A1124" s="84"/>
      <c r="B1124" s="84"/>
      <c r="C1124" s="84"/>
      <c r="D1124" s="84"/>
      <c r="E1124" s="84"/>
      <c r="F1124" s="84"/>
      <c r="G1124" s="84"/>
      <c r="H1124" s="84"/>
      <c r="I1124" s="84"/>
      <c r="J1124" s="84"/>
      <c r="K1124" s="84"/>
      <c r="L1124" s="84"/>
      <c r="M1124" s="84"/>
      <c r="N1124" s="90"/>
    </row>
    <row r="1125" spans="1:14" ht="12">
      <c r="A1125" s="84"/>
      <c r="B1125" s="84"/>
      <c r="C1125" s="84"/>
      <c r="D1125" s="84"/>
      <c r="E1125" s="84"/>
      <c r="F1125" s="84"/>
      <c r="G1125" s="84"/>
      <c r="H1125" s="84"/>
      <c r="I1125" s="84"/>
      <c r="J1125" s="84"/>
      <c r="K1125" s="84"/>
      <c r="L1125" s="84"/>
      <c r="M1125" s="84"/>
      <c r="N1125" s="90"/>
    </row>
    <row r="1126" spans="1:14" ht="12">
      <c r="A1126" s="84"/>
      <c r="B1126" s="84"/>
      <c r="C1126" s="84"/>
      <c r="D1126" s="84"/>
      <c r="E1126" s="84"/>
      <c r="F1126" s="84"/>
      <c r="G1126" s="84"/>
      <c r="H1126" s="84"/>
      <c r="I1126" s="84"/>
      <c r="J1126" s="84"/>
      <c r="K1126" s="84"/>
      <c r="L1126" s="84"/>
      <c r="M1126" s="84"/>
      <c r="N1126" s="90"/>
    </row>
    <row r="1127" spans="1:14" ht="12">
      <c r="A1127" s="84"/>
      <c r="B1127" s="84"/>
      <c r="C1127" s="84"/>
      <c r="D1127" s="84"/>
      <c r="E1127" s="84"/>
      <c r="F1127" s="84"/>
      <c r="G1127" s="84"/>
      <c r="H1127" s="84"/>
      <c r="I1127" s="84"/>
      <c r="J1127" s="84"/>
      <c r="K1127" s="84"/>
      <c r="L1127" s="84"/>
      <c r="M1127" s="84"/>
      <c r="N1127" s="90"/>
    </row>
    <row r="1128" spans="1:14" ht="12">
      <c r="A1128" s="84"/>
      <c r="B1128" s="84"/>
      <c r="C1128" s="84"/>
      <c r="D1128" s="84"/>
      <c r="E1128" s="84"/>
      <c r="F1128" s="84"/>
      <c r="G1128" s="84"/>
      <c r="H1128" s="84"/>
      <c r="I1128" s="84"/>
      <c r="J1128" s="84"/>
      <c r="K1128" s="84"/>
      <c r="L1128" s="84"/>
      <c r="M1128" s="84"/>
      <c r="N1128" s="90"/>
    </row>
    <row r="1129" spans="1:14" ht="12">
      <c r="A1129" s="84"/>
      <c r="B1129" s="84"/>
      <c r="C1129" s="84"/>
      <c r="D1129" s="84"/>
      <c r="E1129" s="84"/>
      <c r="F1129" s="84"/>
      <c r="G1129" s="84"/>
      <c r="H1129" s="84"/>
      <c r="I1129" s="84"/>
      <c r="J1129" s="84"/>
      <c r="K1129" s="84"/>
      <c r="L1129" s="84"/>
      <c r="M1129" s="84"/>
      <c r="N1129" s="90"/>
    </row>
    <row r="1130" spans="1:14" ht="12">
      <c r="A1130" s="84"/>
      <c r="B1130" s="84"/>
      <c r="C1130" s="84"/>
      <c r="D1130" s="84"/>
      <c r="E1130" s="84"/>
      <c r="F1130" s="84"/>
      <c r="G1130" s="84"/>
      <c r="H1130" s="84"/>
      <c r="I1130" s="84"/>
      <c r="J1130" s="84"/>
      <c r="K1130" s="84"/>
      <c r="L1130" s="84"/>
      <c r="M1130" s="84"/>
      <c r="N1130" s="90"/>
    </row>
    <row r="1131" spans="1:14" ht="12">
      <c r="A1131" s="84"/>
      <c r="B1131" s="84"/>
      <c r="C1131" s="84"/>
      <c r="D1131" s="84"/>
      <c r="E1131" s="84"/>
      <c r="F1131" s="84"/>
      <c r="G1131" s="84"/>
      <c r="H1131" s="84"/>
      <c r="I1131" s="84"/>
      <c r="J1131" s="84"/>
      <c r="K1131" s="84"/>
      <c r="L1131" s="84"/>
      <c r="M1131" s="84"/>
      <c r="N1131" s="90"/>
    </row>
    <row r="1132" spans="1:14" ht="12">
      <c r="A1132" s="84"/>
      <c r="B1132" s="84"/>
      <c r="C1132" s="84"/>
      <c r="D1132" s="84"/>
      <c r="E1132" s="84"/>
      <c r="F1132" s="84"/>
      <c r="G1132" s="84"/>
      <c r="H1132" s="84"/>
      <c r="I1132" s="84"/>
      <c r="J1132" s="84"/>
      <c r="K1132" s="84"/>
      <c r="L1132" s="84"/>
      <c r="M1132" s="84"/>
      <c r="N1132" s="90"/>
    </row>
    <row r="1133" spans="1:14" ht="12">
      <c r="A1133" s="84"/>
      <c r="B1133" s="84"/>
      <c r="C1133" s="84"/>
      <c r="D1133" s="84"/>
      <c r="E1133" s="84"/>
      <c r="F1133" s="84"/>
      <c r="G1133" s="84"/>
      <c r="H1133" s="84"/>
      <c r="I1133" s="84"/>
      <c r="J1133" s="84"/>
      <c r="K1133" s="84"/>
      <c r="L1133" s="84"/>
      <c r="M1133" s="84"/>
      <c r="N1133" s="90"/>
    </row>
    <row r="1134" spans="1:14" ht="12">
      <c r="A1134" s="84"/>
      <c r="B1134" s="84"/>
      <c r="C1134" s="84"/>
      <c r="D1134" s="84"/>
      <c r="E1134" s="84"/>
      <c r="F1134" s="84"/>
      <c r="G1134" s="84"/>
      <c r="H1134" s="84"/>
      <c r="I1134" s="84"/>
      <c r="J1134" s="84"/>
      <c r="K1134" s="84"/>
      <c r="L1134" s="84"/>
      <c r="M1134" s="84"/>
      <c r="N1134" s="90"/>
    </row>
    <row r="1135" spans="1:14" ht="12">
      <c r="A1135" s="84"/>
      <c r="B1135" s="84"/>
      <c r="C1135" s="84"/>
      <c r="D1135" s="84"/>
      <c r="E1135" s="84"/>
      <c r="F1135" s="84"/>
      <c r="G1135" s="84"/>
      <c r="H1135" s="84"/>
      <c r="I1135" s="84"/>
      <c r="J1135" s="84"/>
      <c r="K1135" s="84"/>
      <c r="L1135" s="84"/>
      <c r="M1135" s="84"/>
      <c r="N1135" s="90"/>
    </row>
    <row r="1136" spans="1:14" ht="12">
      <c r="A1136" s="84"/>
      <c r="B1136" s="84"/>
      <c r="C1136" s="84"/>
      <c r="D1136" s="84"/>
      <c r="E1136" s="84"/>
      <c r="F1136" s="84"/>
      <c r="G1136" s="84"/>
      <c r="H1136" s="84"/>
      <c r="I1136" s="84"/>
      <c r="J1136" s="84"/>
      <c r="K1136" s="84"/>
      <c r="L1136" s="84"/>
      <c r="M1136" s="84"/>
      <c r="N1136" s="90"/>
    </row>
    <row r="1137" spans="1:14" ht="12">
      <c r="A1137" s="84"/>
      <c r="B1137" s="84"/>
      <c r="C1137" s="84"/>
      <c r="D1137" s="84"/>
      <c r="E1137" s="84"/>
      <c r="F1137" s="84"/>
      <c r="G1137" s="84"/>
      <c r="H1137" s="84"/>
      <c r="I1137" s="84"/>
      <c r="J1137" s="84"/>
      <c r="K1137" s="84"/>
      <c r="L1137" s="84"/>
      <c r="M1137" s="84"/>
      <c r="N1137" s="90"/>
    </row>
    <row r="1138" spans="1:14" ht="12">
      <c r="A1138" s="84"/>
      <c r="B1138" s="84"/>
      <c r="C1138" s="84"/>
      <c r="D1138" s="84"/>
      <c r="E1138" s="84"/>
      <c r="F1138" s="84"/>
      <c r="G1138" s="84"/>
      <c r="H1138" s="84"/>
      <c r="I1138" s="84"/>
      <c r="J1138" s="84"/>
      <c r="K1138" s="84"/>
      <c r="L1138" s="84"/>
      <c r="M1138" s="84"/>
      <c r="N1138" s="90"/>
    </row>
    <row r="1139" spans="1:14" ht="12">
      <c r="A1139" s="84"/>
      <c r="B1139" s="84"/>
      <c r="C1139" s="84"/>
      <c r="D1139" s="84"/>
      <c r="E1139" s="84"/>
      <c r="F1139" s="84"/>
      <c r="G1139" s="84"/>
      <c r="H1139" s="84"/>
      <c r="I1139" s="84"/>
      <c r="J1139" s="84"/>
      <c r="K1139" s="84"/>
      <c r="L1139" s="84"/>
      <c r="M1139" s="84"/>
      <c r="N1139" s="90"/>
    </row>
    <row r="1140" spans="1:14" ht="12">
      <c r="A1140" s="84"/>
      <c r="B1140" s="84"/>
      <c r="C1140" s="84"/>
      <c r="D1140" s="84"/>
      <c r="E1140" s="84"/>
      <c r="F1140" s="84"/>
      <c r="G1140" s="84"/>
      <c r="H1140" s="84"/>
      <c r="I1140" s="84"/>
      <c r="J1140" s="84"/>
      <c r="K1140" s="84"/>
      <c r="L1140" s="84"/>
      <c r="M1140" s="84"/>
      <c r="N1140" s="90"/>
    </row>
    <row r="1141" spans="1:14" ht="12">
      <c r="A1141" s="84"/>
      <c r="B1141" s="84"/>
      <c r="C1141" s="84"/>
      <c r="D1141" s="84"/>
      <c r="E1141" s="84"/>
      <c r="F1141" s="84"/>
      <c r="G1141" s="84"/>
      <c r="H1141" s="84"/>
      <c r="I1141" s="84"/>
      <c r="J1141" s="84"/>
      <c r="K1141" s="84"/>
      <c r="L1141" s="84"/>
      <c r="M1141" s="84"/>
      <c r="N1141" s="90"/>
    </row>
    <row r="1142" spans="1:14" ht="12">
      <c r="A1142" s="84"/>
      <c r="B1142" s="84"/>
      <c r="C1142" s="84"/>
      <c r="D1142" s="84"/>
      <c r="E1142" s="84"/>
      <c r="F1142" s="84"/>
      <c r="G1142" s="84"/>
      <c r="H1142" s="84"/>
      <c r="I1142" s="84"/>
      <c r="J1142" s="84"/>
      <c r="K1142" s="84"/>
      <c r="L1142" s="84"/>
      <c r="M1142" s="84"/>
      <c r="N1142" s="90"/>
    </row>
    <row r="1143" spans="1:14" ht="12">
      <c r="A1143" s="84"/>
      <c r="B1143" s="84"/>
      <c r="C1143" s="84"/>
      <c r="D1143" s="84"/>
      <c r="E1143" s="84"/>
      <c r="F1143" s="84"/>
      <c r="G1143" s="84"/>
      <c r="H1143" s="84"/>
      <c r="I1143" s="84"/>
      <c r="J1143" s="84"/>
      <c r="K1143" s="84"/>
      <c r="L1143" s="84"/>
      <c r="M1143" s="84"/>
      <c r="N1143" s="90"/>
    </row>
    <row r="1144" spans="1:14" ht="12">
      <c r="A1144" s="84"/>
      <c r="B1144" s="84"/>
      <c r="C1144" s="84"/>
      <c r="D1144" s="84"/>
      <c r="E1144" s="84"/>
      <c r="F1144" s="84"/>
      <c r="G1144" s="84"/>
      <c r="H1144" s="84"/>
      <c r="I1144" s="84"/>
      <c r="J1144" s="84"/>
      <c r="K1144" s="84"/>
      <c r="L1144" s="84"/>
      <c r="M1144" s="84"/>
      <c r="N1144" s="90"/>
    </row>
    <row r="1145" spans="1:14" ht="12">
      <c r="A1145" s="84"/>
      <c r="B1145" s="84"/>
      <c r="C1145" s="84"/>
      <c r="D1145" s="84"/>
      <c r="E1145" s="84"/>
      <c r="F1145" s="84"/>
      <c r="G1145" s="84"/>
      <c r="H1145" s="84"/>
      <c r="I1145" s="84"/>
      <c r="J1145" s="84"/>
      <c r="K1145" s="84"/>
      <c r="L1145" s="84"/>
      <c r="M1145" s="84"/>
      <c r="N1145" s="90"/>
    </row>
    <row r="1146" spans="1:14" ht="12">
      <c r="A1146" s="84"/>
      <c r="B1146" s="84"/>
      <c r="C1146" s="84"/>
      <c r="D1146" s="84"/>
      <c r="E1146" s="84"/>
      <c r="F1146" s="84"/>
      <c r="G1146" s="84"/>
      <c r="H1146" s="84"/>
      <c r="I1146" s="84"/>
      <c r="J1146" s="84"/>
      <c r="K1146" s="84"/>
      <c r="L1146" s="84"/>
      <c r="M1146" s="84"/>
      <c r="N1146" s="90"/>
    </row>
    <row r="1147" spans="1:14" ht="12">
      <c r="A1147" s="84"/>
      <c r="B1147" s="84"/>
      <c r="C1147" s="84"/>
      <c r="D1147" s="84"/>
      <c r="E1147" s="84"/>
      <c r="F1147" s="84"/>
      <c r="G1147" s="84"/>
      <c r="H1147" s="84"/>
      <c r="I1147" s="84"/>
      <c r="J1147" s="84"/>
      <c r="K1147" s="84"/>
      <c r="L1147" s="84"/>
      <c r="M1147" s="84"/>
      <c r="N1147" s="90"/>
    </row>
    <row r="1148" spans="1:14" ht="12">
      <c r="A1148" s="84"/>
      <c r="B1148" s="84"/>
      <c r="C1148" s="84"/>
      <c r="D1148" s="84"/>
      <c r="E1148" s="84"/>
      <c r="F1148" s="84"/>
      <c r="G1148" s="84"/>
      <c r="H1148" s="84"/>
      <c r="I1148" s="84"/>
      <c r="J1148" s="84"/>
      <c r="K1148" s="84"/>
      <c r="L1148" s="84"/>
      <c r="M1148" s="84"/>
      <c r="N1148" s="90"/>
    </row>
    <row r="1149" spans="1:14" ht="12">
      <c r="A1149" s="84"/>
      <c r="B1149" s="84"/>
      <c r="C1149" s="84"/>
      <c r="D1149" s="84"/>
      <c r="E1149" s="84"/>
      <c r="F1149" s="84"/>
      <c r="G1149" s="84"/>
      <c r="H1149" s="84"/>
      <c r="I1149" s="84"/>
      <c r="J1149" s="84"/>
      <c r="K1149" s="84"/>
      <c r="L1149" s="84"/>
      <c r="M1149" s="84"/>
      <c r="N1149" s="90"/>
    </row>
    <row r="1150" spans="1:14" ht="12">
      <c r="A1150" s="84"/>
      <c r="B1150" s="84"/>
      <c r="C1150" s="84"/>
      <c r="D1150" s="84"/>
      <c r="E1150" s="84"/>
      <c r="F1150" s="84"/>
      <c r="G1150" s="84"/>
      <c r="H1150" s="84"/>
      <c r="I1150" s="84"/>
      <c r="J1150" s="84"/>
      <c r="K1150" s="84"/>
      <c r="L1150" s="84"/>
      <c r="M1150" s="84"/>
      <c r="N1150" s="90"/>
    </row>
    <row r="1151" spans="1:14" ht="12">
      <c r="A1151" s="84"/>
      <c r="B1151" s="84"/>
      <c r="C1151" s="84"/>
      <c r="D1151" s="84"/>
      <c r="E1151" s="84"/>
      <c r="F1151" s="84"/>
      <c r="G1151" s="84"/>
      <c r="H1151" s="84"/>
      <c r="I1151" s="84"/>
      <c r="J1151" s="84"/>
      <c r="K1151" s="84"/>
      <c r="L1151" s="84"/>
      <c r="M1151" s="84"/>
      <c r="N1151" s="90"/>
    </row>
  </sheetData>
  <mergeCells count="28">
    <mergeCell ref="A6:A8"/>
    <mergeCell ref="A73:A76"/>
    <mergeCell ref="A2:M2"/>
    <mergeCell ref="A3:M3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I73:I76"/>
    <mergeCell ref="J73:J76"/>
    <mergeCell ref="L6:L8"/>
    <mergeCell ref="M6:M8"/>
    <mergeCell ref="K6:K8"/>
    <mergeCell ref="K73:K76"/>
    <mergeCell ref="L73:L76"/>
    <mergeCell ref="M73:M76"/>
    <mergeCell ref="F73:F76"/>
    <mergeCell ref="G73:G76"/>
    <mergeCell ref="H73:H76"/>
    <mergeCell ref="B73:B76"/>
    <mergeCell ref="C73:C76"/>
    <mergeCell ref="D73:D76"/>
    <mergeCell ref="E73:E76"/>
  </mergeCells>
  <printOptions horizontalCentered="1"/>
  <pageMargins left="0.8" right="0.5905511811023623" top="1.95" bottom="1.59" header="0" footer="0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5"/>
  <sheetViews>
    <sheetView zoomScale="85" zoomScaleNormal="85" workbookViewId="0" topLeftCell="A1">
      <selection activeCell="C13" sqref="C13"/>
    </sheetView>
  </sheetViews>
  <sheetFormatPr defaultColWidth="11.421875" defaultRowHeight="12.75"/>
  <cols>
    <col min="1" max="1" width="35.57421875" style="6" customWidth="1"/>
    <col min="2" max="2" width="12.140625" style="6" customWidth="1"/>
    <col min="3" max="4" width="15.57421875" style="6" customWidth="1"/>
    <col min="5" max="5" width="15.8515625" style="6" customWidth="1"/>
    <col min="6" max="6" width="15.421875" style="6" customWidth="1"/>
    <col min="7" max="7" width="13.28125" style="6" customWidth="1"/>
    <col min="8" max="8" width="12.28125" style="6" bestFit="1" customWidth="1"/>
    <col min="9" max="16384" width="11.421875" style="6" customWidth="1"/>
  </cols>
  <sheetData>
    <row r="2" spans="1:6" ht="12">
      <c r="A2" s="5" t="s">
        <v>173</v>
      </c>
      <c r="B2" s="5"/>
      <c r="C2" s="5"/>
      <c r="D2" s="5"/>
      <c r="E2" s="23"/>
      <c r="F2" s="23"/>
    </row>
    <row r="3" spans="1:6" ht="13.5" customHeight="1">
      <c r="A3" s="5"/>
      <c r="B3" s="5"/>
      <c r="C3" s="5"/>
      <c r="D3" s="5"/>
      <c r="E3" s="23"/>
      <c r="F3" s="23"/>
    </row>
    <row r="4" spans="1:6" ht="12">
      <c r="A4" s="169" t="s">
        <v>177</v>
      </c>
      <c r="B4" s="169"/>
      <c r="C4" s="169"/>
      <c r="D4" s="169"/>
      <c r="E4" s="169"/>
      <c r="F4" s="169"/>
    </row>
    <row r="5" spans="1:6" ht="12">
      <c r="A5" s="169" t="s">
        <v>150</v>
      </c>
      <c r="B5" s="169"/>
      <c r="C5" s="169"/>
      <c r="D5" s="169"/>
      <c r="E5" s="169"/>
      <c r="F5" s="169"/>
    </row>
    <row r="6" spans="1:6" ht="12">
      <c r="A6" s="7"/>
      <c r="B6" s="7"/>
      <c r="C6" s="7"/>
      <c r="D6" s="7"/>
      <c r="E6" s="7"/>
      <c r="F6" s="7"/>
    </row>
    <row r="7" spans="1:6" ht="12.75" thickBot="1">
      <c r="A7" s="5"/>
      <c r="B7" s="5"/>
      <c r="C7" s="5"/>
      <c r="D7" s="5"/>
      <c r="E7" s="23"/>
      <c r="F7" s="23"/>
    </row>
    <row r="8" spans="1:6" ht="12.75" thickBot="1">
      <c r="A8" s="175" t="s">
        <v>14</v>
      </c>
      <c r="B8" s="130" t="s">
        <v>16</v>
      </c>
      <c r="C8" s="170" t="s">
        <v>153</v>
      </c>
      <c r="D8" s="171"/>
      <c r="E8" s="172" t="s">
        <v>154</v>
      </c>
      <c r="F8" s="173" t="s">
        <v>155</v>
      </c>
    </row>
    <row r="9" spans="1:6" ht="12">
      <c r="A9" s="176"/>
      <c r="B9" s="178"/>
      <c r="C9" s="130" t="s">
        <v>151</v>
      </c>
      <c r="D9" s="130" t="s">
        <v>152</v>
      </c>
      <c r="E9" s="159"/>
      <c r="F9" s="174"/>
    </row>
    <row r="10" spans="1:6" ht="12.75" thickBot="1">
      <c r="A10" s="177"/>
      <c r="B10" s="179"/>
      <c r="C10" s="160"/>
      <c r="D10" s="160"/>
      <c r="E10" s="160"/>
      <c r="F10" s="163"/>
    </row>
    <row r="11" spans="1:6" ht="19.5" customHeight="1">
      <c r="A11" s="5"/>
      <c r="B11" s="12"/>
      <c r="C11" s="12"/>
      <c r="D11" s="24"/>
      <c r="E11" s="25"/>
      <c r="F11" s="23"/>
    </row>
    <row r="12" spans="1:6" ht="19.5" customHeight="1">
      <c r="A12" s="26" t="s">
        <v>16</v>
      </c>
      <c r="B12" s="27">
        <f>SUM(B14:B23)</f>
        <v>815</v>
      </c>
      <c r="C12" s="27">
        <f>SUM(C14:C23)</f>
        <v>744</v>
      </c>
      <c r="D12" s="27">
        <f>SUM(D14:D23)</f>
        <v>71</v>
      </c>
      <c r="E12" s="28">
        <f>SUM(E14:E23)</f>
        <v>410721817.85</v>
      </c>
      <c r="F12" s="59">
        <f>+E12/C12</f>
        <v>552045.4540994624</v>
      </c>
    </row>
    <row r="13" spans="1:6" ht="19.5" customHeight="1">
      <c r="A13" s="26"/>
      <c r="B13" s="14"/>
      <c r="C13" s="14"/>
      <c r="E13" s="30"/>
      <c r="F13" s="29"/>
    </row>
    <row r="14" spans="1:9" ht="21.75" customHeight="1">
      <c r="A14" s="8" t="s">
        <v>102</v>
      </c>
      <c r="B14" s="31">
        <v>525</v>
      </c>
      <c r="C14" s="13">
        <v>479</v>
      </c>
      <c r="D14" s="58">
        <f aca="true" t="shared" si="0" ref="D14:D19">B14-C14</f>
        <v>46</v>
      </c>
      <c r="E14" s="32">
        <v>202726786.85</v>
      </c>
      <c r="F14" s="33">
        <f aca="true" t="shared" si="1" ref="F14:F22">E14/C14</f>
        <v>423229.2001043841</v>
      </c>
      <c r="G14" s="1"/>
      <c r="H14" s="2"/>
      <c r="I14" s="8"/>
    </row>
    <row r="15" spans="1:9" ht="21.75" customHeight="1">
      <c r="A15" s="8" t="s">
        <v>100</v>
      </c>
      <c r="B15" s="31">
        <v>156</v>
      </c>
      <c r="C15" s="13">
        <v>138</v>
      </c>
      <c r="D15" s="58">
        <f t="shared" si="0"/>
        <v>18</v>
      </c>
      <c r="E15" s="32">
        <v>80217898</v>
      </c>
      <c r="F15" s="33">
        <f t="shared" si="1"/>
        <v>581289.1159420289</v>
      </c>
      <c r="G15" s="1"/>
      <c r="H15" s="2"/>
      <c r="I15" s="8"/>
    </row>
    <row r="16" spans="1:9" ht="21.75" customHeight="1">
      <c r="A16" s="8" t="s">
        <v>99</v>
      </c>
      <c r="B16" s="31">
        <v>97</v>
      </c>
      <c r="C16" s="13">
        <v>94</v>
      </c>
      <c r="D16" s="58">
        <f t="shared" si="0"/>
        <v>3</v>
      </c>
      <c r="E16" s="32">
        <v>96355835</v>
      </c>
      <c r="F16" s="33">
        <f t="shared" si="1"/>
        <v>1025062.0744680851</v>
      </c>
      <c r="G16" s="1"/>
      <c r="H16" s="2"/>
      <c r="I16" s="8"/>
    </row>
    <row r="17" spans="1:9" ht="21.75" customHeight="1">
      <c r="A17" s="8" t="s">
        <v>106</v>
      </c>
      <c r="B17" s="31">
        <v>28</v>
      </c>
      <c r="C17" s="13">
        <v>27</v>
      </c>
      <c r="D17" s="58">
        <f t="shared" si="0"/>
        <v>1</v>
      </c>
      <c r="E17" s="32">
        <v>14116500</v>
      </c>
      <c r="F17" s="33">
        <f t="shared" si="1"/>
        <v>522833.3333333333</v>
      </c>
      <c r="G17" s="1"/>
      <c r="H17" s="2"/>
      <c r="I17" s="8"/>
    </row>
    <row r="18" spans="1:9" ht="21.75" customHeight="1">
      <c r="A18" s="8" t="s">
        <v>98</v>
      </c>
      <c r="B18" s="31">
        <v>2</v>
      </c>
      <c r="C18" s="13">
        <v>2</v>
      </c>
      <c r="D18" s="58">
        <f t="shared" si="0"/>
        <v>0</v>
      </c>
      <c r="E18" s="32">
        <v>10500000</v>
      </c>
      <c r="F18" s="33">
        <f t="shared" si="1"/>
        <v>5250000</v>
      </c>
      <c r="G18" s="1"/>
      <c r="H18" s="2"/>
      <c r="I18" s="8"/>
    </row>
    <row r="19" spans="1:9" ht="21.75" customHeight="1">
      <c r="A19" s="8" t="s">
        <v>104</v>
      </c>
      <c r="B19" s="31">
        <v>1</v>
      </c>
      <c r="C19" s="13">
        <v>1</v>
      </c>
      <c r="D19" s="58">
        <f t="shared" si="0"/>
        <v>0</v>
      </c>
      <c r="E19" s="32">
        <v>2000000</v>
      </c>
      <c r="F19" s="33">
        <f t="shared" si="1"/>
        <v>2000000</v>
      </c>
      <c r="G19" s="1"/>
      <c r="H19" s="2"/>
      <c r="I19" s="8"/>
    </row>
    <row r="20" spans="1:9" ht="21.75" customHeight="1">
      <c r="A20" s="8" t="s">
        <v>97</v>
      </c>
      <c r="B20" s="31">
        <v>3</v>
      </c>
      <c r="C20" s="31">
        <v>1</v>
      </c>
      <c r="D20" s="58">
        <f>B20-C20</f>
        <v>2</v>
      </c>
      <c r="E20" s="32">
        <v>1004798</v>
      </c>
      <c r="F20" s="33">
        <f t="shared" si="1"/>
        <v>1004798</v>
      </c>
      <c r="G20" s="1"/>
      <c r="I20" s="1"/>
    </row>
    <row r="21" spans="1:9" ht="21.75" customHeight="1">
      <c r="A21" s="8" t="s">
        <v>96</v>
      </c>
      <c r="B21" s="31">
        <v>1</v>
      </c>
      <c r="C21" s="31">
        <v>1</v>
      </c>
      <c r="D21" s="58">
        <f>B21-C21</f>
        <v>0</v>
      </c>
      <c r="E21" s="32">
        <v>3300000</v>
      </c>
      <c r="F21" s="33">
        <f t="shared" si="1"/>
        <v>3300000</v>
      </c>
      <c r="G21" s="1"/>
      <c r="I21" s="1"/>
    </row>
    <row r="22" spans="1:6" ht="21.75" customHeight="1">
      <c r="A22" s="8" t="s">
        <v>137</v>
      </c>
      <c r="B22" s="31">
        <v>1</v>
      </c>
      <c r="C22" s="36">
        <v>1</v>
      </c>
      <c r="D22" s="58">
        <f>B22-C22</f>
        <v>0</v>
      </c>
      <c r="E22" s="32">
        <v>500000</v>
      </c>
      <c r="F22" s="33">
        <f t="shared" si="1"/>
        <v>500000</v>
      </c>
    </row>
    <row r="23" spans="1:6" ht="21.75" customHeight="1">
      <c r="A23" s="8" t="s">
        <v>103</v>
      </c>
      <c r="B23" s="31">
        <v>1</v>
      </c>
      <c r="C23" s="36">
        <v>0</v>
      </c>
      <c r="D23" s="58">
        <f>B23-C23</f>
        <v>1</v>
      </c>
      <c r="E23" s="32">
        <v>0</v>
      </c>
      <c r="F23" s="33">
        <v>0</v>
      </c>
    </row>
    <row r="24" spans="1:6" ht="19.5" customHeight="1" thickBot="1">
      <c r="A24" s="11"/>
      <c r="B24" s="16"/>
      <c r="C24" s="16"/>
      <c r="D24" s="37"/>
      <c r="E24" s="100"/>
      <c r="F24" s="11"/>
    </row>
    <row r="27" spans="1:3" ht="12">
      <c r="A27" s="8"/>
      <c r="B27" s="8"/>
      <c r="C27" s="8"/>
    </row>
    <row r="28" spans="1:3" ht="12.75">
      <c r="A28" s="1"/>
      <c r="B28" s="2"/>
      <c r="C28" s="8"/>
    </row>
    <row r="29" spans="1:3" ht="12.75">
      <c r="A29" s="1"/>
      <c r="C29" s="8"/>
    </row>
    <row r="30" spans="1:3" ht="12.75">
      <c r="A30" s="1"/>
      <c r="B30" s="2"/>
      <c r="C30" s="8"/>
    </row>
    <row r="31" spans="1:3" ht="12.75">
      <c r="A31" s="1"/>
      <c r="C31" s="8"/>
    </row>
    <row r="32" spans="1:3" ht="12.75">
      <c r="A32" s="1"/>
      <c r="C32" s="8"/>
    </row>
    <row r="33" spans="1:3" ht="12.75">
      <c r="A33" s="1"/>
      <c r="C33" s="8"/>
    </row>
    <row r="34" ht="12.75">
      <c r="A34" s="1"/>
    </row>
    <row r="35" ht="12.75">
      <c r="A35" s="1"/>
    </row>
    <row r="36" spans="1:2" ht="12.75">
      <c r="A36" s="1"/>
      <c r="B36" s="2"/>
    </row>
    <row r="37" spans="1:2" ht="12.75">
      <c r="A37" s="1"/>
      <c r="B37" s="2"/>
    </row>
    <row r="38" spans="1:2" ht="12">
      <c r="A38" s="8"/>
      <c r="B38" s="8"/>
    </row>
    <row r="39" spans="1:2" ht="12">
      <c r="A39" s="8"/>
      <c r="B39" s="8"/>
    </row>
    <row r="40" spans="1:2" ht="12">
      <c r="A40" s="8"/>
      <c r="B40" s="8"/>
    </row>
    <row r="41" spans="1:2" ht="12">
      <c r="A41" s="8"/>
      <c r="B41" s="8"/>
    </row>
    <row r="42" spans="1:2" ht="12">
      <c r="A42" s="8"/>
      <c r="B42" s="8"/>
    </row>
    <row r="43" spans="1:2" ht="12">
      <c r="A43" s="8"/>
      <c r="B43" s="8"/>
    </row>
    <row r="44" spans="1:2" ht="12">
      <c r="A44" s="8"/>
      <c r="B44" s="8"/>
    </row>
    <row r="45" spans="1:2" ht="12">
      <c r="A45" s="8"/>
      <c r="B45" s="8"/>
    </row>
  </sheetData>
  <mergeCells count="9">
    <mergeCell ref="A4:F4"/>
    <mergeCell ref="A5:F5"/>
    <mergeCell ref="C8:D8"/>
    <mergeCell ref="E8:E10"/>
    <mergeCell ref="F8:F10"/>
    <mergeCell ref="C9:C10"/>
    <mergeCell ref="D9:D10"/>
    <mergeCell ref="A8:A10"/>
    <mergeCell ref="B8:B10"/>
  </mergeCells>
  <printOptions/>
  <pageMargins left="1.09" right="0.75" top="2.5" bottom="1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="85" zoomScaleNormal="85" workbookViewId="0" topLeftCell="A1">
      <selection activeCell="A14" sqref="A14"/>
    </sheetView>
  </sheetViews>
  <sheetFormatPr defaultColWidth="11.421875" defaultRowHeight="12.75"/>
  <cols>
    <col min="1" max="1" width="34.00390625" style="0" customWidth="1"/>
    <col min="2" max="2" width="24.28125" style="0" customWidth="1"/>
    <col min="3" max="3" width="24.57421875" style="0" customWidth="1"/>
    <col min="4" max="4" width="21.57421875" style="0" customWidth="1"/>
    <col min="5" max="5" width="28.421875" style="1" customWidth="1"/>
    <col min="6" max="6" width="16.57421875" style="1" customWidth="1"/>
  </cols>
  <sheetData>
    <row r="1" spans="1:6" ht="12.75">
      <c r="A1" s="5" t="s">
        <v>174</v>
      </c>
      <c r="B1" s="5"/>
      <c r="C1" s="5"/>
      <c r="D1" s="5"/>
      <c r="E1" s="60"/>
      <c r="F1" s="60"/>
    </row>
    <row r="2" spans="1:6" ht="12.75">
      <c r="A2" s="5"/>
      <c r="B2" s="5"/>
      <c r="C2" s="5"/>
      <c r="D2" s="5"/>
      <c r="E2" s="60"/>
      <c r="F2" s="60"/>
    </row>
    <row r="3" spans="1:6" ht="12.75">
      <c r="A3" s="169" t="s">
        <v>167</v>
      </c>
      <c r="B3" s="169"/>
      <c r="C3" s="169"/>
      <c r="D3" s="169"/>
      <c r="E3" s="10"/>
      <c r="F3" s="10"/>
    </row>
    <row r="4" spans="1:6" ht="12.75">
      <c r="A4" s="169" t="s">
        <v>156</v>
      </c>
      <c r="B4" s="169"/>
      <c r="C4" s="169"/>
      <c r="D4" s="169"/>
      <c r="E4" s="10"/>
      <c r="F4" s="10"/>
    </row>
    <row r="5" spans="1:6" ht="12.75">
      <c r="A5" s="169" t="s">
        <v>20</v>
      </c>
      <c r="B5" s="169"/>
      <c r="C5" s="169"/>
      <c r="D5" s="169"/>
      <c r="E5" s="10"/>
      <c r="F5" s="10"/>
    </row>
    <row r="8" ht="13.5" thickBot="1"/>
    <row r="9" spans="1:4" ht="12.75">
      <c r="A9" s="133" t="s">
        <v>168</v>
      </c>
      <c r="B9" s="39" t="s">
        <v>157</v>
      </c>
      <c r="C9" s="39" t="s">
        <v>21</v>
      </c>
      <c r="D9" s="40" t="s">
        <v>22</v>
      </c>
    </row>
    <row r="10" spans="1:4" ht="13.5" thickBot="1">
      <c r="A10" s="148"/>
      <c r="B10" s="41" t="s">
        <v>158</v>
      </c>
      <c r="C10" s="41" t="s">
        <v>159</v>
      </c>
      <c r="D10" s="42" t="s">
        <v>160</v>
      </c>
    </row>
    <row r="11" spans="1:4" ht="19.5" customHeight="1">
      <c r="A11" s="6"/>
      <c r="B11" s="15"/>
      <c r="C11" s="15"/>
      <c r="D11" s="33"/>
    </row>
    <row r="12" spans="1:4" ht="19.5" customHeight="1">
      <c r="A12" s="26" t="s">
        <v>16</v>
      </c>
      <c r="B12" s="62">
        <f>SUM(B14:B18)</f>
        <v>744</v>
      </c>
      <c r="C12" s="28">
        <f>SUM(C14:C18)</f>
        <v>410721818</v>
      </c>
      <c r="D12" s="57">
        <f>C12/B12</f>
        <v>552045.4543010753</v>
      </c>
    </row>
    <row r="13" spans="1:4" ht="19.5" customHeight="1">
      <c r="A13" s="6"/>
      <c r="B13" s="31"/>
      <c r="C13" s="35"/>
      <c r="D13" s="57"/>
    </row>
    <row r="14" spans="1:4" ht="19.5" customHeight="1">
      <c r="A14" s="126" t="s">
        <v>161</v>
      </c>
      <c r="B14" s="31">
        <v>26</v>
      </c>
      <c r="C14" s="43">
        <v>21947485</v>
      </c>
      <c r="D14" s="44">
        <f>C14/B14</f>
        <v>844134.0384615385</v>
      </c>
    </row>
    <row r="15" spans="1:4" ht="19.5" customHeight="1">
      <c r="A15" s="126" t="s">
        <v>23</v>
      </c>
      <c r="B15" s="31">
        <v>205</v>
      </c>
      <c r="C15" s="43">
        <v>88564983</v>
      </c>
      <c r="D15" s="44">
        <f>C15/B15</f>
        <v>432024.30731707317</v>
      </c>
    </row>
    <row r="16" spans="1:6" ht="19.5" customHeight="1">
      <c r="A16" s="6" t="s">
        <v>24</v>
      </c>
      <c r="B16" s="31">
        <v>361</v>
      </c>
      <c r="C16" s="99">
        <v>129473350</v>
      </c>
      <c r="D16" s="44">
        <f>C16/B16</f>
        <v>358651.93905817176</v>
      </c>
      <c r="F16" s="99"/>
    </row>
    <row r="17" spans="1:6" ht="19.5" customHeight="1">
      <c r="A17" s="6" t="s">
        <v>25</v>
      </c>
      <c r="B17" s="31">
        <v>48</v>
      </c>
      <c r="C17" s="99">
        <v>42261000</v>
      </c>
      <c r="D17" s="44">
        <f>C17/B17</f>
        <v>880437.5</v>
      </c>
      <c r="F17" s="99"/>
    </row>
    <row r="18" spans="1:6" ht="19.5" customHeight="1">
      <c r="A18" s="127" t="s">
        <v>84</v>
      </c>
      <c r="B18" s="34">
        <f>SUM(B20:B22)</f>
        <v>104</v>
      </c>
      <c r="C18" s="28">
        <f>SUM(C20:C22)</f>
        <v>128475000</v>
      </c>
      <c r="D18" s="57"/>
      <c r="F18" s="99"/>
    </row>
    <row r="19" spans="1:6" ht="19.5" customHeight="1">
      <c r="A19" s="6"/>
      <c r="B19" s="31"/>
      <c r="C19" s="45"/>
      <c r="D19" s="57"/>
      <c r="F19" s="99"/>
    </row>
    <row r="20" spans="1:6" ht="19.5" customHeight="1">
      <c r="A20" s="6" t="s">
        <v>28</v>
      </c>
      <c r="B20" s="31">
        <v>68</v>
      </c>
      <c r="C20" s="99">
        <v>110450000</v>
      </c>
      <c r="D20" s="44">
        <f>C20/B20</f>
        <v>1624264.705882353</v>
      </c>
      <c r="F20" s="99"/>
    </row>
    <row r="21" spans="1:6" ht="19.5" customHeight="1">
      <c r="A21" s="6" t="s">
        <v>27</v>
      </c>
      <c r="B21" s="31">
        <v>31</v>
      </c>
      <c r="C21" s="99">
        <v>17260000</v>
      </c>
      <c r="D21" s="44">
        <f>C21/B21</f>
        <v>556774.1935483871</v>
      </c>
      <c r="F21" s="99"/>
    </row>
    <row r="22" spans="1:6" ht="19.5" customHeight="1">
      <c r="A22" s="6" t="s">
        <v>26</v>
      </c>
      <c r="B22" s="31">
        <v>5</v>
      </c>
      <c r="C22" s="99">
        <v>765000</v>
      </c>
      <c r="D22" s="44">
        <f>C22/B22</f>
        <v>153000</v>
      </c>
      <c r="F22" s="99"/>
    </row>
    <row r="23" spans="1:6" ht="19.5" customHeight="1">
      <c r="A23" s="6"/>
      <c r="B23" s="31"/>
      <c r="C23" s="61"/>
      <c r="D23" s="57"/>
      <c r="F23" s="99"/>
    </row>
    <row r="24" spans="1:6" ht="19.5" customHeight="1" thickBot="1">
      <c r="A24" s="11"/>
      <c r="B24" s="16"/>
      <c r="C24" s="37"/>
      <c r="D24" s="46"/>
      <c r="F24" s="99"/>
    </row>
    <row r="25" spans="1:6" ht="9" customHeight="1">
      <c r="A25" s="8"/>
      <c r="B25" s="8"/>
      <c r="C25" s="8"/>
      <c r="D25" s="45"/>
      <c r="F25" s="99"/>
    </row>
    <row r="26" spans="1:6" s="4" customFormat="1" ht="19.5" customHeight="1">
      <c r="A26" s="128" t="s">
        <v>29</v>
      </c>
      <c r="E26"/>
      <c r="F26"/>
    </row>
    <row r="27" spans="1:6" s="4" customFormat="1" ht="19.5" customHeight="1">
      <c r="A27" s="128" t="s">
        <v>30</v>
      </c>
      <c r="C27" s="3"/>
      <c r="D27" s="3"/>
      <c r="E27" s="3"/>
      <c r="F27" s="3"/>
    </row>
    <row r="28" spans="3:4" ht="12.75">
      <c r="C28" s="1"/>
      <c r="D28" s="1"/>
    </row>
    <row r="29" spans="1:4" ht="12.75">
      <c r="A29" s="1"/>
      <c r="B29" s="2"/>
      <c r="C29" s="2"/>
      <c r="D29" s="1"/>
    </row>
    <row r="30" spans="1:4" ht="12.75">
      <c r="A30" s="1"/>
      <c r="B30" s="2"/>
      <c r="C30" s="2"/>
      <c r="D30" s="1"/>
    </row>
    <row r="31" spans="1:4" ht="12.75">
      <c r="A31" s="1"/>
      <c r="B31" s="2"/>
      <c r="C31" s="1"/>
      <c r="D31" s="1"/>
    </row>
    <row r="32" spans="1:2" ht="12.75">
      <c r="A32" s="1"/>
      <c r="B32" s="2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</sheetData>
  <mergeCells count="4">
    <mergeCell ref="A3:D3"/>
    <mergeCell ref="A4:D4"/>
    <mergeCell ref="A5:D5"/>
    <mergeCell ref="A9:A10"/>
  </mergeCells>
  <printOptions/>
  <pageMargins left="1.07" right="0.75" top="2.46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1.00390625" style="22" customWidth="1"/>
    <col min="2" max="2" width="8.57421875" style="22" customWidth="1"/>
    <col min="3" max="4" width="7.28125" style="22" customWidth="1"/>
    <col min="5" max="5" width="5.140625" style="22" customWidth="1"/>
    <col min="6" max="8" width="5.28125" style="22" bestFit="1" customWidth="1"/>
    <col min="9" max="9" width="6.57421875" style="22" customWidth="1"/>
    <col min="10" max="11" width="5.28125" style="22" bestFit="1" customWidth="1"/>
    <col min="12" max="12" width="6.57421875" style="22" customWidth="1"/>
    <col min="13" max="14" width="5.28125" style="22" bestFit="1" customWidth="1"/>
    <col min="15" max="15" width="5.7109375" style="22" customWidth="1"/>
    <col min="16" max="16" width="5.57421875" style="22" customWidth="1"/>
    <col min="17" max="17" width="7.8515625" style="22" customWidth="1"/>
    <col min="18" max="16384" width="11.421875" style="22" customWidth="1"/>
  </cols>
  <sheetData>
    <row r="1" ht="12">
      <c r="A1" s="18" t="s">
        <v>175</v>
      </c>
    </row>
    <row r="2" ht="12">
      <c r="A2" s="18"/>
    </row>
    <row r="3" ht="12">
      <c r="A3" s="18"/>
    </row>
    <row r="4" spans="1:16" ht="12">
      <c r="A4" s="134" t="s">
        <v>162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2">
      <c r="A5" s="134" t="s">
        <v>163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ht="12.75" thickBot="1"/>
    <row r="8" spans="1:16" s="18" customFormat="1" ht="12.75" thickBot="1">
      <c r="A8" s="67" t="s">
        <v>90</v>
      </c>
      <c r="B8" s="180" t="s">
        <v>16</v>
      </c>
      <c r="C8" s="186" t="s">
        <v>91</v>
      </c>
      <c r="D8" s="187"/>
      <c r="E8" s="186" t="s">
        <v>18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spans="1:16" s="18" customFormat="1" ht="12">
      <c r="A9" s="66"/>
      <c r="B9" s="178"/>
      <c r="C9" s="180" t="s">
        <v>0</v>
      </c>
      <c r="D9" s="180" t="s">
        <v>1</v>
      </c>
      <c r="E9" s="182" t="s">
        <v>2</v>
      </c>
      <c r="F9" s="184" t="s">
        <v>3</v>
      </c>
      <c r="G9" s="184" t="s">
        <v>4</v>
      </c>
      <c r="H9" s="184" t="s">
        <v>5</v>
      </c>
      <c r="I9" s="184" t="s">
        <v>6</v>
      </c>
      <c r="J9" s="184" t="s">
        <v>7</v>
      </c>
      <c r="K9" s="184" t="s">
        <v>8</v>
      </c>
      <c r="L9" s="184" t="s">
        <v>9</v>
      </c>
      <c r="M9" s="184" t="s">
        <v>10</v>
      </c>
      <c r="N9" s="184" t="s">
        <v>11</v>
      </c>
      <c r="O9" s="184" t="s">
        <v>12</v>
      </c>
      <c r="P9" s="184" t="s">
        <v>13</v>
      </c>
    </row>
    <row r="10" spans="1:16" s="18" customFormat="1" ht="12.75" thickBot="1">
      <c r="A10" s="68" t="s">
        <v>164</v>
      </c>
      <c r="B10" s="179"/>
      <c r="C10" s="181"/>
      <c r="D10" s="181"/>
      <c r="E10" s="183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</row>
    <row r="11" spans="2:4" s="18" customFormat="1" ht="15" customHeight="1">
      <c r="B11" s="55"/>
      <c r="C11" s="69"/>
      <c r="D11" s="55"/>
    </row>
    <row r="12" spans="1:17" s="18" customFormat="1" ht="15" customHeight="1">
      <c r="A12" s="70" t="s">
        <v>16</v>
      </c>
      <c r="B12" s="71">
        <f aca="true" t="shared" si="0" ref="B12:P12">SUM(B14:B44)</f>
        <v>257</v>
      </c>
      <c r="C12" s="71">
        <f t="shared" si="0"/>
        <v>242</v>
      </c>
      <c r="D12" s="71">
        <f t="shared" si="0"/>
        <v>15</v>
      </c>
      <c r="E12" s="72">
        <f t="shared" si="0"/>
        <v>16</v>
      </c>
      <c r="F12" s="72">
        <f t="shared" si="0"/>
        <v>27</v>
      </c>
      <c r="G12" s="72">
        <f t="shared" si="0"/>
        <v>20</v>
      </c>
      <c r="H12" s="72">
        <f t="shared" si="0"/>
        <v>19</v>
      </c>
      <c r="I12" s="72">
        <f t="shared" si="0"/>
        <v>24</v>
      </c>
      <c r="J12" s="72">
        <f t="shared" si="0"/>
        <v>18</v>
      </c>
      <c r="K12" s="72">
        <f t="shared" si="0"/>
        <v>19</v>
      </c>
      <c r="L12" s="72">
        <f t="shared" si="0"/>
        <v>20</v>
      </c>
      <c r="M12" s="72">
        <f t="shared" si="0"/>
        <v>16</v>
      </c>
      <c r="N12" s="72">
        <f t="shared" si="0"/>
        <v>30</v>
      </c>
      <c r="O12" s="72">
        <f t="shared" si="0"/>
        <v>32</v>
      </c>
      <c r="P12" s="72">
        <f t="shared" si="0"/>
        <v>16</v>
      </c>
      <c r="Q12" s="22"/>
    </row>
    <row r="13" spans="2:17" s="18" customFormat="1" ht="15" customHeight="1">
      <c r="B13" s="56"/>
      <c r="C13" s="65"/>
      <c r="D13" s="5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2"/>
    </row>
    <row r="14" spans="1:16" ht="15" customHeight="1">
      <c r="A14" s="22" t="s">
        <v>85</v>
      </c>
      <c r="B14" s="56">
        <f aca="true" t="shared" si="1" ref="B14:B32">SUM(C14:D14)</f>
        <v>7</v>
      </c>
      <c r="C14" s="65">
        <v>7</v>
      </c>
      <c r="D14" s="56">
        <v>0</v>
      </c>
      <c r="E14" s="19">
        <v>0</v>
      </c>
      <c r="F14" s="19">
        <v>0</v>
      </c>
      <c r="G14" s="19">
        <v>1</v>
      </c>
      <c r="H14" s="19">
        <v>0</v>
      </c>
      <c r="I14" s="19">
        <v>0</v>
      </c>
      <c r="J14" s="19">
        <v>1</v>
      </c>
      <c r="K14" s="19">
        <v>1</v>
      </c>
      <c r="L14" s="19">
        <v>2</v>
      </c>
      <c r="M14" s="19">
        <v>1</v>
      </c>
      <c r="N14" s="19">
        <v>0</v>
      </c>
      <c r="O14" s="19">
        <v>1</v>
      </c>
      <c r="P14" s="19">
        <v>0</v>
      </c>
    </row>
    <row r="15" spans="1:16" ht="15" customHeight="1">
      <c r="A15" s="22" t="s">
        <v>35</v>
      </c>
      <c r="B15" s="56">
        <f t="shared" si="1"/>
        <v>12</v>
      </c>
      <c r="C15" s="65">
        <v>11</v>
      </c>
      <c r="D15" s="56">
        <v>1</v>
      </c>
      <c r="E15" s="19">
        <v>0</v>
      </c>
      <c r="F15" s="19">
        <v>0</v>
      </c>
      <c r="G15" s="19">
        <v>2</v>
      </c>
      <c r="H15" s="19">
        <v>1</v>
      </c>
      <c r="I15" s="19">
        <v>1</v>
      </c>
      <c r="J15" s="19">
        <v>1</v>
      </c>
      <c r="K15" s="19">
        <v>0</v>
      </c>
      <c r="L15" s="19">
        <v>2</v>
      </c>
      <c r="M15" s="19">
        <v>0</v>
      </c>
      <c r="N15" s="19">
        <v>3</v>
      </c>
      <c r="O15" s="19">
        <v>1</v>
      </c>
      <c r="P15" s="19">
        <v>1</v>
      </c>
    </row>
    <row r="16" spans="1:16" ht="15" customHeight="1">
      <c r="A16" s="22" t="s">
        <v>36</v>
      </c>
      <c r="B16" s="56">
        <f t="shared" si="1"/>
        <v>3</v>
      </c>
      <c r="C16" s="65">
        <v>3</v>
      </c>
      <c r="D16" s="56">
        <v>0</v>
      </c>
      <c r="E16" s="19">
        <v>1</v>
      </c>
      <c r="F16" s="19">
        <v>1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15" customHeight="1">
      <c r="A17" s="22" t="s">
        <v>92</v>
      </c>
      <c r="B17" s="56">
        <f t="shared" si="1"/>
        <v>1</v>
      </c>
      <c r="C17" s="65">
        <v>1</v>
      </c>
      <c r="D17" s="56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</row>
    <row r="18" spans="1:16" ht="15" customHeight="1">
      <c r="A18" s="22" t="s">
        <v>111</v>
      </c>
      <c r="B18" s="56">
        <f t="shared" si="1"/>
        <v>2</v>
      </c>
      <c r="C18" s="65">
        <v>2</v>
      </c>
      <c r="D18" s="56">
        <v>0</v>
      </c>
      <c r="E18" s="19">
        <v>0</v>
      </c>
      <c r="F18" s="19">
        <v>0</v>
      </c>
      <c r="G18" s="19">
        <v>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ht="15" customHeight="1">
      <c r="A19" s="22" t="s">
        <v>132</v>
      </c>
      <c r="B19" s="56">
        <f t="shared" si="1"/>
        <v>10</v>
      </c>
      <c r="C19" s="65">
        <v>9</v>
      </c>
      <c r="D19" s="56">
        <v>1</v>
      </c>
      <c r="E19" s="19">
        <v>0</v>
      </c>
      <c r="F19" s="19">
        <v>0</v>
      </c>
      <c r="G19" s="19">
        <v>0</v>
      </c>
      <c r="H19" s="19">
        <v>1</v>
      </c>
      <c r="I19" s="19">
        <v>8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</row>
    <row r="20" spans="1:16" ht="15" customHeight="1">
      <c r="A20" s="22" t="s">
        <v>39</v>
      </c>
      <c r="B20" s="56">
        <f t="shared" si="1"/>
        <v>1</v>
      </c>
      <c r="C20" s="65">
        <v>1</v>
      </c>
      <c r="D20" s="56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15" customHeight="1">
      <c r="A21" s="22" t="s">
        <v>41</v>
      </c>
      <c r="B21" s="56">
        <f t="shared" si="1"/>
        <v>3</v>
      </c>
      <c r="C21" s="65">
        <v>3</v>
      </c>
      <c r="D21" s="56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1</v>
      </c>
      <c r="O21" s="19">
        <v>1</v>
      </c>
      <c r="P21" s="19">
        <v>0</v>
      </c>
    </row>
    <row r="22" spans="1:16" ht="15" customHeight="1">
      <c r="A22" s="22" t="s">
        <v>81</v>
      </c>
      <c r="B22" s="56">
        <f t="shared" si="1"/>
        <v>31</v>
      </c>
      <c r="C22" s="65">
        <v>31</v>
      </c>
      <c r="D22" s="56">
        <v>0</v>
      </c>
      <c r="E22" s="19">
        <v>5</v>
      </c>
      <c r="F22" s="19">
        <v>2</v>
      </c>
      <c r="G22" s="19">
        <v>2</v>
      </c>
      <c r="H22" s="19">
        <v>4</v>
      </c>
      <c r="I22" s="19">
        <v>4</v>
      </c>
      <c r="J22" s="19">
        <v>2</v>
      </c>
      <c r="K22" s="19">
        <v>0</v>
      </c>
      <c r="L22" s="19">
        <v>1</v>
      </c>
      <c r="M22" s="19">
        <v>1</v>
      </c>
      <c r="N22" s="19">
        <v>2</v>
      </c>
      <c r="O22" s="19">
        <v>4</v>
      </c>
      <c r="P22" s="19">
        <v>4</v>
      </c>
    </row>
    <row r="23" spans="1:16" ht="15" customHeight="1">
      <c r="A23" s="22" t="s">
        <v>43</v>
      </c>
      <c r="B23" s="56">
        <f t="shared" si="1"/>
        <v>3</v>
      </c>
      <c r="C23" s="65">
        <v>3</v>
      </c>
      <c r="D23" s="56">
        <v>0</v>
      </c>
      <c r="E23" s="19">
        <v>1</v>
      </c>
      <c r="F23" s="19">
        <v>1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ht="15" customHeight="1">
      <c r="A24" s="22" t="s">
        <v>48</v>
      </c>
      <c r="B24" s="56">
        <f t="shared" si="1"/>
        <v>2</v>
      </c>
      <c r="C24" s="65">
        <v>2</v>
      </c>
      <c r="D24" s="56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2</v>
      </c>
    </row>
    <row r="25" spans="1:16" ht="15" customHeight="1">
      <c r="A25" s="22" t="s">
        <v>86</v>
      </c>
      <c r="B25" s="56">
        <f t="shared" si="1"/>
        <v>23</v>
      </c>
      <c r="C25" s="65">
        <v>21</v>
      </c>
      <c r="D25" s="56">
        <v>2</v>
      </c>
      <c r="E25" s="19">
        <v>2</v>
      </c>
      <c r="F25" s="19">
        <v>4</v>
      </c>
      <c r="G25" s="19">
        <v>0</v>
      </c>
      <c r="H25" s="19">
        <v>6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4</v>
      </c>
      <c r="O25" s="19">
        <v>4</v>
      </c>
      <c r="P25" s="19">
        <v>1</v>
      </c>
    </row>
    <row r="26" spans="1:16" ht="15" customHeight="1">
      <c r="A26" s="22" t="s">
        <v>50</v>
      </c>
      <c r="B26" s="56">
        <f t="shared" si="1"/>
        <v>1</v>
      </c>
      <c r="C26" s="65">
        <v>1</v>
      </c>
      <c r="D26" s="56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</row>
    <row r="27" spans="1:16" ht="15" customHeight="1">
      <c r="A27" s="22" t="s">
        <v>93</v>
      </c>
      <c r="B27" s="56">
        <f t="shared" si="1"/>
        <v>1</v>
      </c>
      <c r="C27" s="65">
        <v>1</v>
      </c>
      <c r="D27" s="56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15" customHeight="1">
      <c r="A28" s="22" t="s">
        <v>94</v>
      </c>
      <c r="B28" s="56">
        <f t="shared" si="1"/>
        <v>3</v>
      </c>
      <c r="C28" s="65">
        <v>3</v>
      </c>
      <c r="D28" s="56">
        <v>0</v>
      </c>
      <c r="E28" s="19">
        <v>0</v>
      </c>
      <c r="F28" s="19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15" customHeight="1">
      <c r="A29" s="22" t="s">
        <v>55</v>
      </c>
      <c r="B29" s="56">
        <f t="shared" si="1"/>
        <v>1</v>
      </c>
      <c r="C29" s="65">
        <v>1</v>
      </c>
      <c r="D29" s="56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15" customHeight="1">
      <c r="A30" s="22" t="s">
        <v>53</v>
      </c>
      <c r="B30" s="56">
        <f>SUM(C30:D30)</f>
        <v>2</v>
      </c>
      <c r="C30" s="65">
        <v>2</v>
      </c>
      <c r="D30" s="56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1</v>
      </c>
      <c r="P30" s="19">
        <v>0</v>
      </c>
    </row>
    <row r="31" spans="1:16" ht="15" customHeight="1">
      <c r="A31" s="22" t="s">
        <v>58</v>
      </c>
      <c r="B31" s="56">
        <f t="shared" si="1"/>
        <v>1</v>
      </c>
      <c r="C31" s="65">
        <v>1</v>
      </c>
      <c r="D31" s="56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ht="15" customHeight="1">
      <c r="A32" s="22" t="s">
        <v>134</v>
      </c>
      <c r="B32" s="56">
        <f t="shared" si="1"/>
        <v>1</v>
      </c>
      <c r="C32" s="65">
        <v>1</v>
      </c>
      <c r="D32" s="56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</row>
    <row r="33" spans="1:16" ht="15" customHeight="1">
      <c r="A33" s="22" t="s">
        <v>87</v>
      </c>
      <c r="B33" s="56">
        <f aca="true" t="shared" si="2" ref="B33:B44">SUM(C33:D33)</f>
        <v>71</v>
      </c>
      <c r="C33" s="65">
        <v>60</v>
      </c>
      <c r="D33" s="56">
        <v>11</v>
      </c>
      <c r="E33" s="19">
        <v>4</v>
      </c>
      <c r="F33" s="19">
        <v>9</v>
      </c>
      <c r="G33" s="19">
        <v>4</v>
      </c>
      <c r="H33" s="19">
        <v>5</v>
      </c>
      <c r="I33" s="19">
        <v>5</v>
      </c>
      <c r="J33" s="19">
        <v>8</v>
      </c>
      <c r="K33" s="19">
        <v>4</v>
      </c>
      <c r="L33" s="19">
        <v>8</v>
      </c>
      <c r="M33" s="19">
        <v>3</v>
      </c>
      <c r="N33" s="19">
        <v>11</v>
      </c>
      <c r="O33" s="19">
        <v>5</v>
      </c>
      <c r="P33" s="19">
        <v>5</v>
      </c>
    </row>
    <row r="34" spans="1:16" ht="15" customHeight="1">
      <c r="A34" s="22" t="s">
        <v>67</v>
      </c>
      <c r="B34" s="56">
        <f t="shared" si="2"/>
        <v>1</v>
      </c>
      <c r="C34" s="65">
        <v>1</v>
      </c>
      <c r="D34" s="56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15" customHeight="1">
      <c r="A35" s="22" t="s">
        <v>68</v>
      </c>
      <c r="B35" s="56">
        <f t="shared" si="2"/>
        <v>1</v>
      </c>
      <c r="C35" s="65">
        <v>1</v>
      </c>
      <c r="D35" s="56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</row>
    <row r="36" spans="1:16" ht="15" customHeight="1">
      <c r="A36" s="22" t="s">
        <v>69</v>
      </c>
      <c r="B36" s="56">
        <f t="shared" si="2"/>
        <v>5</v>
      </c>
      <c r="C36" s="65">
        <v>5</v>
      </c>
      <c r="D36" s="56">
        <v>0</v>
      </c>
      <c r="E36" s="19">
        <v>0</v>
      </c>
      <c r="F36" s="19">
        <v>0</v>
      </c>
      <c r="G36" s="19">
        <v>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v>0</v>
      </c>
      <c r="P36" s="19">
        <v>0</v>
      </c>
    </row>
    <row r="37" spans="1:16" ht="15" customHeight="1">
      <c r="A37" s="22" t="s">
        <v>88</v>
      </c>
      <c r="B37" s="56">
        <f t="shared" si="2"/>
        <v>5</v>
      </c>
      <c r="C37" s="65">
        <v>5</v>
      </c>
      <c r="D37" s="56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19">
        <v>1</v>
      </c>
      <c r="L37" s="19">
        <v>0</v>
      </c>
      <c r="M37" s="19">
        <v>1</v>
      </c>
      <c r="N37" s="19">
        <v>0</v>
      </c>
      <c r="O37" s="19">
        <v>2</v>
      </c>
      <c r="P37" s="19">
        <v>0</v>
      </c>
    </row>
    <row r="38" spans="1:16" ht="15" customHeight="1">
      <c r="A38" s="22" t="s">
        <v>71</v>
      </c>
      <c r="B38" s="56">
        <f t="shared" si="2"/>
        <v>1</v>
      </c>
      <c r="C38" s="65">
        <v>1</v>
      </c>
      <c r="D38" s="56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1:16" ht="15" customHeight="1">
      <c r="A39" s="22" t="s">
        <v>72</v>
      </c>
      <c r="B39" s="56">
        <f t="shared" si="2"/>
        <v>2</v>
      </c>
      <c r="C39" s="65">
        <v>2</v>
      </c>
      <c r="D39" s="56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</v>
      </c>
      <c r="M39" s="19">
        <v>0</v>
      </c>
      <c r="N39" s="19">
        <v>0</v>
      </c>
      <c r="O39" s="19">
        <v>1</v>
      </c>
      <c r="P39" s="19">
        <v>0</v>
      </c>
    </row>
    <row r="40" spans="1:16" ht="15" customHeight="1">
      <c r="A40" s="22" t="s">
        <v>74</v>
      </c>
      <c r="B40" s="56">
        <f t="shared" si="2"/>
        <v>12</v>
      </c>
      <c r="C40" s="65">
        <v>12</v>
      </c>
      <c r="D40" s="56">
        <v>0</v>
      </c>
      <c r="E40" s="19">
        <v>0</v>
      </c>
      <c r="F40" s="19">
        <v>0</v>
      </c>
      <c r="G40" s="19">
        <v>0</v>
      </c>
      <c r="H40" s="19">
        <v>0</v>
      </c>
      <c r="I40" s="19">
        <v>3</v>
      </c>
      <c r="J40" s="19">
        <v>0</v>
      </c>
      <c r="K40" s="19">
        <v>1</v>
      </c>
      <c r="L40" s="19">
        <v>0</v>
      </c>
      <c r="M40" s="19">
        <v>2</v>
      </c>
      <c r="N40" s="19">
        <v>3</v>
      </c>
      <c r="O40" s="19">
        <v>3</v>
      </c>
      <c r="P40" s="19">
        <v>0</v>
      </c>
    </row>
    <row r="41" spans="1:16" ht="15" customHeight="1">
      <c r="A41" s="22" t="s">
        <v>76</v>
      </c>
      <c r="B41" s="56">
        <f t="shared" si="2"/>
        <v>13</v>
      </c>
      <c r="C41" s="65">
        <v>13</v>
      </c>
      <c r="D41" s="56">
        <v>0</v>
      </c>
      <c r="E41" s="19">
        <v>1</v>
      </c>
      <c r="F41" s="19">
        <v>0</v>
      </c>
      <c r="G41" s="19">
        <v>1</v>
      </c>
      <c r="H41" s="19">
        <v>0</v>
      </c>
      <c r="I41" s="19">
        <v>2</v>
      </c>
      <c r="J41" s="19">
        <v>3</v>
      </c>
      <c r="K41" s="19">
        <v>1</v>
      </c>
      <c r="L41" s="19">
        <v>1</v>
      </c>
      <c r="M41" s="19">
        <v>1</v>
      </c>
      <c r="N41" s="19">
        <v>3</v>
      </c>
      <c r="O41" s="19">
        <v>0</v>
      </c>
      <c r="P41" s="19">
        <v>0</v>
      </c>
    </row>
    <row r="42" spans="1:16" ht="15" customHeight="1">
      <c r="A42" s="22" t="s">
        <v>77</v>
      </c>
      <c r="B42" s="56">
        <f t="shared" si="2"/>
        <v>1</v>
      </c>
      <c r="C42" s="65">
        <v>1</v>
      </c>
      <c r="D42" s="56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9">
        <v>0</v>
      </c>
      <c r="P42" s="19">
        <v>0</v>
      </c>
    </row>
    <row r="43" spans="1:16" ht="15" customHeight="1">
      <c r="A43" s="22" t="s">
        <v>133</v>
      </c>
      <c r="B43" s="56">
        <f t="shared" si="2"/>
        <v>4</v>
      </c>
      <c r="C43" s="65">
        <v>4</v>
      </c>
      <c r="D43" s="56">
        <v>0</v>
      </c>
      <c r="E43" s="19">
        <v>0</v>
      </c>
      <c r="F43" s="19">
        <v>0</v>
      </c>
      <c r="G43" s="19">
        <v>0</v>
      </c>
      <c r="H43" s="19">
        <v>1</v>
      </c>
      <c r="I43" s="19">
        <v>0</v>
      </c>
      <c r="J43" s="19">
        <v>0</v>
      </c>
      <c r="K43" s="19">
        <v>2</v>
      </c>
      <c r="L43" s="19">
        <v>0</v>
      </c>
      <c r="M43" s="19">
        <v>0</v>
      </c>
      <c r="N43" s="19">
        <v>0</v>
      </c>
      <c r="O43" s="19">
        <v>1</v>
      </c>
      <c r="P43" s="19">
        <v>0</v>
      </c>
    </row>
    <row r="44" spans="1:16" ht="15" customHeight="1" thickBot="1">
      <c r="A44" s="73" t="s">
        <v>89</v>
      </c>
      <c r="B44" s="63">
        <f t="shared" si="2"/>
        <v>33</v>
      </c>
      <c r="C44" s="74">
        <v>33</v>
      </c>
      <c r="D44" s="63">
        <v>0</v>
      </c>
      <c r="E44" s="64">
        <v>2</v>
      </c>
      <c r="F44" s="64">
        <v>7</v>
      </c>
      <c r="G44" s="64">
        <v>0</v>
      </c>
      <c r="H44" s="64">
        <v>0</v>
      </c>
      <c r="I44" s="64">
        <v>0</v>
      </c>
      <c r="J44" s="64">
        <v>2</v>
      </c>
      <c r="K44" s="64">
        <v>6</v>
      </c>
      <c r="L44" s="64">
        <v>0</v>
      </c>
      <c r="M44" s="64">
        <v>6</v>
      </c>
      <c r="N44" s="64">
        <v>0</v>
      </c>
      <c r="O44" s="64">
        <v>7</v>
      </c>
      <c r="P44" s="64">
        <v>3</v>
      </c>
    </row>
    <row r="45" spans="1:16" ht="1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</sheetData>
  <mergeCells count="20">
    <mergeCell ref="A4:P4"/>
    <mergeCell ref="A5:P5"/>
    <mergeCell ref="A6:P6"/>
    <mergeCell ref="C8:D8"/>
    <mergeCell ref="E8:P8"/>
    <mergeCell ref="B8:B10"/>
    <mergeCell ref="O9:O10"/>
    <mergeCell ref="P9:P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</mergeCells>
  <printOptions/>
  <pageMargins left="1.2" right="0.35" top="2.26" bottom="0.5905511811023623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apacheco</cp:lastModifiedBy>
  <cp:lastPrinted>2004-01-07T19:21:25Z</cp:lastPrinted>
  <dcterms:created xsi:type="dcterms:W3CDTF">2003-08-11T21:10:38Z</dcterms:created>
  <dcterms:modified xsi:type="dcterms:W3CDTF">2004-04-16T17:52:29Z</dcterms:modified>
  <cp:category/>
  <cp:version/>
  <cp:contentType/>
  <cp:contentStatus/>
</cp:coreProperties>
</file>