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840" windowWidth="5280" windowHeight="5745" activeTab="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/>
  <calcPr fullCalcOnLoad="1"/>
</workbook>
</file>

<file path=xl/sharedStrings.xml><?xml version="1.0" encoding="utf-8"?>
<sst xmlns="http://schemas.openxmlformats.org/spreadsheetml/2006/main" count="307" uniqueCount="187">
  <si>
    <t>Total</t>
  </si>
  <si>
    <t>Del 2002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</si>
  <si>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</si>
  <si>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</si>
  <si>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</si>
  <si>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</si>
  <si>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</si>
  <si>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</si>
  <si>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</si>
  <si>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</si>
  <si>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</si>
  <si>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</si>
  <si>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</si>
  <si>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</si>
  <si>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   Bicicleta</t>
  </si>
  <si>
    <t xml:space="preserve">   Motocicleta</t>
  </si>
  <si>
    <t xml:space="preserve">   Automóvil</t>
  </si>
  <si>
    <t>Montes</t>
  </si>
  <si>
    <t>ba</t>
  </si>
  <si>
    <t>nez</t>
  </si>
  <si>
    <t>El</t>
  </si>
  <si>
    <t>Carta-</t>
  </si>
  <si>
    <t>go</t>
  </si>
  <si>
    <t>Robo de medio de transporte</t>
  </si>
  <si>
    <t>Jiménez</t>
  </si>
  <si>
    <t>El Guarco</t>
  </si>
  <si>
    <t>Goicoechea</t>
  </si>
  <si>
    <t>Turrialba</t>
  </si>
  <si>
    <t>Cartago</t>
  </si>
  <si>
    <t>Montes de Oro</t>
  </si>
  <si>
    <t>M e s</t>
  </si>
  <si>
    <t>Tipo de caso</t>
  </si>
  <si>
    <t>Abuso de Autoridad</t>
  </si>
  <si>
    <t>Abuso sexual mayor</t>
  </si>
  <si>
    <t>Abuso sexual menor</t>
  </si>
  <si>
    <t>Agresión</t>
  </si>
  <si>
    <t>Allanamiento ilegal</t>
  </si>
  <si>
    <t>Amenazas</t>
  </si>
  <si>
    <t>Apropiación irregular</t>
  </si>
  <si>
    <t>Apropiación y retención indebida</t>
  </si>
  <si>
    <t>Circulación de moneda falsa</t>
  </si>
  <si>
    <t>Contágeo venéreo</t>
  </si>
  <si>
    <t>Cultivo de marihuana</t>
  </si>
  <si>
    <t>Daños</t>
  </si>
  <si>
    <t>Denuncia calumniosa</t>
  </si>
  <si>
    <t>Desaparición de persona</t>
  </si>
  <si>
    <t>Estafa mediante cheque</t>
  </si>
  <si>
    <t>Falsedad ideológica</t>
  </si>
  <si>
    <t>Falsificación de documento</t>
  </si>
  <si>
    <t>Falsificación de señas y marcas</t>
  </si>
  <si>
    <t>Fuga del hogar</t>
  </si>
  <si>
    <t>Homicidio culposo</t>
  </si>
  <si>
    <t>Hurto</t>
  </si>
  <si>
    <t>Hurto de ganado</t>
  </si>
  <si>
    <t>Incendio</t>
  </si>
  <si>
    <t>Infracción Ley de Armas</t>
  </si>
  <si>
    <t>Infracción Ley de Loterías</t>
  </si>
  <si>
    <t>Infracción Ley Forestal</t>
  </si>
  <si>
    <t>Lesiones</t>
  </si>
  <si>
    <t>Lesiones con arma blanca</t>
  </si>
  <si>
    <t>Lesiones culposas</t>
  </si>
  <si>
    <t>Libramiento de cheque sin fondos</t>
  </si>
  <si>
    <t>Peculado</t>
  </si>
  <si>
    <t>Privación de libertad</t>
  </si>
  <si>
    <t>Proxenestismo</t>
  </si>
  <si>
    <t>Rapto</t>
  </si>
  <si>
    <t>Receptación</t>
  </si>
  <si>
    <t>Relación sexual con menor</t>
  </si>
  <si>
    <t>Robo con fuerza sobre las cosas</t>
  </si>
  <si>
    <t>Robo con violencia sobre las personas</t>
  </si>
  <si>
    <t>Robo medio de transporte</t>
  </si>
  <si>
    <t>Suicidio</t>
  </si>
  <si>
    <t>Sustracción de menor</t>
  </si>
  <si>
    <t>Tenencia de droga</t>
  </si>
  <si>
    <t>Tenencia de marihuana</t>
  </si>
  <si>
    <t>Tentativa de estafa</t>
  </si>
  <si>
    <t>Tentativa de homicidio</t>
  </si>
  <si>
    <t>Tentativa de hurto</t>
  </si>
  <si>
    <t>Tentativa de suicidio</t>
  </si>
  <si>
    <t>Tentativa de violación.</t>
  </si>
  <si>
    <t>Uso de documento falso</t>
  </si>
  <si>
    <t>Usurpación</t>
  </si>
  <si>
    <t>Venta de droga.</t>
  </si>
  <si>
    <t>Venta de marihuana</t>
  </si>
  <si>
    <t>Violación</t>
  </si>
  <si>
    <t>Violación de domicilio</t>
  </si>
  <si>
    <t>Abuso de autoridad</t>
  </si>
  <si>
    <t>Apropiación iregular</t>
  </si>
  <si>
    <t>Apropiación y/o retención indebida</t>
  </si>
  <si>
    <t>Contagio venéreo</t>
  </si>
  <si>
    <t>Estafa</t>
  </si>
  <si>
    <t>Fuga de hogar</t>
  </si>
  <si>
    <t>Lesiones con arma blanca.</t>
  </si>
  <si>
    <t>Robo con violencia sobre personas</t>
  </si>
  <si>
    <t>Cantón</t>
  </si>
  <si>
    <t>Tentativa de violación</t>
  </si>
  <si>
    <t>Venta de droga</t>
  </si>
  <si>
    <t>Valor de lo</t>
  </si>
  <si>
    <t>Promedio por</t>
  </si>
  <si>
    <t>Provincia de Cartago</t>
  </si>
  <si>
    <t>Provincia de San José</t>
  </si>
  <si>
    <t>Estafa(1)</t>
  </si>
  <si>
    <t>Hurto (2)</t>
  </si>
  <si>
    <t>Robo fuerza sobre cosas</t>
  </si>
  <si>
    <t>Robo violencia personas</t>
  </si>
  <si>
    <t xml:space="preserve">   Motocicleta.</t>
  </si>
  <si>
    <t>(1) Incluye estafa mediante cheque</t>
  </si>
  <si>
    <t>(2) Incluye hurto de ganado</t>
  </si>
  <si>
    <t>Provincia de Puntarenas</t>
  </si>
  <si>
    <t>Género</t>
  </si>
  <si>
    <t>Mes</t>
  </si>
  <si>
    <t xml:space="preserve">Mas </t>
  </si>
  <si>
    <t>Fem</t>
  </si>
  <si>
    <t>Abuso sexual</t>
  </si>
  <si>
    <t>Homicidio doloso</t>
  </si>
  <si>
    <t>Resistencia a la autoridad</t>
  </si>
  <si>
    <t>Robo</t>
  </si>
  <si>
    <t>Tentativa de estafa.</t>
  </si>
  <si>
    <t>Tentativa de robo</t>
  </si>
  <si>
    <t>Violencia doméstica</t>
  </si>
  <si>
    <t>Otros</t>
  </si>
  <si>
    <t>Por existir orden de captura</t>
  </si>
  <si>
    <t>Desacato a la autoridad</t>
  </si>
  <si>
    <t>Tráfico de droga</t>
  </si>
  <si>
    <t>Turrial</t>
  </si>
  <si>
    <t>Jimé</t>
  </si>
  <si>
    <t>Guarco</t>
  </si>
  <si>
    <t>de Oro</t>
  </si>
  <si>
    <t>Goico</t>
  </si>
  <si>
    <t>echea</t>
  </si>
  <si>
    <t>Provincia y Cantón</t>
  </si>
  <si>
    <t>Casos entrados en la Sebdelegación de Turrialba según Provincia, Cantón y Mes</t>
  </si>
  <si>
    <t>cuando ocurrió el hecho durante el 2002</t>
  </si>
  <si>
    <t>Set</t>
  </si>
  <si>
    <t>Casos Entrados y Terminados por la Subdelegación de Turrialba</t>
  </si>
  <si>
    <t>según Tipo de Caso, durante el año 2002</t>
  </si>
  <si>
    <t>Casos Entrados</t>
  </si>
  <si>
    <t>Casos Terminados</t>
  </si>
  <si>
    <t>Anteriores</t>
  </si>
  <si>
    <t>De Años</t>
  </si>
  <si>
    <t>Infracción Ley Patrimonio Arqueológico</t>
  </si>
  <si>
    <t>Infracción Ley Conserv. Vida Silvestre</t>
  </si>
  <si>
    <t>Infracción Ley Conservación Vida Silvestre</t>
  </si>
  <si>
    <t>Muerte natural</t>
  </si>
  <si>
    <t>Relaciones sexuales con menor</t>
  </si>
  <si>
    <t>Tentativa de robo con fuerza sobre las cosas</t>
  </si>
  <si>
    <t>Tentativa de robo medio de transporte</t>
  </si>
  <si>
    <t>Tentativa de robo fuerza sobre cosas</t>
  </si>
  <si>
    <t xml:space="preserve">Casos entrados en la Subdelegación de Turrialba según Tipo de Caso y Cantón </t>
  </si>
  <si>
    <t>donde ocurrieron los hechos, durante el año 2002</t>
  </si>
  <si>
    <t>C a n t ó n</t>
  </si>
  <si>
    <t>Tipo de Caso</t>
  </si>
  <si>
    <t>Proxenetismo</t>
  </si>
  <si>
    <t xml:space="preserve">     Automóvil</t>
  </si>
  <si>
    <t xml:space="preserve">     Motocicleta</t>
  </si>
  <si>
    <t xml:space="preserve">     Bicicleta</t>
  </si>
  <si>
    <t>Promedio por Acción, para los delitos de estafa, hurto y robo, durante el año 2002</t>
  </si>
  <si>
    <t xml:space="preserve">Denuncias Entradas en la Subdelegación de Turrialba según Cantón, Valor de lo Sustraído y </t>
  </si>
  <si>
    <t>Central Cartago</t>
  </si>
  <si>
    <t>Denuncias Entradas</t>
  </si>
  <si>
    <t>de lo</t>
  </si>
  <si>
    <t>Valor</t>
  </si>
  <si>
    <t>Acción</t>
  </si>
  <si>
    <t>por</t>
  </si>
  <si>
    <t>Promedio</t>
  </si>
  <si>
    <t>Sustraído</t>
  </si>
  <si>
    <t>Desconocido</t>
  </si>
  <si>
    <t>Con Valor</t>
  </si>
  <si>
    <t>Conocido</t>
  </si>
  <si>
    <t>hurto y robo, durante el año 2002</t>
  </si>
  <si>
    <t>Denuncias con Monto</t>
  </si>
  <si>
    <t xml:space="preserve">Denuncias Entradas con Monto Conocido en la Subdelegación de Turrialba, según Tipo de Caso </t>
  </si>
  <si>
    <t xml:space="preserve">Valor de lo Sustraído y Valor Promedio por Acción Delictiva, para los delitos de estafa, </t>
  </si>
  <si>
    <t>Personas Detenidas por la Subdelegación de Turrialba según Delito</t>
  </si>
  <si>
    <t>o Causa de Detención, Género y Mes, durante el año 2002</t>
  </si>
  <si>
    <t>Delito o Causa</t>
  </si>
  <si>
    <t>de Detención</t>
  </si>
  <si>
    <t>Tipo de Delito</t>
  </si>
  <si>
    <t>Cuadro N° 115</t>
  </si>
  <si>
    <t>Continuación Cuadro N° 116</t>
  </si>
  <si>
    <t>Cuadro N° 116</t>
  </si>
  <si>
    <t>Cuadro No 117</t>
  </si>
  <si>
    <t>Continuación cuadro N° 117</t>
  </si>
  <si>
    <t>Cuadro N° 118</t>
  </si>
  <si>
    <t>Cuadro N° 119</t>
  </si>
  <si>
    <t>Cuadro N° 120</t>
  </si>
  <si>
    <t>Atípico</t>
  </si>
</sst>
</file>

<file path=xl/styles.xml><?xml version="1.0" encoding="utf-8"?>
<styleSheet xmlns="http://schemas.openxmlformats.org/spreadsheetml/2006/main">
  <numFmts count="23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C&quot;#,##0_);\(&quot;C&quot;#,##0\)"/>
    <numFmt numFmtId="173" formatCode="&quot;C&quot;#,##0_);[Red]\(&quot;C&quot;#,##0\)"/>
    <numFmt numFmtId="174" formatCode="&quot;C&quot;#,##0.00_);\(&quot;C&quot;#,##0.00\)"/>
    <numFmt numFmtId="175" formatCode="&quot;C&quot;#,##0.00_);[Red]\(&quot;C&quot;#,##0.00\)"/>
    <numFmt numFmtId="176" formatCode="_(&quot;C&quot;* #,##0_);_(&quot;C&quot;* \(#,##0\);_(&quot;C&quot;* &quot;-&quot;_);_(@_)"/>
    <numFmt numFmtId="177" formatCode="_(&quot;C&quot;* #,##0.00_);_(&quot;C&quot;* \(#,##0.00\);_(&quot;C&quot;* &quot;-&quot;??_);_(@_)"/>
    <numFmt numFmtId="178" formatCode="\¢#,##0"/>
  </numFmts>
  <fonts count="8">
    <font>
      <sz val="10"/>
      <name val="Arial"/>
      <family val="0"/>
    </font>
    <font>
      <sz val="10"/>
      <name val="Batang"/>
      <family val="1"/>
    </font>
    <font>
      <b/>
      <u val="single"/>
      <sz val="10"/>
      <name val="Batang"/>
      <family val="1"/>
    </font>
    <font>
      <b/>
      <sz val="10"/>
      <name val="Batang"/>
      <family val="1"/>
    </font>
    <font>
      <b/>
      <u val="double"/>
      <sz val="10"/>
      <name val="Batang"/>
      <family val="1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@Batang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178" fontId="3" fillId="0" borderId="0" xfId="0" applyNumberFormat="1" applyFont="1" applyAlignment="1">
      <alignment/>
    </xf>
    <xf numFmtId="0" fontId="3" fillId="0" borderId="0" xfId="0" applyFont="1" applyAlignment="1">
      <alignment horizontal="center" vertical="center" wrapText="1"/>
    </xf>
    <xf numFmtId="178" fontId="3" fillId="0" borderId="2" xfId="0" applyNumberFormat="1" applyFont="1" applyBorder="1" applyAlignment="1">
      <alignment horizontal="center" vertical="center"/>
    </xf>
    <xf numFmtId="178" fontId="3" fillId="0" borderId="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78" fontId="3" fillId="0" borderId="4" xfId="0" applyNumberFormat="1" applyFont="1" applyBorder="1" applyAlignment="1">
      <alignment horizontal="center" vertical="center"/>
    </xf>
    <xf numFmtId="178" fontId="3" fillId="0" borderId="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78" fontId="2" fillId="0" borderId="0" xfId="0" applyNumberFormat="1" applyFont="1" applyAlignment="1">
      <alignment horizontal="center"/>
    </xf>
    <xf numFmtId="178" fontId="3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178" fontId="1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178" fontId="1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78" fontId="2" fillId="0" borderId="0" xfId="0" applyNumberFormat="1" applyFont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/>
    </xf>
    <xf numFmtId="0" fontId="4" fillId="0" borderId="9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9" xfId="0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7" fillId="0" borderId="0" xfId="0" applyFont="1" applyAlignment="1">
      <alignment/>
    </xf>
    <xf numFmtId="0" fontId="3" fillId="0" borderId="9" xfId="0" applyFont="1" applyBorder="1" applyAlignment="1">
      <alignment/>
    </xf>
    <xf numFmtId="0" fontId="1" fillId="0" borderId="8" xfId="0" applyFont="1" applyBorder="1" applyAlignment="1">
      <alignment/>
    </xf>
    <xf numFmtId="178" fontId="3" fillId="0" borderId="10" xfId="0" applyNumberFormat="1" applyFont="1" applyBorder="1" applyAlignment="1">
      <alignment horizontal="center" vertical="center"/>
    </xf>
    <xf numFmtId="178" fontId="3" fillId="0" borderId="11" xfId="0" applyNumberFormat="1" applyFont="1" applyBorder="1" applyAlignment="1">
      <alignment horizontal="center" vertical="center"/>
    </xf>
    <xf numFmtId="178" fontId="3" fillId="0" borderId="12" xfId="0" applyNumberFormat="1" applyFont="1" applyBorder="1" applyAlignment="1">
      <alignment/>
    </xf>
    <xf numFmtId="178" fontId="6" fillId="0" borderId="10" xfId="0" applyNumberFormat="1" applyFont="1" applyBorder="1" applyAlignment="1">
      <alignment horizontal="center"/>
    </xf>
    <xf numFmtId="178" fontId="2" fillId="0" borderId="10" xfId="0" applyNumberFormat="1" applyFont="1" applyBorder="1" applyAlignment="1">
      <alignment horizontal="center"/>
    </xf>
    <xf numFmtId="178" fontId="0" fillId="0" borderId="10" xfId="0" applyNumberFormat="1" applyBorder="1" applyAlignment="1">
      <alignment horizontal="center"/>
    </xf>
    <xf numFmtId="178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78" fontId="1" fillId="0" borderId="1" xfId="0" applyNumberFormat="1" applyFont="1" applyBorder="1" applyAlignment="1">
      <alignment horizontal="center"/>
    </xf>
    <xf numFmtId="178" fontId="2" fillId="0" borderId="9" xfId="0" applyNumberFormat="1" applyFont="1" applyBorder="1" applyAlignment="1">
      <alignment horizontal="center"/>
    </xf>
    <xf numFmtId="178" fontId="1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9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workbookViewId="0" topLeftCell="A1">
      <selection activeCell="A2" sqref="A2"/>
    </sheetView>
  </sheetViews>
  <sheetFormatPr defaultColWidth="11.421875" defaultRowHeight="13.5" customHeight="1"/>
  <cols>
    <col min="1" max="1" width="35.57421875" style="1" customWidth="1"/>
    <col min="2" max="2" width="7.28125" style="1" customWidth="1"/>
    <col min="3" max="14" width="5.7109375" style="1" customWidth="1"/>
    <col min="15" max="16384" width="11.421875" style="1" customWidth="1"/>
  </cols>
  <sheetData>
    <row r="1" spans="1:14" ht="13.5" customHeight="1">
      <c r="A1" s="16" t="s">
        <v>178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3.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13.5" customHeight="1">
      <c r="A3" s="97" t="s">
        <v>131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</row>
    <row r="4" spans="1:14" ht="13.5" customHeight="1">
      <c r="A4" s="97" t="s">
        <v>132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</row>
    <row r="5" ht="13.5" customHeight="1" thickBot="1"/>
    <row r="6" spans="1:14" ht="18" customHeight="1">
      <c r="A6" s="100" t="s">
        <v>130</v>
      </c>
      <c r="B6" s="102" t="s">
        <v>0</v>
      </c>
      <c r="C6" s="98" t="s">
        <v>30</v>
      </c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</row>
    <row r="7" spans="1:14" ht="18" customHeight="1" thickBot="1">
      <c r="A7" s="101"/>
      <c r="B7" s="103"/>
      <c r="C7" s="18" t="s">
        <v>2</v>
      </c>
      <c r="D7" s="18" t="s">
        <v>3</v>
      </c>
      <c r="E7" s="18" t="s">
        <v>4</v>
      </c>
      <c r="F7" s="18" t="s">
        <v>5</v>
      </c>
      <c r="G7" s="18" t="s">
        <v>6</v>
      </c>
      <c r="H7" s="18" t="s">
        <v>7</v>
      </c>
      <c r="I7" s="18" t="s">
        <v>8</v>
      </c>
      <c r="J7" s="18" t="s">
        <v>9</v>
      </c>
      <c r="K7" s="18" t="s">
        <v>133</v>
      </c>
      <c r="L7" s="18" t="s">
        <v>11</v>
      </c>
      <c r="M7" s="18" t="s">
        <v>12</v>
      </c>
      <c r="N7" s="18" t="s">
        <v>13</v>
      </c>
    </row>
    <row r="8" ht="13.5" customHeight="1">
      <c r="B8" s="56"/>
    </row>
    <row r="9" spans="1:14" s="20" customFormat="1" ht="13.5" customHeight="1">
      <c r="A9" s="8" t="s">
        <v>0</v>
      </c>
      <c r="B9" s="57">
        <f>SUM(C9:N9)</f>
        <v>956</v>
      </c>
      <c r="C9" s="19">
        <f>C11+C18+C22</f>
        <v>82</v>
      </c>
      <c r="D9" s="19">
        <f>D11+D18+D22</f>
        <v>74</v>
      </c>
      <c r="E9" s="19">
        <f aca="true" t="shared" si="0" ref="E9:N9">E11+E18+E22</f>
        <v>88</v>
      </c>
      <c r="F9" s="19">
        <f t="shared" si="0"/>
        <v>76</v>
      </c>
      <c r="G9" s="19">
        <f t="shared" si="0"/>
        <v>58</v>
      </c>
      <c r="H9" s="19">
        <f t="shared" si="0"/>
        <v>80</v>
      </c>
      <c r="I9" s="19">
        <f t="shared" si="0"/>
        <v>81</v>
      </c>
      <c r="J9" s="19">
        <f t="shared" si="0"/>
        <v>65</v>
      </c>
      <c r="K9" s="19">
        <f t="shared" si="0"/>
        <v>91</v>
      </c>
      <c r="L9" s="19">
        <f t="shared" si="0"/>
        <v>90</v>
      </c>
      <c r="M9" s="19">
        <f t="shared" si="0"/>
        <v>85</v>
      </c>
      <c r="N9" s="19">
        <f t="shared" si="0"/>
        <v>86</v>
      </c>
    </row>
    <row r="10" spans="1:14" s="20" customFormat="1" ht="13.5" customHeight="1">
      <c r="A10" s="8"/>
      <c r="B10" s="58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</row>
    <row r="11" spans="1:14" s="20" customFormat="1" ht="13.5" customHeight="1">
      <c r="A11" s="30" t="s">
        <v>99</v>
      </c>
      <c r="B11" s="58">
        <f>SUM(C11:N11)</f>
        <v>954</v>
      </c>
      <c r="C11" s="21">
        <f aca="true" t="shared" si="1" ref="C11:N11">SUM(C13:C16)</f>
        <v>82</v>
      </c>
      <c r="D11" s="21">
        <f t="shared" si="1"/>
        <v>74</v>
      </c>
      <c r="E11" s="21">
        <f t="shared" si="1"/>
        <v>88</v>
      </c>
      <c r="F11" s="21">
        <f t="shared" si="1"/>
        <v>76</v>
      </c>
      <c r="G11" s="21">
        <f t="shared" si="1"/>
        <v>58</v>
      </c>
      <c r="H11" s="21">
        <f t="shared" si="1"/>
        <v>80</v>
      </c>
      <c r="I11" s="21">
        <f t="shared" si="1"/>
        <v>80</v>
      </c>
      <c r="J11" s="21">
        <f t="shared" si="1"/>
        <v>65</v>
      </c>
      <c r="K11" s="21">
        <f t="shared" si="1"/>
        <v>91</v>
      </c>
      <c r="L11" s="21">
        <f t="shared" si="1"/>
        <v>89</v>
      </c>
      <c r="M11" s="21">
        <f t="shared" si="1"/>
        <v>85</v>
      </c>
      <c r="N11" s="21">
        <f t="shared" si="1"/>
        <v>86</v>
      </c>
    </row>
    <row r="12" s="14" customFormat="1" ht="13.5" customHeight="1">
      <c r="B12" s="56"/>
    </row>
    <row r="13" spans="1:16" s="14" customFormat="1" ht="13.5" customHeight="1">
      <c r="A13" s="14" t="s">
        <v>27</v>
      </c>
      <c r="B13" s="59">
        <f>SUM(C13:N13)</f>
        <v>869</v>
      </c>
      <c r="C13" s="89">
        <v>77</v>
      </c>
      <c r="D13" s="90">
        <v>67</v>
      </c>
      <c r="E13" s="90">
        <v>84</v>
      </c>
      <c r="F13" s="90">
        <v>65</v>
      </c>
      <c r="G13" s="90">
        <v>53</v>
      </c>
      <c r="H13" s="90">
        <v>74</v>
      </c>
      <c r="I13" s="90">
        <v>76</v>
      </c>
      <c r="J13" s="90">
        <v>62</v>
      </c>
      <c r="K13" s="90">
        <v>84</v>
      </c>
      <c r="L13" s="90">
        <v>79</v>
      </c>
      <c r="M13" s="90">
        <v>69</v>
      </c>
      <c r="N13" s="90">
        <v>79</v>
      </c>
      <c r="P13" s="23"/>
    </row>
    <row r="14" spans="1:16" s="14" customFormat="1" ht="13.5" customHeight="1">
      <c r="A14" s="14" t="s">
        <v>24</v>
      </c>
      <c r="B14" s="59">
        <f>SUM(C14:N14)</f>
        <v>83</v>
      </c>
      <c r="C14" s="89">
        <v>5</v>
      </c>
      <c r="D14" s="90">
        <v>7</v>
      </c>
      <c r="E14" s="90">
        <v>4</v>
      </c>
      <c r="F14" s="90">
        <v>9</v>
      </c>
      <c r="G14" s="90">
        <v>5</v>
      </c>
      <c r="H14" s="90">
        <v>6</v>
      </c>
      <c r="I14" s="90">
        <v>4</v>
      </c>
      <c r="J14" s="90">
        <v>3</v>
      </c>
      <c r="K14" s="90">
        <v>7</v>
      </c>
      <c r="L14" s="90">
        <v>10</v>
      </c>
      <c r="M14" s="90">
        <v>16</v>
      </c>
      <c r="N14" s="90">
        <v>7</v>
      </c>
      <c r="P14" s="23"/>
    </row>
    <row r="15" spans="1:16" s="14" customFormat="1" ht="13.5" customHeight="1">
      <c r="A15" s="14" t="s">
        <v>25</v>
      </c>
      <c r="B15" s="59">
        <f>SUM(C15:N15)</f>
        <v>1</v>
      </c>
      <c r="C15" s="22">
        <v>0</v>
      </c>
      <c r="D15" s="22">
        <v>0</v>
      </c>
      <c r="E15" s="22">
        <v>0</v>
      </c>
      <c r="F15" s="22">
        <v>1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P15" s="23"/>
    </row>
    <row r="16" spans="1:16" s="14" customFormat="1" ht="13.5" customHeight="1">
      <c r="A16" s="14" t="s">
        <v>28</v>
      </c>
      <c r="B16" s="59">
        <f>SUM(C16:N16)</f>
        <v>1</v>
      </c>
      <c r="C16" s="22">
        <v>0</v>
      </c>
      <c r="D16" s="22">
        <v>0</v>
      </c>
      <c r="E16" s="22">
        <v>0</v>
      </c>
      <c r="F16" s="22">
        <v>1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P16" s="23"/>
    </row>
    <row r="17" spans="2:16" s="14" customFormat="1" ht="13.5" customHeight="1">
      <c r="B17" s="56"/>
      <c r="P17" s="23"/>
    </row>
    <row r="18" spans="1:16" s="14" customFormat="1" ht="13.5" customHeight="1">
      <c r="A18" s="30" t="s">
        <v>108</v>
      </c>
      <c r="B18" s="58">
        <f>SUM(C18:N18)</f>
        <v>1</v>
      </c>
      <c r="C18" s="21">
        <f aca="true" t="shared" si="2" ref="C18:N18">SUM(C20)</f>
        <v>0</v>
      </c>
      <c r="D18" s="21">
        <f t="shared" si="2"/>
        <v>0</v>
      </c>
      <c r="E18" s="21">
        <f t="shared" si="2"/>
        <v>0</v>
      </c>
      <c r="F18" s="21">
        <f t="shared" si="2"/>
        <v>0</v>
      </c>
      <c r="G18" s="21">
        <f t="shared" si="2"/>
        <v>0</v>
      </c>
      <c r="H18" s="21">
        <f t="shared" si="2"/>
        <v>0</v>
      </c>
      <c r="I18" s="21">
        <f t="shared" si="2"/>
        <v>1</v>
      </c>
      <c r="J18" s="21">
        <f t="shared" si="2"/>
        <v>0</v>
      </c>
      <c r="K18" s="21">
        <f t="shared" si="2"/>
        <v>0</v>
      </c>
      <c r="L18" s="21">
        <f t="shared" si="2"/>
        <v>0</v>
      </c>
      <c r="M18" s="21">
        <f t="shared" si="2"/>
        <v>0</v>
      </c>
      <c r="N18" s="21">
        <f t="shared" si="2"/>
        <v>0</v>
      </c>
      <c r="P18" s="23"/>
    </row>
    <row r="19" spans="2:16" s="14" customFormat="1" ht="13.5" customHeight="1">
      <c r="B19" s="59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P19" s="23"/>
    </row>
    <row r="20" spans="1:16" s="14" customFormat="1" ht="13.5" customHeight="1">
      <c r="A20" s="14" t="s">
        <v>29</v>
      </c>
      <c r="B20" s="59">
        <f>SUM(C20:N20)</f>
        <v>1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1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P20" s="23"/>
    </row>
    <row r="21" spans="2:16" s="14" customFormat="1" ht="13.5" customHeight="1">
      <c r="B21" s="56"/>
      <c r="P21" s="23"/>
    </row>
    <row r="22" spans="1:16" s="14" customFormat="1" ht="13.5" customHeight="1">
      <c r="A22" s="30" t="s">
        <v>100</v>
      </c>
      <c r="B22" s="58">
        <f>SUM(C22:N22)</f>
        <v>1</v>
      </c>
      <c r="C22" s="24">
        <f aca="true" t="shared" si="3" ref="C22:N22">SUM(C24)</f>
        <v>0</v>
      </c>
      <c r="D22" s="24">
        <f t="shared" si="3"/>
        <v>0</v>
      </c>
      <c r="E22" s="24">
        <f t="shared" si="3"/>
        <v>0</v>
      </c>
      <c r="F22" s="24">
        <f t="shared" si="3"/>
        <v>0</v>
      </c>
      <c r="G22" s="24">
        <f t="shared" si="3"/>
        <v>0</v>
      </c>
      <c r="H22" s="24">
        <f t="shared" si="3"/>
        <v>0</v>
      </c>
      <c r="I22" s="24">
        <f t="shared" si="3"/>
        <v>0</v>
      </c>
      <c r="J22" s="24">
        <f t="shared" si="3"/>
        <v>0</v>
      </c>
      <c r="K22" s="24">
        <f t="shared" si="3"/>
        <v>0</v>
      </c>
      <c r="L22" s="24">
        <f t="shared" si="3"/>
        <v>1</v>
      </c>
      <c r="M22" s="24">
        <f t="shared" si="3"/>
        <v>0</v>
      </c>
      <c r="N22" s="24">
        <f t="shared" si="3"/>
        <v>0</v>
      </c>
      <c r="P22" s="23"/>
    </row>
    <row r="23" spans="2:16" s="14" customFormat="1" ht="13.5" customHeight="1">
      <c r="B23" s="59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P23" s="23"/>
    </row>
    <row r="24" spans="1:16" s="14" customFormat="1" ht="13.5" customHeight="1">
      <c r="A24" s="14" t="s">
        <v>26</v>
      </c>
      <c r="B24" s="59">
        <f>SUM(C24:N24)</f>
        <v>1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1</v>
      </c>
      <c r="M24" s="22">
        <v>0</v>
      </c>
      <c r="N24" s="22">
        <v>0</v>
      </c>
      <c r="P24" s="23"/>
    </row>
    <row r="25" spans="1:14" s="20" customFormat="1" ht="13.5" customHeight="1" thickBot="1">
      <c r="A25" s="25"/>
      <c r="B25" s="60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7" s="14" customFormat="1" ht="13.5" customHeight="1">
      <c r="P27" s="23"/>
    </row>
    <row r="28" spans="3:16" s="14" customFormat="1" ht="13.5" customHeight="1"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</row>
    <row r="29" spans="1:16" ht="13.5" customHeight="1">
      <c r="A29" s="14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</row>
    <row r="30" spans="3:16" ht="13.5" customHeight="1"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</row>
  </sheetData>
  <mergeCells count="5">
    <mergeCell ref="A3:N3"/>
    <mergeCell ref="A4:N4"/>
    <mergeCell ref="C6:N6"/>
    <mergeCell ref="A6:A7"/>
    <mergeCell ref="B6:B7"/>
  </mergeCells>
  <printOptions horizontalCentered="1"/>
  <pageMargins left="0.3937007874015748" right="0.3937007874015748" top="1.52" bottom="0.3937007874015748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7"/>
  <sheetViews>
    <sheetView workbookViewId="0" topLeftCell="A1">
      <selection activeCell="A80" sqref="A80"/>
    </sheetView>
  </sheetViews>
  <sheetFormatPr defaultColWidth="11.421875" defaultRowHeight="13.5" customHeight="1"/>
  <cols>
    <col min="1" max="1" width="42.00390625" style="1" customWidth="1"/>
    <col min="2" max="2" width="11.421875" style="20" customWidth="1"/>
    <col min="3" max="4" width="11.421875" style="1" customWidth="1"/>
    <col min="5" max="5" width="14.57421875" style="1" customWidth="1"/>
    <col min="6" max="6" width="29.8515625" style="14" customWidth="1"/>
    <col min="7" max="7" width="11.421875" style="14" customWidth="1"/>
    <col min="8" max="16384" width="11.421875" style="1" customWidth="1"/>
  </cols>
  <sheetData>
    <row r="1" spans="1:5" ht="13.5" customHeight="1">
      <c r="A1" s="3" t="s">
        <v>180</v>
      </c>
      <c r="B1" s="11"/>
      <c r="C1" s="20"/>
      <c r="D1" s="20"/>
      <c r="E1" s="20"/>
    </row>
    <row r="2" spans="1:5" ht="13.5" customHeight="1">
      <c r="A2" s="3"/>
      <c r="B2" s="11"/>
      <c r="C2" s="20"/>
      <c r="D2" s="20"/>
      <c r="E2" s="20"/>
    </row>
    <row r="3" spans="1:5" ht="13.5" customHeight="1">
      <c r="A3" s="97" t="s">
        <v>134</v>
      </c>
      <c r="B3" s="97"/>
      <c r="C3" s="97"/>
      <c r="D3" s="97"/>
      <c r="E3" s="97"/>
    </row>
    <row r="4" spans="1:5" ht="13.5" customHeight="1">
      <c r="A4" s="97" t="s">
        <v>135</v>
      </c>
      <c r="B4" s="97"/>
      <c r="C4" s="97"/>
      <c r="D4" s="97"/>
      <c r="E4" s="97"/>
    </row>
    <row r="5" spans="1:5" ht="13.5" customHeight="1" thickBot="1">
      <c r="A5" s="5"/>
      <c r="B5" s="5"/>
      <c r="C5" s="26"/>
      <c r="D5" s="26"/>
      <c r="E5" s="26"/>
    </row>
    <row r="6" spans="1:5" ht="19.5" customHeight="1">
      <c r="A6" s="100" t="s">
        <v>31</v>
      </c>
      <c r="B6" s="107" t="s">
        <v>136</v>
      </c>
      <c r="C6" s="104" t="s">
        <v>137</v>
      </c>
      <c r="D6" s="105"/>
      <c r="E6" s="105"/>
    </row>
    <row r="7" spans="1:5" ht="13.5" customHeight="1">
      <c r="A7" s="106"/>
      <c r="B7" s="108"/>
      <c r="C7" s="106" t="s">
        <v>0</v>
      </c>
      <c r="D7" s="106" t="s">
        <v>1</v>
      </c>
      <c r="E7" s="8" t="s">
        <v>139</v>
      </c>
    </row>
    <row r="8" spans="1:5" ht="13.5" customHeight="1" thickBot="1">
      <c r="A8" s="101"/>
      <c r="B8" s="109"/>
      <c r="C8" s="101"/>
      <c r="D8" s="101"/>
      <c r="E8" s="18" t="s">
        <v>138</v>
      </c>
    </row>
    <row r="9" spans="1:5" ht="13.5" customHeight="1">
      <c r="A9" s="28"/>
      <c r="B9" s="62"/>
      <c r="C9" s="27"/>
      <c r="D9" s="27"/>
      <c r="E9" s="8"/>
    </row>
    <row r="10" spans="1:5" ht="13.5" customHeight="1">
      <c r="A10" s="11" t="s">
        <v>0</v>
      </c>
      <c r="B10" s="63">
        <f>SUM(B12:B80)-B59</f>
        <v>956</v>
      </c>
      <c r="C10" s="29">
        <f>SUM(D10:E10)</f>
        <v>462</v>
      </c>
      <c r="D10" s="29">
        <f>SUM(D12:D80)-D59</f>
        <v>432</v>
      </c>
      <c r="E10" s="29">
        <f>SUM(E12:E80)-E59</f>
        <v>30</v>
      </c>
    </row>
    <row r="11" spans="1:5" ht="13.5" customHeight="1">
      <c r="A11" s="11"/>
      <c r="B11" s="64"/>
      <c r="C11" s="28"/>
      <c r="D11" s="30"/>
      <c r="E11" s="30"/>
    </row>
    <row r="12" spans="1:8" s="45" customFormat="1" ht="13.5" customHeight="1">
      <c r="A12" s="45" t="s">
        <v>32</v>
      </c>
      <c r="B12" s="65">
        <v>2</v>
      </c>
      <c r="C12" s="32">
        <f aca="true" t="shared" si="0" ref="C12:C67">SUM(D12:E12)</f>
        <v>3</v>
      </c>
      <c r="D12" s="49">
        <v>2</v>
      </c>
      <c r="E12" s="32">
        <v>1</v>
      </c>
      <c r="F12" s="48"/>
      <c r="G12" s="48"/>
      <c r="H12" s="48"/>
    </row>
    <row r="13" spans="1:8" ht="13.5" customHeight="1">
      <c r="A13" s="1" t="s">
        <v>33</v>
      </c>
      <c r="B13" s="59">
        <v>1</v>
      </c>
      <c r="C13" s="20">
        <f t="shared" si="0"/>
        <v>1</v>
      </c>
      <c r="D13" s="28">
        <v>1</v>
      </c>
      <c r="E13" s="20">
        <v>0</v>
      </c>
      <c r="H13" s="14"/>
    </row>
    <row r="14" spans="1:8" ht="13.5" customHeight="1">
      <c r="A14" s="1" t="s">
        <v>34</v>
      </c>
      <c r="B14" s="59">
        <v>16</v>
      </c>
      <c r="C14" s="20">
        <f t="shared" si="0"/>
        <v>11</v>
      </c>
      <c r="D14" s="28">
        <v>11</v>
      </c>
      <c r="E14" s="20">
        <v>0</v>
      </c>
      <c r="H14" s="14"/>
    </row>
    <row r="15" spans="1:8" ht="13.5" customHeight="1">
      <c r="A15" s="1" t="s">
        <v>35</v>
      </c>
      <c r="B15" s="59">
        <v>35</v>
      </c>
      <c r="C15" s="20">
        <f t="shared" si="0"/>
        <v>25</v>
      </c>
      <c r="D15" s="28">
        <v>21</v>
      </c>
      <c r="E15" s="20">
        <v>4</v>
      </c>
      <c r="H15" s="14"/>
    </row>
    <row r="16" spans="1:8" ht="13.5" customHeight="1">
      <c r="A16" s="1" t="s">
        <v>36</v>
      </c>
      <c r="B16" s="66">
        <v>0</v>
      </c>
      <c r="C16" s="20">
        <f t="shared" si="0"/>
        <v>1</v>
      </c>
      <c r="D16" s="28">
        <v>0</v>
      </c>
      <c r="E16" s="20">
        <v>1</v>
      </c>
      <c r="H16" s="14"/>
    </row>
    <row r="17" spans="1:8" ht="13.5" customHeight="1">
      <c r="A17" s="1" t="s">
        <v>37</v>
      </c>
      <c r="B17" s="59">
        <v>7</v>
      </c>
      <c r="C17" s="20">
        <f t="shared" si="0"/>
        <v>4</v>
      </c>
      <c r="D17" s="28">
        <v>4</v>
      </c>
      <c r="E17" s="20">
        <v>0</v>
      </c>
      <c r="H17" s="14"/>
    </row>
    <row r="18" spans="1:5" ht="13.5" customHeight="1">
      <c r="A18" s="1" t="s">
        <v>38</v>
      </c>
      <c r="B18" s="59">
        <v>1</v>
      </c>
      <c r="C18" s="20">
        <f t="shared" si="0"/>
        <v>0</v>
      </c>
      <c r="D18" s="28">
        <v>0</v>
      </c>
      <c r="E18" s="20">
        <v>0</v>
      </c>
    </row>
    <row r="19" spans="1:5" ht="13.5" customHeight="1">
      <c r="A19" s="1" t="s">
        <v>39</v>
      </c>
      <c r="B19" s="59">
        <v>5</v>
      </c>
      <c r="C19" s="20">
        <f t="shared" si="0"/>
        <v>2</v>
      </c>
      <c r="D19" s="28">
        <v>2</v>
      </c>
      <c r="E19" s="20">
        <v>0</v>
      </c>
    </row>
    <row r="20" spans="1:5" ht="13.5" customHeight="1">
      <c r="A20" s="1" t="s">
        <v>40</v>
      </c>
      <c r="B20" s="59">
        <v>13</v>
      </c>
      <c r="C20" s="20">
        <f t="shared" si="0"/>
        <v>6</v>
      </c>
      <c r="D20" s="28">
        <v>6</v>
      </c>
      <c r="E20" s="20">
        <v>0</v>
      </c>
    </row>
    <row r="21" spans="1:7" ht="13.5" customHeight="1">
      <c r="A21" s="1" t="s">
        <v>41</v>
      </c>
      <c r="B21" s="59">
        <v>2</v>
      </c>
      <c r="C21" s="20">
        <f t="shared" si="0"/>
        <v>0</v>
      </c>
      <c r="D21" s="28">
        <v>0</v>
      </c>
      <c r="E21" s="20">
        <v>0</v>
      </c>
      <c r="G21" s="23"/>
    </row>
    <row r="22" spans="1:5" ht="13.5" customHeight="1">
      <c r="A22" s="1" t="s">
        <v>42</v>
      </c>
      <c r="B22" s="59">
        <v>1</v>
      </c>
      <c r="C22" s="20">
        <f t="shared" si="0"/>
        <v>0</v>
      </c>
      <c r="D22" s="28">
        <v>0</v>
      </c>
      <c r="E22" s="20">
        <v>0</v>
      </c>
    </row>
    <row r="23" spans="1:5" ht="13.5" customHeight="1">
      <c r="A23" s="1" t="s">
        <v>43</v>
      </c>
      <c r="B23" s="59">
        <v>25</v>
      </c>
      <c r="C23" s="20">
        <f t="shared" si="0"/>
        <v>9</v>
      </c>
      <c r="D23" s="28">
        <v>9</v>
      </c>
      <c r="E23" s="20">
        <v>0</v>
      </c>
    </row>
    <row r="24" spans="1:5" ht="13.5" customHeight="1">
      <c r="A24" s="1" t="s">
        <v>44</v>
      </c>
      <c r="B24" s="59">
        <v>1</v>
      </c>
      <c r="C24" s="20">
        <f t="shared" si="0"/>
        <v>0</v>
      </c>
      <c r="D24" s="28">
        <v>0</v>
      </c>
      <c r="E24" s="20">
        <v>0</v>
      </c>
    </row>
    <row r="25" spans="1:5" ht="13.5" customHeight="1">
      <c r="A25" s="1" t="s">
        <v>45</v>
      </c>
      <c r="B25" s="59">
        <v>12</v>
      </c>
      <c r="C25" s="20">
        <f t="shared" si="0"/>
        <v>10</v>
      </c>
      <c r="D25" s="28">
        <v>9</v>
      </c>
      <c r="E25" s="20">
        <v>1</v>
      </c>
    </row>
    <row r="26" spans="1:5" ht="13.5" customHeight="1">
      <c r="A26" s="1" t="s">
        <v>90</v>
      </c>
      <c r="B26" s="59">
        <v>27</v>
      </c>
      <c r="C26" s="20">
        <f t="shared" si="0"/>
        <v>20</v>
      </c>
      <c r="D26" s="28">
        <v>18</v>
      </c>
      <c r="E26" s="20">
        <v>2</v>
      </c>
    </row>
    <row r="27" spans="1:5" ht="13.5" customHeight="1">
      <c r="A27" s="1" t="s">
        <v>46</v>
      </c>
      <c r="B27" s="59">
        <v>5</v>
      </c>
      <c r="C27" s="20">
        <f t="shared" si="0"/>
        <v>3</v>
      </c>
      <c r="D27" s="28">
        <v>3</v>
      </c>
      <c r="E27" s="20">
        <v>0</v>
      </c>
    </row>
    <row r="28" spans="1:5" ht="13.5" customHeight="1">
      <c r="A28" s="1" t="s">
        <v>47</v>
      </c>
      <c r="B28" s="59">
        <v>1</v>
      </c>
      <c r="C28" s="20">
        <f t="shared" si="0"/>
        <v>1</v>
      </c>
      <c r="D28" s="28">
        <v>1</v>
      </c>
      <c r="E28" s="20">
        <v>0</v>
      </c>
    </row>
    <row r="29" spans="1:5" ht="13.5" customHeight="1">
      <c r="A29" s="1" t="s">
        <v>48</v>
      </c>
      <c r="B29" s="59">
        <v>1</v>
      </c>
      <c r="C29" s="20">
        <f t="shared" si="0"/>
        <v>1</v>
      </c>
      <c r="D29" s="28">
        <v>1</v>
      </c>
      <c r="E29" s="20">
        <v>0</v>
      </c>
    </row>
    <row r="30" spans="1:5" ht="13.5" customHeight="1">
      <c r="A30" s="1" t="s">
        <v>49</v>
      </c>
      <c r="B30" s="59">
        <v>3</v>
      </c>
      <c r="C30" s="20">
        <f t="shared" si="0"/>
        <v>2</v>
      </c>
      <c r="D30" s="28">
        <v>2</v>
      </c>
      <c r="E30" s="20">
        <v>0</v>
      </c>
    </row>
    <row r="31" spans="1:7" s="45" customFormat="1" ht="13.5" customHeight="1">
      <c r="A31" s="45" t="s">
        <v>50</v>
      </c>
      <c r="B31" s="65">
        <v>1</v>
      </c>
      <c r="C31" s="32">
        <f t="shared" si="0"/>
        <v>1</v>
      </c>
      <c r="D31" s="49">
        <v>1</v>
      </c>
      <c r="E31" s="32">
        <v>0</v>
      </c>
      <c r="F31" s="48"/>
      <c r="G31" s="48"/>
    </row>
    <row r="32" spans="1:5" ht="13.5" customHeight="1">
      <c r="A32" s="1" t="s">
        <v>114</v>
      </c>
      <c r="B32" s="59">
        <v>3</v>
      </c>
      <c r="C32" s="20">
        <v>2</v>
      </c>
      <c r="D32" s="28">
        <v>2</v>
      </c>
      <c r="E32" s="20">
        <v>0</v>
      </c>
    </row>
    <row r="33" spans="1:5" ht="13.5" customHeight="1">
      <c r="A33" s="1" t="s">
        <v>51</v>
      </c>
      <c r="B33" s="59">
        <v>5</v>
      </c>
      <c r="C33" s="20">
        <v>4</v>
      </c>
      <c r="D33" s="28">
        <v>4</v>
      </c>
      <c r="E33" s="20">
        <v>0</v>
      </c>
    </row>
    <row r="34" spans="1:5" ht="13.5" customHeight="1">
      <c r="A34" s="1" t="s">
        <v>52</v>
      </c>
      <c r="B34" s="59">
        <v>158</v>
      </c>
      <c r="C34" s="20">
        <f t="shared" si="0"/>
        <v>54</v>
      </c>
      <c r="D34" s="28">
        <v>52</v>
      </c>
      <c r="E34" s="20">
        <v>2</v>
      </c>
    </row>
    <row r="35" spans="1:5" ht="13.5" customHeight="1">
      <c r="A35" s="1" t="s">
        <v>53</v>
      </c>
      <c r="B35" s="59">
        <v>30</v>
      </c>
      <c r="C35" s="20">
        <f t="shared" si="0"/>
        <v>3</v>
      </c>
      <c r="D35" s="28">
        <v>3</v>
      </c>
      <c r="E35" s="20">
        <v>0</v>
      </c>
    </row>
    <row r="36" spans="1:5" ht="13.5" customHeight="1">
      <c r="A36" s="14" t="s">
        <v>54</v>
      </c>
      <c r="B36" s="59">
        <v>2</v>
      </c>
      <c r="C36" s="28">
        <f t="shared" si="0"/>
        <v>1</v>
      </c>
      <c r="D36" s="28">
        <v>1</v>
      </c>
      <c r="E36" s="28">
        <v>0</v>
      </c>
    </row>
    <row r="37" spans="1:5" ht="13.5" customHeight="1">
      <c r="A37" s="1" t="s">
        <v>142</v>
      </c>
      <c r="B37" s="59">
        <v>2</v>
      </c>
      <c r="C37" s="20">
        <f t="shared" si="0"/>
        <v>1</v>
      </c>
      <c r="D37" s="28">
        <v>1</v>
      </c>
      <c r="E37" s="20">
        <v>0</v>
      </c>
    </row>
    <row r="38" spans="1:5" ht="13.5" customHeight="1">
      <c r="A38" s="1" t="s">
        <v>55</v>
      </c>
      <c r="B38" s="59">
        <v>4</v>
      </c>
      <c r="C38" s="20">
        <f t="shared" si="0"/>
        <v>3</v>
      </c>
      <c r="D38" s="28">
        <v>3</v>
      </c>
      <c r="E38" s="20">
        <v>0</v>
      </c>
    </row>
    <row r="39" spans="1:5" ht="13.5" customHeight="1">
      <c r="A39" s="1" t="s">
        <v>56</v>
      </c>
      <c r="B39" s="59">
        <v>1</v>
      </c>
      <c r="C39" s="20">
        <f t="shared" si="0"/>
        <v>0</v>
      </c>
      <c r="D39" s="28">
        <v>0</v>
      </c>
      <c r="E39" s="20">
        <v>0</v>
      </c>
    </row>
    <row r="40" spans="1:5" ht="13.5" customHeight="1">
      <c r="A40" s="14" t="s">
        <v>57</v>
      </c>
      <c r="B40" s="59">
        <v>4</v>
      </c>
      <c r="C40" s="28">
        <f t="shared" si="0"/>
        <v>4</v>
      </c>
      <c r="D40" s="28">
        <v>3</v>
      </c>
      <c r="E40" s="28">
        <v>1</v>
      </c>
    </row>
    <row r="41" spans="1:5" s="14" customFormat="1" ht="13.5" customHeight="1">
      <c r="A41" s="1" t="s">
        <v>140</v>
      </c>
      <c r="B41" s="59">
        <v>2</v>
      </c>
      <c r="C41" s="20">
        <f t="shared" si="0"/>
        <v>1</v>
      </c>
      <c r="D41" s="28">
        <v>1</v>
      </c>
      <c r="E41" s="20">
        <v>0</v>
      </c>
    </row>
    <row r="42" spans="1:5" ht="13.5" customHeight="1">
      <c r="A42" s="1" t="s">
        <v>58</v>
      </c>
      <c r="B42" s="59">
        <v>16</v>
      </c>
      <c r="C42" s="20">
        <f t="shared" si="0"/>
        <v>14</v>
      </c>
      <c r="D42" s="28">
        <v>14</v>
      </c>
      <c r="E42" s="20">
        <v>0</v>
      </c>
    </row>
    <row r="43" spans="1:7" s="45" customFormat="1" ht="13.5" customHeight="1">
      <c r="A43" s="45" t="s">
        <v>59</v>
      </c>
      <c r="B43" s="65">
        <v>7</v>
      </c>
      <c r="C43" s="32">
        <f t="shared" si="0"/>
        <v>8</v>
      </c>
      <c r="D43" s="49">
        <v>7</v>
      </c>
      <c r="E43" s="32">
        <v>1</v>
      </c>
      <c r="F43" s="48"/>
      <c r="G43" s="48"/>
    </row>
    <row r="44" spans="1:5" ht="13.5" customHeight="1">
      <c r="A44" s="1" t="s">
        <v>60</v>
      </c>
      <c r="B44" s="59">
        <v>21</v>
      </c>
      <c r="C44" s="20">
        <f t="shared" si="0"/>
        <v>11</v>
      </c>
      <c r="D44" s="28">
        <v>11</v>
      </c>
      <c r="E44" s="20">
        <v>0</v>
      </c>
    </row>
    <row r="45" spans="1:7" s="45" customFormat="1" ht="13.5" customHeight="1">
      <c r="A45" s="45" t="s">
        <v>61</v>
      </c>
      <c r="B45" s="67">
        <v>0</v>
      </c>
      <c r="C45" s="32">
        <f t="shared" si="0"/>
        <v>1</v>
      </c>
      <c r="D45" s="49">
        <v>0</v>
      </c>
      <c r="E45" s="32">
        <v>1</v>
      </c>
      <c r="F45" s="48"/>
      <c r="G45" s="48"/>
    </row>
    <row r="46" spans="1:7" s="45" customFormat="1" ht="13.5" customHeight="1">
      <c r="A46" s="1" t="s">
        <v>143</v>
      </c>
      <c r="B46" s="59">
        <v>12</v>
      </c>
      <c r="C46" s="20">
        <f>SUM(D46:E46)</f>
        <v>12</v>
      </c>
      <c r="D46" s="28">
        <v>12</v>
      </c>
      <c r="E46" s="20">
        <v>0</v>
      </c>
      <c r="F46" s="48"/>
      <c r="G46" s="48"/>
    </row>
    <row r="47" spans="1:5" ht="13.5" customHeight="1">
      <c r="A47" s="1" t="s">
        <v>62</v>
      </c>
      <c r="B47" s="59">
        <v>4</v>
      </c>
      <c r="C47" s="20">
        <f t="shared" si="0"/>
        <v>3</v>
      </c>
      <c r="D47" s="28">
        <v>3</v>
      </c>
      <c r="E47" s="20">
        <v>0</v>
      </c>
    </row>
    <row r="48" spans="1:5" ht="13.5" customHeight="1">
      <c r="A48" s="1" t="s">
        <v>63</v>
      </c>
      <c r="B48" s="59">
        <v>2</v>
      </c>
      <c r="C48" s="20">
        <f t="shared" si="0"/>
        <v>1</v>
      </c>
      <c r="D48" s="28">
        <v>1</v>
      </c>
      <c r="E48" s="20">
        <v>0</v>
      </c>
    </row>
    <row r="49" spans="1:5" ht="13.5" customHeight="1">
      <c r="A49" s="1" t="s">
        <v>64</v>
      </c>
      <c r="B49" s="59">
        <v>1</v>
      </c>
      <c r="C49" s="20">
        <f t="shared" si="0"/>
        <v>1</v>
      </c>
      <c r="D49" s="28">
        <v>1</v>
      </c>
      <c r="E49" s="20">
        <v>0</v>
      </c>
    </row>
    <row r="50" spans="1:5" ht="13.5" customHeight="1">
      <c r="A50" s="1" t="s">
        <v>65</v>
      </c>
      <c r="B50" s="59">
        <v>1</v>
      </c>
      <c r="C50" s="20">
        <f t="shared" si="0"/>
        <v>0</v>
      </c>
      <c r="D50" s="28">
        <v>0</v>
      </c>
      <c r="E50" s="20">
        <v>0</v>
      </c>
    </row>
    <row r="51" spans="1:5" ht="13.5" customHeight="1" thickBot="1">
      <c r="A51" s="3" t="s">
        <v>179</v>
      </c>
      <c r="B51" s="22"/>
      <c r="C51" s="20"/>
      <c r="D51" s="28"/>
      <c r="E51" s="20"/>
    </row>
    <row r="52" spans="1:5" ht="13.5" customHeight="1">
      <c r="A52" s="100" t="s">
        <v>31</v>
      </c>
      <c r="B52" s="107" t="s">
        <v>136</v>
      </c>
      <c r="C52" s="110" t="s">
        <v>137</v>
      </c>
      <c r="D52" s="111"/>
      <c r="E52" s="111"/>
    </row>
    <row r="53" spans="1:5" ht="13.5" customHeight="1">
      <c r="A53" s="106"/>
      <c r="B53" s="108"/>
      <c r="C53" s="106" t="s">
        <v>0</v>
      </c>
      <c r="D53" s="106" t="s">
        <v>1</v>
      </c>
      <c r="E53" s="8" t="s">
        <v>139</v>
      </c>
    </row>
    <row r="54" spans="1:5" ht="13.5" customHeight="1" thickBot="1">
      <c r="A54" s="101"/>
      <c r="B54" s="109"/>
      <c r="C54" s="101"/>
      <c r="D54" s="101"/>
      <c r="E54" s="18" t="s">
        <v>138</v>
      </c>
    </row>
    <row r="55" spans="1:5" ht="13.5" customHeight="1">
      <c r="A55" s="1" t="s">
        <v>66</v>
      </c>
      <c r="B55" s="59">
        <v>2</v>
      </c>
      <c r="C55" s="20">
        <f t="shared" si="0"/>
        <v>2</v>
      </c>
      <c r="D55" s="28">
        <v>2</v>
      </c>
      <c r="E55" s="20">
        <v>0</v>
      </c>
    </row>
    <row r="56" spans="1:5" ht="13.5" customHeight="1">
      <c r="A56" s="1" t="s">
        <v>144</v>
      </c>
      <c r="B56" s="59">
        <v>1</v>
      </c>
      <c r="C56" s="20">
        <f t="shared" si="0"/>
        <v>1</v>
      </c>
      <c r="D56" s="28">
        <v>1</v>
      </c>
      <c r="E56" s="20">
        <v>0</v>
      </c>
    </row>
    <row r="57" spans="1:5" ht="13.5" customHeight="1">
      <c r="A57" s="1" t="s">
        <v>68</v>
      </c>
      <c r="B57" s="59">
        <v>272</v>
      </c>
      <c r="C57" s="20">
        <f t="shared" si="0"/>
        <v>69</v>
      </c>
      <c r="D57" s="28">
        <v>65</v>
      </c>
      <c r="E57" s="20">
        <v>4</v>
      </c>
    </row>
    <row r="58" spans="1:5" ht="13.5" customHeight="1">
      <c r="A58" s="1" t="s">
        <v>69</v>
      </c>
      <c r="B58" s="59">
        <v>65</v>
      </c>
      <c r="C58" s="20">
        <f t="shared" si="0"/>
        <v>34</v>
      </c>
      <c r="D58" s="28">
        <v>34</v>
      </c>
      <c r="E58" s="20">
        <v>0</v>
      </c>
    </row>
    <row r="59" spans="1:7" s="3" customFormat="1" ht="20.25" customHeight="1">
      <c r="A59" s="91" t="s">
        <v>70</v>
      </c>
      <c r="B59" s="68">
        <f>SUM(B60:B62)</f>
        <v>58</v>
      </c>
      <c r="C59" s="24">
        <f t="shared" si="0"/>
        <v>19</v>
      </c>
      <c r="D59" s="30">
        <f>SUM(D60:D62)</f>
        <v>19</v>
      </c>
      <c r="E59" s="24">
        <v>0</v>
      </c>
      <c r="F59" s="16"/>
      <c r="G59" s="16"/>
    </row>
    <row r="60" spans="1:5" ht="18" customHeight="1">
      <c r="A60" s="1" t="s">
        <v>16</v>
      </c>
      <c r="B60" s="59">
        <v>15</v>
      </c>
      <c r="C60" s="20">
        <f>SUM(D60:E60)</f>
        <v>5</v>
      </c>
      <c r="D60" s="28">
        <v>5</v>
      </c>
      <c r="E60" s="20">
        <v>0</v>
      </c>
    </row>
    <row r="61" spans="1:5" ht="13.5" customHeight="1">
      <c r="A61" s="1" t="s">
        <v>15</v>
      </c>
      <c r="B61" s="59">
        <v>8</v>
      </c>
      <c r="C61" s="20">
        <f t="shared" si="0"/>
        <v>3</v>
      </c>
      <c r="D61" s="28">
        <v>3</v>
      </c>
      <c r="E61" s="20">
        <v>0</v>
      </c>
    </row>
    <row r="62" spans="1:5" ht="13.5" customHeight="1">
      <c r="A62" s="1" t="s">
        <v>14</v>
      </c>
      <c r="B62" s="59">
        <v>35</v>
      </c>
      <c r="C62" s="20">
        <f>SUM(D62:E62)</f>
        <v>11</v>
      </c>
      <c r="D62" s="28">
        <v>11</v>
      </c>
      <c r="E62" s="20">
        <v>0</v>
      </c>
    </row>
    <row r="63" spans="1:5" ht="20.25" customHeight="1">
      <c r="A63" s="1" t="s">
        <v>71</v>
      </c>
      <c r="B63" s="59">
        <v>2</v>
      </c>
      <c r="C63" s="20">
        <f t="shared" si="0"/>
        <v>2</v>
      </c>
      <c r="D63" s="28">
        <v>2</v>
      </c>
      <c r="E63" s="20">
        <v>0</v>
      </c>
    </row>
    <row r="64" spans="1:5" ht="13.5" customHeight="1">
      <c r="A64" s="1" t="s">
        <v>72</v>
      </c>
      <c r="B64" s="59">
        <v>1</v>
      </c>
      <c r="C64" s="20">
        <f t="shared" si="0"/>
        <v>1</v>
      </c>
      <c r="D64" s="28">
        <v>1</v>
      </c>
      <c r="E64" s="20">
        <v>0</v>
      </c>
    </row>
    <row r="65" spans="1:7" s="45" customFormat="1" ht="13.5" customHeight="1">
      <c r="A65" s="45" t="s">
        <v>73</v>
      </c>
      <c r="B65" s="65">
        <v>21</v>
      </c>
      <c r="C65" s="32">
        <f t="shared" si="0"/>
        <v>23</v>
      </c>
      <c r="D65" s="49">
        <v>19</v>
      </c>
      <c r="E65" s="32">
        <v>4</v>
      </c>
      <c r="F65" s="48"/>
      <c r="G65" s="48"/>
    </row>
    <row r="66" spans="1:5" ht="13.5" customHeight="1">
      <c r="A66" s="1" t="s">
        <v>74</v>
      </c>
      <c r="B66" s="59">
        <v>22</v>
      </c>
      <c r="C66" s="20">
        <f t="shared" si="0"/>
        <v>22</v>
      </c>
      <c r="D66" s="28">
        <v>22</v>
      </c>
      <c r="E66" s="20">
        <v>0</v>
      </c>
    </row>
    <row r="67" spans="1:5" ht="13.5" customHeight="1">
      <c r="A67" s="1" t="s">
        <v>75</v>
      </c>
      <c r="B67" s="59">
        <v>2</v>
      </c>
      <c r="C67" s="20">
        <f t="shared" si="0"/>
        <v>2</v>
      </c>
      <c r="D67" s="28">
        <v>2</v>
      </c>
      <c r="E67" s="20">
        <v>0</v>
      </c>
    </row>
    <row r="68" spans="1:5" ht="13.5" customHeight="1">
      <c r="A68" s="1" t="s">
        <v>76</v>
      </c>
      <c r="B68" s="59">
        <v>4</v>
      </c>
      <c r="C68" s="20">
        <f aca="true" t="shared" si="1" ref="C68:C80">SUM(D68:E68)</f>
        <v>3</v>
      </c>
      <c r="D68" s="28">
        <v>3</v>
      </c>
      <c r="E68" s="20">
        <v>0</v>
      </c>
    </row>
    <row r="69" spans="1:7" s="45" customFormat="1" ht="13.5" customHeight="1">
      <c r="A69" s="45" t="s">
        <v>77</v>
      </c>
      <c r="B69" s="67">
        <v>0</v>
      </c>
      <c r="C69" s="32">
        <f t="shared" si="1"/>
        <v>1</v>
      </c>
      <c r="D69" s="49">
        <v>0</v>
      </c>
      <c r="E69" s="32">
        <v>1</v>
      </c>
      <c r="F69" s="48"/>
      <c r="G69" s="48"/>
    </row>
    <row r="70" spans="1:5" ht="13.5" customHeight="1">
      <c r="A70" s="1" t="s">
        <v>145</v>
      </c>
      <c r="B70" s="66">
        <v>7</v>
      </c>
      <c r="C70" s="20">
        <f t="shared" si="1"/>
        <v>3</v>
      </c>
      <c r="D70" s="28">
        <v>0</v>
      </c>
      <c r="E70" s="20">
        <v>3</v>
      </c>
    </row>
    <row r="71" spans="1:5" ht="13.5" customHeight="1">
      <c r="A71" s="1" t="s">
        <v>146</v>
      </c>
      <c r="B71" s="66">
        <v>1</v>
      </c>
      <c r="C71" s="20">
        <f t="shared" si="1"/>
        <v>0</v>
      </c>
      <c r="D71" s="28">
        <v>0</v>
      </c>
      <c r="E71" s="20">
        <v>0</v>
      </c>
    </row>
    <row r="72" spans="1:7" ht="13.5" customHeight="1">
      <c r="A72" s="14" t="s">
        <v>78</v>
      </c>
      <c r="B72" s="59">
        <v>22</v>
      </c>
      <c r="C72" s="28">
        <f t="shared" si="1"/>
        <v>21</v>
      </c>
      <c r="D72" s="28">
        <v>21</v>
      </c>
      <c r="E72" s="28">
        <v>0</v>
      </c>
      <c r="G72" s="23"/>
    </row>
    <row r="73" spans="1:7" ht="13.5" customHeight="1">
      <c r="A73" s="14" t="s">
        <v>79</v>
      </c>
      <c r="B73" s="59">
        <v>4</v>
      </c>
      <c r="C73" s="28">
        <f t="shared" si="1"/>
        <v>4</v>
      </c>
      <c r="D73" s="28">
        <v>4</v>
      </c>
      <c r="E73" s="28">
        <v>0</v>
      </c>
      <c r="G73" s="23"/>
    </row>
    <row r="74" spans="1:5" ht="13.5" customHeight="1">
      <c r="A74" s="1" t="s">
        <v>80</v>
      </c>
      <c r="B74" s="59">
        <v>2</v>
      </c>
      <c r="C74" s="20">
        <f t="shared" si="1"/>
        <v>1</v>
      </c>
      <c r="D74" s="28">
        <v>1</v>
      </c>
      <c r="E74" s="20">
        <v>0</v>
      </c>
    </row>
    <row r="75" spans="1:5" ht="13.5" customHeight="1">
      <c r="A75" s="1" t="s">
        <v>81</v>
      </c>
      <c r="B75" s="59">
        <v>5</v>
      </c>
      <c r="C75" s="20">
        <f t="shared" si="1"/>
        <v>6</v>
      </c>
      <c r="D75" s="28">
        <v>3</v>
      </c>
      <c r="E75" s="20">
        <v>3</v>
      </c>
    </row>
    <row r="76" spans="1:7" s="45" customFormat="1" ht="13.5" customHeight="1">
      <c r="A76" s="45" t="s">
        <v>82</v>
      </c>
      <c r="B76" s="65">
        <v>8</v>
      </c>
      <c r="C76" s="32">
        <f t="shared" si="1"/>
        <v>9</v>
      </c>
      <c r="D76" s="49">
        <v>8</v>
      </c>
      <c r="E76" s="32">
        <v>1</v>
      </c>
      <c r="F76" s="48"/>
      <c r="G76" s="48"/>
    </row>
    <row r="77" spans="1:5" ht="13.5" customHeight="1">
      <c r="A77" s="1" t="s">
        <v>83</v>
      </c>
      <c r="B77" s="59">
        <v>2</v>
      </c>
      <c r="C77" s="20">
        <f t="shared" si="1"/>
        <v>2</v>
      </c>
      <c r="D77" s="28">
        <v>2</v>
      </c>
      <c r="E77" s="20">
        <v>0</v>
      </c>
    </row>
    <row r="78" spans="1:7" ht="13.5" customHeight="1">
      <c r="A78" s="1" t="s">
        <v>84</v>
      </c>
      <c r="B78" s="59">
        <v>17</v>
      </c>
      <c r="C78" s="20">
        <f t="shared" si="1"/>
        <v>10</v>
      </c>
      <c r="D78" s="28">
        <v>10</v>
      </c>
      <c r="E78" s="20">
        <v>0</v>
      </c>
      <c r="G78" s="23"/>
    </row>
    <row r="79" spans="1:5" ht="13.5" customHeight="1">
      <c r="A79" s="1" t="s">
        <v>85</v>
      </c>
      <c r="B79" s="59">
        <v>3</v>
      </c>
      <c r="C79" s="20">
        <f>SUM(D79:E79)</f>
        <v>3</v>
      </c>
      <c r="D79" s="28">
        <v>3</v>
      </c>
      <c r="E79" s="20">
        <v>0</v>
      </c>
    </row>
    <row r="80" spans="1:5" ht="13.5" customHeight="1">
      <c r="A80" s="1" t="s">
        <v>186</v>
      </c>
      <c r="B80" s="59">
        <v>1</v>
      </c>
      <c r="C80" s="20">
        <f t="shared" si="1"/>
        <v>0</v>
      </c>
      <c r="D80" s="28">
        <v>0</v>
      </c>
      <c r="E80" s="20">
        <v>0</v>
      </c>
    </row>
    <row r="81" spans="1:5" ht="13.5" customHeight="1" thickBot="1">
      <c r="A81" s="2"/>
      <c r="B81" s="60"/>
      <c r="C81" s="2"/>
      <c r="D81" s="2"/>
      <c r="E81" s="2"/>
    </row>
    <row r="82" spans="3:5" ht="13.5" customHeight="1">
      <c r="C82" s="20"/>
      <c r="D82" s="28"/>
      <c r="E82" s="20"/>
    </row>
    <row r="84" ht="13.5" customHeight="1">
      <c r="B84" s="1"/>
    </row>
    <row r="85" ht="13.5" customHeight="1">
      <c r="B85" s="1"/>
    </row>
    <row r="86" ht="13.5" customHeight="1">
      <c r="B86" s="1"/>
    </row>
    <row r="87" ht="13.5" customHeight="1">
      <c r="B87" s="1"/>
    </row>
  </sheetData>
  <mergeCells count="12">
    <mergeCell ref="A52:A54"/>
    <mergeCell ref="B52:B54"/>
    <mergeCell ref="C52:E52"/>
    <mergeCell ref="C53:C54"/>
    <mergeCell ref="D53:D54"/>
    <mergeCell ref="A3:E3"/>
    <mergeCell ref="A4:E4"/>
    <mergeCell ref="C6:E6"/>
    <mergeCell ref="A6:A8"/>
    <mergeCell ref="B6:B8"/>
    <mergeCell ref="D7:D8"/>
    <mergeCell ref="C7:C8"/>
  </mergeCells>
  <printOptions horizontalCentered="1"/>
  <pageMargins left="0.75" right="0.5905511811023623" top="0.84" bottom="0.54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1"/>
  <sheetViews>
    <sheetView workbookViewId="0" topLeftCell="A8">
      <pane xSplit="2" ySplit="4" topLeftCell="C12" activePane="bottomRight" state="frozen"/>
      <selection pane="topLeft" activeCell="A8" sqref="A8"/>
      <selection pane="topRight" activeCell="C8" sqref="C8"/>
      <selection pane="bottomLeft" activeCell="A12" sqref="A12"/>
      <selection pane="bottomRight" activeCell="A88" sqref="A88"/>
    </sheetView>
  </sheetViews>
  <sheetFormatPr defaultColWidth="11.421875" defaultRowHeight="12.75"/>
  <cols>
    <col min="1" max="1" width="35.57421875" style="1" customWidth="1"/>
    <col min="2" max="2" width="8.00390625" style="1" customWidth="1"/>
    <col min="3" max="3" width="8.421875" style="1" customWidth="1"/>
    <col min="4" max="4" width="6.57421875" style="1" customWidth="1"/>
    <col min="5" max="5" width="8.140625" style="1" customWidth="1"/>
    <col min="6" max="6" width="7.57421875" style="1" customWidth="1"/>
    <col min="7" max="7" width="8.8515625" style="1" customWidth="1"/>
    <col min="8" max="8" width="7.28125" style="1" customWidth="1"/>
    <col min="9" max="16384" width="11.421875" style="1" customWidth="1"/>
  </cols>
  <sheetData>
    <row r="1" ht="12">
      <c r="A1" s="31" t="s">
        <v>181</v>
      </c>
    </row>
    <row r="2" spans="2:14" ht="12">
      <c r="B2" s="32"/>
      <c r="C2" s="32"/>
      <c r="D2" s="32"/>
      <c r="E2" s="32"/>
      <c r="F2" s="32"/>
      <c r="G2" s="32"/>
      <c r="H2" s="32"/>
      <c r="K2" s="32"/>
      <c r="L2" s="32"/>
      <c r="M2" s="32"/>
      <c r="N2" s="32"/>
    </row>
    <row r="3" spans="1:14" ht="19.5" customHeight="1">
      <c r="A3" s="112" t="s">
        <v>148</v>
      </c>
      <c r="B3" s="113"/>
      <c r="C3" s="113"/>
      <c r="D3" s="113"/>
      <c r="E3" s="113"/>
      <c r="F3" s="113"/>
      <c r="G3" s="113"/>
      <c r="H3" s="113"/>
      <c r="K3" s="34"/>
      <c r="L3" s="34"/>
      <c r="M3" s="34"/>
      <c r="N3" s="34"/>
    </row>
    <row r="4" spans="1:14" ht="19.5" customHeight="1">
      <c r="A4" s="112" t="s">
        <v>149</v>
      </c>
      <c r="B4" s="113"/>
      <c r="C4" s="113"/>
      <c r="D4" s="113"/>
      <c r="E4" s="113"/>
      <c r="F4" s="113"/>
      <c r="G4" s="113"/>
      <c r="H4" s="113"/>
      <c r="K4" s="33"/>
      <c r="L4" s="33"/>
      <c r="M4" s="33"/>
      <c r="N4" s="33"/>
    </row>
    <row r="5" spans="1:14" ht="19.5" customHeight="1">
      <c r="A5" s="33"/>
      <c r="B5" s="26"/>
      <c r="C5" s="26"/>
      <c r="D5" s="26"/>
      <c r="E5" s="26"/>
      <c r="F5" s="26"/>
      <c r="G5" s="26"/>
      <c r="H5" s="26"/>
      <c r="K5" s="33"/>
      <c r="L5" s="33"/>
      <c r="M5" s="33"/>
      <c r="N5" s="33"/>
    </row>
    <row r="6" ht="12.75" thickBot="1"/>
    <row r="7" spans="1:8" ht="19.5" customHeight="1">
      <c r="A7" s="114" t="s">
        <v>151</v>
      </c>
      <c r="B7" s="117" t="s">
        <v>0</v>
      </c>
      <c r="C7" s="110" t="s">
        <v>150</v>
      </c>
      <c r="D7" s="111"/>
      <c r="E7" s="111"/>
      <c r="F7" s="111"/>
      <c r="G7" s="111"/>
      <c r="H7" s="111"/>
    </row>
    <row r="8" spans="1:14" ht="16.5" customHeight="1">
      <c r="A8" s="115"/>
      <c r="B8" s="93"/>
      <c r="C8" s="33" t="s">
        <v>124</v>
      </c>
      <c r="D8" s="33" t="s">
        <v>125</v>
      </c>
      <c r="E8" s="33" t="s">
        <v>20</v>
      </c>
      <c r="F8" s="33" t="s">
        <v>21</v>
      </c>
      <c r="G8" s="33" t="s">
        <v>17</v>
      </c>
      <c r="H8" s="33" t="s">
        <v>128</v>
      </c>
      <c r="K8" s="33"/>
      <c r="L8" s="33"/>
      <c r="M8" s="33"/>
      <c r="N8" s="33"/>
    </row>
    <row r="9" spans="1:14" s="14" customFormat="1" ht="12.75" thickBot="1">
      <c r="A9" s="116"/>
      <c r="B9" s="94"/>
      <c r="C9" s="37" t="s">
        <v>18</v>
      </c>
      <c r="D9" s="37" t="s">
        <v>19</v>
      </c>
      <c r="E9" s="37" t="s">
        <v>126</v>
      </c>
      <c r="F9" s="37" t="s">
        <v>22</v>
      </c>
      <c r="G9" s="37" t="s">
        <v>127</v>
      </c>
      <c r="H9" s="37" t="s">
        <v>129</v>
      </c>
      <c r="I9" s="1"/>
      <c r="J9" s="1"/>
      <c r="K9" s="35"/>
      <c r="L9" s="35"/>
      <c r="M9" s="35"/>
      <c r="N9" s="35"/>
    </row>
    <row r="10" spans="1:14" ht="15" customHeight="1">
      <c r="A10" s="38"/>
      <c r="B10" s="69"/>
      <c r="C10" s="35"/>
      <c r="D10" s="35"/>
      <c r="E10" s="35"/>
      <c r="F10" s="35"/>
      <c r="G10" s="35"/>
      <c r="H10" s="35"/>
      <c r="K10" s="35"/>
      <c r="L10" s="35"/>
      <c r="M10" s="35"/>
      <c r="N10" s="35"/>
    </row>
    <row r="11" spans="1:8" s="14" customFormat="1" ht="15" customHeight="1">
      <c r="A11" s="8" t="s">
        <v>0</v>
      </c>
      <c r="B11" s="58">
        <f>SUM(C11:H11)</f>
        <v>956</v>
      </c>
      <c r="C11" s="21">
        <f aca="true" t="shared" si="0" ref="C11:H11">SUM(C13:C79)-C59</f>
        <v>869</v>
      </c>
      <c r="D11" s="21">
        <f t="shared" si="0"/>
        <v>83</v>
      </c>
      <c r="E11" s="21">
        <f t="shared" si="0"/>
        <v>1</v>
      </c>
      <c r="F11" s="21">
        <f t="shared" si="0"/>
        <v>1</v>
      </c>
      <c r="G11" s="21">
        <f t="shared" si="0"/>
        <v>1</v>
      </c>
      <c r="H11" s="21">
        <f t="shared" si="0"/>
        <v>1</v>
      </c>
    </row>
    <row r="12" s="14" customFormat="1" ht="15" customHeight="1">
      <c r="B12" s="59"/>
    </row>
    <row r="13" spans="1:12" s="14" customFormat="1" ht="15" customHeight="1">
      <c r="A13" s="14" t="s">
        <v>86</v>
      </c>
      <c r="B13" s="59">
        <f aca="true" t="shared" si="1" ref="B13:B58">SUM(C13:H13)</f>
        <v>2</v>
      </c>
      <c r="C13" s="22">
        <v>2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L13" s="23"/>
    </row>
    <row r="14" spans="1:12" s="14" customFormat="1" ht="15" customHeight="1">
      <c r="A14" s="14" t="s">
        <v>33</v>
      </c>
      <c r="B14" s="59">
        <f t="shared" si="1"/>
        <v>1</v>
      </c>
      <c r="C14" s="22">
        <v>1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L14" s="23"/>
    </row>
    <row r="15" spans="1:12" s="14" customFormat="1" ht="15" customHeight="1">
      <c r="A15" s="14" t="s">
        <v>34</v>
      </c>
      <c r="B15" s="59">
        <f t="shared" si="1"/>
        <v>16</v>
      </c>
      <c r="C15" s="22">
        <v>11</v>
      </c>
      <c r="D15" s="22">
        <v>5</v>
      </c>
      <c r="E15" s="22">
        <v>0</v>
      </c>
      <c r="F15" s="22">
        <v>0</v>
      </c>
      <c r="G15" s="22">
        <v>0</v>
      </c>
      <c r="H15" s="22">
        <v>0</v>
      </c>
      <c r="L15" s="23"/>
    </row>
    <row r="16" spans="1:12" s="14" customFormat="1" ht="15" customHeight="1">
      <c r="A16" s="14" t="s">
        <v>35</v>
      </c>
      <c r="B16" s="59">
        <f t="shared" si="1"/>
        <v>35</v>
      </c>
      <c r="C16" s="22">
        <v>32</v>
      </c>
      <c r="D16" s="22">
        <v>3</v>
      </c>
      <c r="E16" s="22">
        <v>0</v>
      </c>
      <c r="F16" s="22">
        <v>0</v>
      </c>
      <c r="G16" s="22">
        <v>0</v>
      </c>
      <c r="H16" s="22">
        <v>0</v>
      </c>
      <c r="L16" s="23"/>
    </row>
    <row r="17" spans="1:12" s="14" customFormat="1" ht="15" customHeight="1">
      <c r="A17" s="14" t="s">
        <v>37</v>
      </c>
      <c r="B17" s="59">
        <f t="shared" si="1"/>
        <v>7</v>
      </c>
      <c r="C17" s="22">
        <v>7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L17" s="23"/>
    </row>
    <row r="18" spans="1:12" s="14" customFormat="1" ht="15" customHeight="1">
      <c r="A18" s="14" t="s">
        <v>87</v>
      </c>
      <c r="B18" s="59">
        <f t="shared" si="1"/>
        <v>1</v>
      </c>
      <c r="C18" s="22">
        <v>1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L18" s="23"/>
    </row>
    <row r="19" spans="1:12" s="14" customFormat="1" ht="15" customHeight="1">
      <c r="A19" s="14" t="s">
        <v>88</v>
      </c>
      <c r="B19" s="59">
        <f t="shared" si="1"/>
        <v>5</v>
      </c>
      <c r="C19" s="22">
        <v>5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L19" s="23"/>
    </row>
    <row r="20" spans="1:12" s="14" customFormat="1" ht="15" customHeight="1">
      <c r="A20" s="14" t="s">
        <v>40</v>
      </c>
      <c r="B20" s="59">
        <f t="shared" si="1"/>
        <v>13</v>
      </c>
      <c r="C20" s="22">
        <v>9</v>
      </c>
      <c r="D20" s="22">
        <v>4</v>
      </c>
      <c r="E20" s="22">
        <v>0</v>
      </c>
      <c r="F20" s="22">
        <v>0</v>
      </c>
      <c r="G20" s="22">
        <v>0</v>
      </c>
      <c r="H20" s="22">
        <v>0</v>
      </c>
      <c r="L20" s="23"/>
    </row>
    <row r="21" spans="1:12" s="14" customFormat="1" ht="15" customHeight="1">
      <c r="A21" s="14" t="s">
        <v>89</v>
      </c>
      <c r="B21" s="59">
        <f t="shared" si="1"/>
        <v>2</v>
      </c>
      <c r="C21" s="22">
        <v>2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L21" s="23"/>
    </row>
    <row r="22" spans="1:12" s="14" customFormat="1" ht="15" customHeight="1">
      <c r="A22" s="14" t="s">
        <v>42</v>
      </c>
      <c r="B22" s="59">
        <f t="shared" si="1"/>
        <v>1</v>
      </c>
      <c r="C22" s="22">
        <v>1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L22" s="23"/>
    </row>
    <row r="23" spans="1:12" s="14" customFormat="1" ht="15" customHeight="1">
      <c r="A23" s="14" t="s">
        <v>43</v>
      </c>
      <c r="B23" s="59">
        <f t="shared" si="1"/>
        <v>25</v>
      </c>
      <c r="C23" s="22">
        <v>24</v>
      </c>
      <c r="D23" s="22">
        <v>1</v>
      </c>
      <c r="E23" s="22">
        <v>0</v>
      </c>
      <c r="F23" s="22">
        <v>0</v>
      </c>
      <c r="G23" s="22">
        <v>0</v>
      </c>
      <c r="H23" s="22">
        <v>0</v>
      </c>
      <c r="L23" s="23"/>
    </row>
    <row r="24" spans="1:12" s="14" customFormat="1" ht="15" customHeight="1">
      <c r="A24" s="14" t="s">
        <v>44</v>
      </c>
      <c r="B24" s="59">
        <f t="shared" si="1"/>
        <v>1</v>
      </c>
      <c r="C24" s="22">
        <v>1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L24" s="23"/>
    </row>
    <row r="25" spans="1:12" s="14" customFormat="1" ht="15" customHeight="1">
      <c r="A25" s="14" t="s">
        <v>45</v>
      </c>
      <c r="B25" s="59">
        <f t="shared" si="1"/>
        <v>12</v>
      </c>
      <c r="C25" s="22">
        <v>9</v>
      </c>
      <c r="D25" s="22">
        <v>3</v>
      </c>
      <c r="E25" s="22">
        <v>0</v>
      </c>
      <c r="F25" s="22">
        <v>0</v>
      </c>
      <c r="G25" s="22">
        <v>0</v>
      </c>
      <c r="H25" s="22">
        <v>0</v>
      </c>
      <c r="L25" s="23"/>
    </row>
    <row r="26" spans="1:12" s="48" customFormat="1" ht="15" customHeight="1">
      <c r="A26" s="48" t="s">
        <v>90</v>
      </c>
      <c r="B26" s="65">
        <f t="shared" si="1"/>
        <v>27</v>
      </c>
      <c r="C26" s="50">
        <v>24</v>
      </c>
      <c r="D26" s="50">
        <v>3</v>
      </c>
      <c r="E26" s="50">
        <v>0</v>
      </c>
      <c r="F26" s="50">
        <v>0</v>
      </c>
      <c r="G26" s="50">
        <v>0</v>
      </c>
      <c r="H26" s="50">
        <v>0</v>
      </c>
      <c r="L26" s="51"/>
    </row>
    <row r="27" spans="1:12" s="48" customFormat="1" ht="15" customHeight="1">
      <c r="A27" s="48" t="s">
        <v>46</v>
      </c>
      <c r="B27" s="65">
        <f t="shared" si="1"/>
        <v>5</v>
      </c>
      <c r="C27" s="50">
        <v>5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L27" s="51"/>
    </row>
    <row r="28" spans="1:12" s="48" customFormat="1" ht="15" customHeight="1">
      <c r="A28" s="48" t="s">
        <v>47</v>
      </c>
      <c r="B28" s="65">
        <f t="shared" si="1"/>
        <v>1</v>
      </c>
      <c r="C28" s="50">
        <v>1</v>
      </c>
      <c r="D28" s="50">
        <v>0</v>
      </c>
      <c r="E28" s="50">
        <v>0</v>
      </c>
      <c r="F28" s="50">
        <v>0</v>
      </c>
      <c r="G28" s="50">
        <v>0</v>
      </c>
      <c r="H28" s="50">
        <v>0</v>
      </c>
      <c r="L28" s="51"/>
    </row>
    <row r="29" spans="1:12" s="48" customFormat="1" ht="15" customHeight="1">
      <c r="A29" s="48" t="s">
        <v>48</v>
      </c>
      <c r="B29" s="65">
        <f t="shared" si="1"/>
        <v>1</v>
      </c>
      <c r="C29" s="50">
        <v>1</v>
      </c>
      <c r="D29" s="50">
        <v>0</v>
      </c>
      <c r="E29" s="50">
        <v>0</v>
      </c>
      <c r="F29" s="50">
        <v>0</v>
      </c>
      <c r="G29" s="50">
        <v>0</v>
      </c>
      <c r="H29" s="50">
        <v>0</v>
      </c>
      <c r="L29" s="51"/>
    </row>
    <row r="30" spans="1:12" s="48" customFormat="1" ht="15" customHeight="1">
      <c r="A30" s="48" t="s">
        <v>49</v>
      </c>
      <c r="B30" s="65">
        <f t="shared" si="1"/>
        <v>3</v>
      </c>
      <c r="C30" s="50">
        <v>3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L30" s="51"/>
    </row>
    <row r="31" spans="1:12" s="48" customFormat="1" ht="15" customHeight="1">
      <c r="A31" s="48" t="s">
        <v>91</v>
      </c>
      <c r="B31" s="65">
        <f t="shared" si="1"/>
        <v>1</v>
      </c>
      <c r="C31" s="50">
        <v>1</v>
      </c>
      <c r="D31" s="50">
        <v>0</v>
      </c>
      <c r="E31" s="50">
        <v>0</v>
      </c>
      <c r="F31" s="50">
        <v>0</v>
      </c>
      <c r="G31" s="50">
        <v>0</v>
      </c>
      <c r="H31" s="50">
        <v>0</v>
      </c>
      <c r="L31" s="51"/>
    </row>
    <row r="32" spans="1:12" s="48" customFormat="1" ht="15" customHeight="1">
      <c r="A32" s="48" t="s">
        <v>114</v>
      </c>
      <c r="B32" s="65">
        <f t="shared" si="1"/>
        <v>3</v>
      </c>
      <c r="C32" s="50">
        <v>2</v>
      </c>
      <c r="D32" s="50">
        <v>1</v>
      </c>
      <c r="E32" s="50">
        <v>0</v>
      </c>
      <c r="F32" s="50">
        <v>0</v>
      </c>
      <c r="G32" s="50">
        <v>0</v>
      </c>
      <c r="H32" s="50">
        <v>0</v>
      </c>
      <c r="L32" s="51"/>
    </row>
    <row r="33" spans="1:12" s="48" customFormat="1" ht="15" customHeight="1">
      <c r="A33" s="48" t="s">
        <v>51</v>
      </c>
      <c r="B33" s="65">
        <f t="shared" si="1"/>
        <v>5</v>
      </c>
      <c r="C33" s="50">
        <v>5</v>
      </c>
      <c r="D33" s="50">
        <v>0</v>
      </c>
      <c r="E33" s="50">
        <v>0</v>
      </c>
      <c r="F33" s="50">
        <v>0</v>
      </c>
      <c r="G33" s="50">
        <v>0</v>
      </c>
      <c r="H33" s="50">
        <v>0</v>
      </c>
      <c r="L33" s="51"/>
    </row>
    <row r="34" spans="1:12" s="48" customFormat="1" ht="15" customHeight="1">
      <c r="A34" s="48" t="s">
        <v>52</v>
      </c>
      <c r="B34" s="65">
        <f t="shared" si="1"/>
        <v>158</v>
      </c>
      <c r="C34" s="50">
        <v>147</v>
      </c>
      <c r="D34" s="50">
        <v>11</v>
      </c>
      <c r="E34" s="50">
        <v>0</v>
      </c>
      <c r="F34" s="50">
        <v>0</v>
      </c>
      <c r="G34" s="50">
        <v>0</v>
      </c>
      <c r="H34" s="50">
        <v>0</v>
      </c>
      <c r="L34" s="51"/>
    </row>
    <row r="35" spans="1:12" s="48" customFormat="1" ht="15" customHeight="1">
      <c r="A35" s="48" t="s">
        <v>53</v>
      </c>
      <c r="B35" s="65">
        <f t="shared" si="1"/>
        <v>30</v>
      </c>
      <c r="C35" s="50">
        <v>25</v>
      </c>
      <c r="D35" s="50">
        <v>5</v>
      </c>
      <c r="E35" s="50">
        <v>0</v>
      </c>
      <c r="F35" s="50">
        <v>0</v>
      </c>
      <c r="G35" s="50">
        <v>0</v>
      </c>
      <c r="H35" s="50">
        <v>0</v>
      </c>
      <c r="L35" s="51"/>
    </row>
    <row r="36" spans="1:12" s="48" customFormat="1" ht="15" customHeight="1">
      <c r="A36" s="48" t="s">
        <v>54</v>
      </c>
      <c r="B36" s="65">
        <f t="shared" si="1"/>
        <v>2</v>
      </c>
      <c r="C36" s="50">
        <v>2</v>
      </c>
      <c r="D36" s="50">
        <v>0</v>
      </c>
      <c r="E36" s="50">
        <v>0</v>
      </c>
      <c r="F36" s="50">
        <v>0</v>
      </c>
      <c r="G36" s="50">
        <v>0</v>
      </c>
      <c r="H36" s="50">
        <v>0</v>
      </c>
      <c r="L36" s="51"/>
    </row>
    <row r="37" spans="1:12" s="48" customFormat="1" ht="15" customHeight="1">
      <c r="A37" s="48" t="s">
        <v>141</v>
      </c>
      <c r="B37" s="65">
        <f t="shared" si="1"/>
        <v>2</v>
      </c>
      <c r="C37" s="50">
        <v>2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L37" s="51"/>
    </row>
    <row r="38" spans="1:12" s="48" customFormat="1" ht="15" customHeight="1">
      <c r="A38" s="48" t="s">
        <v>55</v>
      </c>
      <c r="B38" s="65">
        <f t="shared" si="1"/>
        <v>4</v>
      </c>
      <c r="C38" s="50">
        <v>2</v>
      </c>
      <c r="D38" s="50">
        <v>2</v>
      </c>
      <c r="E38" s="50">
        <v>0</v>
      </c>
      <c r="F38" s="50">
        <v>0</v>
      </c>
      <c r="G38" s="50">
        <v>0</v>
      </c>
      <c r="H38" s="50">
        <v>0</v>
      </c>
      <c r="L38" s="51"/>
    </row>
    <row r="39" spans="1:12" s="48" customFormat="1" ht="15" customHeight="1">
      <c r="A39" s="48" t="s">
        <v>56</v>
      </c>
      <c r="B39" s="65">
        <f t="shared" si="1"/>
        <v>1</v>
      </c>
      <c r="C39" s="50">
        <v>1</v>
      </c>
      <c r="D39" s="50">
        <v>0</v>
      </c>
      <c r="E39" s="50">
        <v>0</v>
      </c>
      <c r="F39" s="50">
        <v>0</v>
      </c>
      <c r="G39" s="50">
        <v>0</v>
      </c>
      <c r="H39" s="50">
        <v>0</v>
      </c>
      <c r="L39" s="51"/>
    </row>
    <row r="40" spans="1:12" s="48" customFormat="1" ht="15" customHeight="1">
      <c r="A40" s="48" t="s">
        <v>57</v>
      </c>
      <c r="B40" s="65">
        <f t="shared" si="1"/>
        <v>4</v>
      </c>
      <c r="C40" s="50">
        <v>4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  <c r="L40" s="51"/>
    </row>
    <row r="41" spans="1:12" s="48" customFormat="1" ht="15" customHeight="1">
      <c r="A41" s="48" t="s">
        <v>140</v>
      </c>
      <c r="B41" s="65">
        <f t="shared" si="1"/>
        <v>2</v>
      </c>
      <c r="C41" s="50">
        <v>1</v>
      </c>
      <c r="D41" s="50">
        <v>1</v>
      </c>
      <c r="E41" s="50">
        <v>0</v>
      </c>
      <c r="F41" s="50">
        <v>0</v>
      </c>
      <c r="G41" s="50">
        <v>0</v>
      </c>
      <c r="H41" s="50">
        <v>0</v>
      </c>
      <c r="L41" s="51"/>
    </row>
    <row r="42" spans="1:12" s="48" customFormat="1" ht="15" customHeight="1">
      <c r="A42" s="48" t="s">
        <v>58</v>
      </c>
      <c r="B42" s="65">
        <f t="shared" si="1"/>
        <v>16</v>
      </c>
      <c r="C42" s="50">
        <v>14</v>
      </c>
      <c r="D42" s="50">
        <v>2</v>
      </c>
      <c r="E42" s="50">
        <v>0</v>
      </c>
      <c r="F42" s="50">
        <v>0</v>
      </c>
      <c r="G42" s="50">
        <v>0</v>
      </c>
      <c r="H42" s="50">
        <v>0</v>
      </c>
      <c r="L42" s="51"/>
    </row>
    <row r="43" spans="1:12" s="48" customFormat="1" ht="15" customHeight="1">
      <c r="A43" s="48" t="s">
        <v>92</v>
      </c>
      <c r="B43" s="65">
        <f t="shared" si="1"/>
        <v>7</v>
      </c>
      <c r="C43" s="50">
        <v>7</v>
      </c>
      <c r="D43" s="50">
        <v>0</v>
      </c>
      <c r="E43" s="50">
        <v>0</v>
      </c>
      <c r="F43" s="50">
        <v>0</v>
      </c>
      <c r="G43" s="50">
        <v>0</v>
      </c>
      <c r="H43" s="50">
        <v>0</v>
      </c>
      <c r="L43" s="51"/>
    </row>
    <row r="44" spans="1:12" s="48" customFormat="1" ht="15" customHeight="1">
      <c r="A44" s="48" t="s">
        <v>60</v>
      </c>
      <c r="B44" s="65">
        <f t="shared" si="1"/>
        <v>21</v>
      </c>
      <c r="C44" s="50">
        <v>18</v>
      </c>
      <c r="D44" s="50">
        <v>3</v>
      </c>
      <c r="E44" s="50">
        <v>0</v>
      </c>
      <c r="F44" s="50">
        <v>0</v>
      </c>
      <c r="G44" s="50">
        <v>0</v>
      </c>
      <c r="H44" s="50">
        <v>0</v>
      </c>
      <c r="L44" s="51"/>
    </row>
    <row r="45" spans="1:12" s="48" customFormat="1" ht="15" customHeight="1">
      <c r="A45" s="14" t="s">
        <v>143</v>
      </c>
      <c r="B45" s="59">
        <f>SUM(C45:H45)</f>
        <v>12</v>
      </c>
      <c r="C45" s="22">
        <v>12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L45" s="51"/>
    </row>
    <row r="46" spans="1:12" s="48" customFormat="1" ht="15" customHeight="1">
      <c r="A46" s="36" t="s">
        <v>182</v>
      </c>
      <c r="B46" s="50"/>
      <c r="C46" s="50"/>
      <c r="D46" s="50"/>
      <c r="E46" s="50"/>
      <c r="F46" s="50"/>
      <c r="G46" s="50"/>
      <c r="H46" s="50"/>
      <c r="L46" s="51"/>
    </row>
    <row r="47" spans="2:12" s="48" customFormat="1" ht="15" customHeight="1" thickBot="1">
      <c r="B47" s="50"/>
      <c r="C47" s="50"/>
      <c r="D47" s="50"/>
      <c r="E47" s="50"/>
      <c r="F47" s="50"/>
      <c r="G47" s="50"/>
      <c r="H47" s="50"/>
      <c r="L47" s="51"/>
    </row>
    <row r="48" spans="1:12" s="48" customFormat="1" ht="15" customHeight="1">
      <c r="A48" s="114" t="s">
        <v>151</v>
      </c>
      <c r="B48" s="117" t="s">
        <v>0</v>
      </c>
      <c r="C48" s="110" t="s">
        <v>150</v>
      </c>
      <c r="D48" s="111"/>
      <c r="E48" s="111"/>
      <c r="F48" s="111"/>
      <c r="G48" s="111"/>
      <c r="H48" s="111"/>
      <c r="L48" s="51"/>
    </row>
    <row r="49" spans="1:12" s="48" customFormat="1" ht="15" customHeight="1">
      <c r="A49" s="115"/>
      <c r="B49" s="93"/>
      <c r="C49" s="33" t="s">
        <v>124</v>
      </c>
      <c r="D49" s="33" t="s">
        <v>125</v>
      </c>
      <c r="E49" s="33" t="s">
        <v>20</v>
      </c>
      <c r="F49" s="33" t="s">
        <v>21</v>
      </c>
      <c r="G49" s="33" t="s">
        <v>17</v>
      </c>
      <c r="H49" s="33" t="s">
        <v>128</v>
      </c>
      <c r="L49" s="51"/>
    </row>
    <row r="50" spans="1:12" s="48" customFormat="1" ht="15" customHeight="1" thickBot="1">
      <c r="A50" s="116"/>
      <c r="B50" s="94"/>
      <c r="C50" s="37" t="s">
        <v>18</v>
      </c>
      <c r="D50" s="37" t="s">
        <v>19</v>
      </c>
      <c r="E50" s="37" t="s">
        <v>126</v>
      </c>
      <c r="F50" s="37" t="s">
        <v>22</v>
      </c>
      <c r="G50" s="37" t="s">
        <v>127</v>
      </c>
      <c r="H50" s="37" t="s">
        <v>129</v>
      </c>
      <c r="L50" s="51"/>
    </row>
    <row r="51" spans="1:12" s="48" customFormat="1" ht="15" customHeight="1">
      <c r="A51" s="48" t="s">
        <v>62</v>
      </c>
      <c r="B51" s="65">
        <f t="shared" si="1"/>
        <v>4</v>
      </c>
      <c r="C51" s="50">
        <v>3</v>
      </c>
      <c r="D51" s="50">
        <v>1</v>
      </c>
      <c r="E51" s="50">
        <v>0</v>
      </c>
      <c r="F51" s="50">
        <v>0</v>
      </c>
      <c r="G51" s="50">
        <v>0</v>
      </c>
      <c r="H51" s="50">
        <v>0</v>
      </c>
      <c r="L51" s="51"/>
    </row>
    <row r="52" spans="1:12" s="48" customFormat="1" ht="15" customHeight="1">
      <c r="A52" s="48" t="s">
        <v>63</v>
      </c>
      <c r="B52" s="65">
        <f t="shared" si="1"/>
        <v>2</v>
      </c>
      <c r="C52" s="50">
        <v>1</v>
      </c>
      <c r="D52" s="50">
        <v>1</v>
      </c>
      <c r="E52" s="50">
        <v>0</v>
      </c>
      <c r="F52" s="50">
        <v>0</v>
      </c>
      <c r="G52" s="50">
        <v>0</v>
      </c>
      <c r="H52" s="50">
        <v>0</v>
      </c>
      <c r="L52" s="51"/>
    </row>
    <row r="53" spans="1:12" s="48" customFormat="1" ht="15" customHeight="1">
      <c r="A53" s="48" t="s">
        <v>152</v>
      </c>
      <c r="B53" s="65">
        <f t="shared" si="1"/>
        <v>1</v>
      </c>
      <c r="C53" s="50">
        <v>1</v>
      </c>
      <c r="D53" s="50">
        <v>0</v>
      </c>
      <c r="E53" s="50">
        <v>0</v>
      </c>
      <c r="F53" s="50">
        <v>0</v>
      </c>
      <c r="G53" s="50">
        <v>0</v>
      </c>
      <c r="H53" s="50">
        <v>0</v>
      </c>
      <c r="L53" s="51"/>
    </row>
    <row r="54" spans="1:12" s="48" customFormat="1" ht="15" customHeight="1">
      <c r="A54" s="48" t="s">
        <v>65</v>
      </c>
      <c r="B54" s="65">
        <f t="shared" si="1"/>
        <v>1</v>
      </c>
      <c r="C54" s="50">
        <v>1</v>
      </c>
      <c r="D54" s="50">
        <v>0</v>
      </c>
      <c r="E54" s="50">
        <v>0</v>
      </c>
      <c r="F54" s="50">
        <v>0</v>
      </c>
      <c r="G54" s="50">
        <v>0</v>
      </c>
      <c r="H54" s="50">
        <v>0</v>
      </c>
      <c r="L54" s="51"/>
    </row>
    <row r="55" spans="1:12" s="48" customFormat="1" ht="15" customHeight="1">
      <c r="A55" s="48" t="s">
        <v>66</v>
      </c>
      <c r="B55" s="65">
        <f t="shared" si="1"/>
        <v>2</v>
      </c>
      <c r="C55" s="50">
        <v>2</v>
      </c>
      <c r="D55" s="50">
        <v>0</v>
      </c>
      <c r="E55" s="50">
        <v>0</v>
      </c>
      <c r="F55" s="50">
        <v>0</v>
      </c>
      <c r="G55" s="50">
        <v>0</v>
      </c>
      <c r="H55" s="50">
        <v>0</v>
      </c>
      <c r="L55" s="51"/>
    </row>
    <row r="56" spans="1:12" s="48" customFormat="1" ht="15" customHeight="1">
      <c r="A56" s="48" t="s">
        <v>67</v>
      </c>
      <c r="B56" s="65">
        <f t="shared" si="1"/>
        <v>1</v>
      </c>
      <c r="C56" s="50">
        <v>1</v>
      </c>
      <c r="D56" s="50">
        <v>0</v>
      </c>
      <c r="E56" s="50">
        <v>0</v>
      </c>
      <c r="F56" s="50">
        <v>0</v>
      </c>
      <c r="G56" s="50">
        <v>0</v>
      </c>
      <c r="H56" s="50">
        <v>0</v>
      </c>
      <c r="L56" s="51"/>
    </row>
    <row r="57" spans="1:12" s="48" customFormat="1" ht="15" customHeight="1">
      <c r="A57" s="48" t="s">
        <v>68</v>
      </c>
      <c r="B57" s="65">
        <f t="shared" si="1"/>
        <v>272</v>
      </c>
      <c r="C57" s="50">
        <v>254</v>
      </c>
      <c r="D57" s="50">
        <v>18</v>
      </c>
      <c r="E57" s="50">
        <v>0</v>
      </c>
      <c r="F57" s="50">
        <v>0</v>
      </c>
      <c r="G57" s="50">
        <v>0</v>
      </c>
      <c r="H57" s="50">
        <v>0</v>
      </c>
      <c r="L57" s="51"/>
    </row>
    <row r="58" spans="1:12" s="48" customFormat="1" ht="15" customHeight="1">
      <c r="A58" s="48" t="s">
        <v>93</v>
      </c>
      <c r="B58" s="65">
        <f t="shared" si="1"/>
        <v>65</v>
      </c>
      <c r="C58" s="50">
        <v>59</v>
      </c>
      <c r="D58" s="50">
        <v>5</v>
      </c>
      <c r="E58" s="50">
        <v>0</v>
      </c>
      <c r="F58" s="50">
        <v>1</v>
      </c>
      <c r="G58" s="50">
        <v>0</v>
      </c>
      <c r="H58" s="50">
        <v>0</v>
      </c>
      <c r="L58" s="51"/>
    </row>
    <row r="59" spans="1:12" s="48" customFormat="1" ht="20.25" customHeight="1">
      <c r="A59" s="92" t="s">
        <v>23</v>
      </c>
      <c r="B59" s="70">
        <f>SUM(C59:H59)</f>
        <v>58</v>
      </c>
      <c r="C59" s="47">
        <f aca="true" t="shared" si="2" ref="C59:H59">SUM(C60:C62)</f>
        <v>54</v>
      </c>
      <c r="D59" s="47">
        <f t="shared" si="2"/>
        <v>2</v>
      </c>
      <c r="E59" s="47">
        <f t="shared" si="2"/>
        <v>1</v>
      </c>
      <c r="F59" s="47">
        <f t="shared" si="2"/>
        <v>0</v>
      </c>
      <c r="G59" s="47">
        <f t="shared" si="2"/>
        <v>0</v>
      </c>
      <c r="H59" s="47">
        <f t="shared" si="2"/>
        <v>1</v>
      </c>
      <c r="L59" s="51"/>
    </row>
    <row r="60" spans="1:12" s="48" customFormat="1" ht="23.25" customHeight="1">
      <c r="A60" s="48" t="s">
        <v>153</v>
      </c>
      <c r="B60" s="65">
        <f>SUM(C60:H60)</f>
        <v>15</v>
      </c>
      <c r="C60" s="50">
        <v>13</v>
      </c>
      <c r="D60" s="50">
        <v>1</v>
      </c>
      <c r="E60" s="50">
        <v>0</v>
      </c>
      <c r="F60" s="50">
        <v>0</v>
      </c>
      <c r="G60" s="50">
        <v>0</v>
      </c>
      <c r="H60" s="50">
        <v>1</v>
      </c>
      <c r="L60" s="51"/>
    </row>
    <row r="61" spans="1:12" s="48" customFormat="1" ht="15" customHeight="1">
      <c r="A61" s="48" t="s">
        <v>154</v>
      </c>
      <c r="B61" s="65">
        <f>SUM(C61:H61)</f>
        <v>8</v>
      </c>
      <c r="C61" s="50">
        <v>6</v>
      </c>
      <c r="D61" s="50">
        <v>1</v>
      </c>
      <c r="E61" s="50">
        <v>1</v>
      </c>
      <c r="F61" s="50">
        <v>0</v>
      </c>
      <c r="G61" s="50">
        <v>0</v>
      </c>
      <c r="H61" s="50">
        <v>0</v>
      </c>
      <c r="L61" s="51"/>
    </row>
    <row r="62" spans="1:12" s="48" customFormat="1" ht="15" customHeight="1">
      <c r="A62" s="48" t="s">
        <v>155</v>
      </c>
      <c r="B62" s="65">
        <f>SUM(C62:H62)</f>
        <v>35</v>
      </c>
      <c r="C62" s="50">
        <v>35</v>
      </c>
      <c r="D62" s="50">
        <v>0</v>
      </c>
      <c r="E62" s="50">
        <v>0</v>
      </c>
      <c r="F62" s="50">
        <v>0</v>
      </c>
      <c r="G62" s="50">
        <v>0</v>
      </c>
      <c r="H62" s="50">
        <v>0</v>
      </c>
      <c r="L62" s="51"/>
    </row>
    <row r="63" spans="1:12" s="48" customFormat="1" ht="21.75" customHeight="1">
      <c r="A63" s="48" t="s">
        <v>71</v>
      </c>
      <c r="B63" s="65">
        <f aca="true" t="shared" si="3" ref="B63:B79">SUM(C63:H63)</f>
        <v>2</v>
      </c>
      <c r="C63" s="50">
        <v>2</v>
      </c>
      <c r="D63" s="50">
        <v>0</v>
      </c>
      <c r="E63" s="50">
        <v>0</v>
      </c>
      <c r="F63" s="50">
        <v>0</v>
      </c>
      <c r="G63" s="50">
        <v>0</v>
      </c>
      <c r="H63" s="50">
        <v>0</v>
      </c>
      <c r="L63" s="51"/>
    </row>
    <row r="64" spans="1:12" s="48" customFormat="1" ht="15" customHeight="1">
      <c r="A64" s="48" t="s">
        <v>72</v>
      </c>
      <c r="B64" s="65">
        <f t="shared" si="3"/>
        <v>1</v>
      </c>
      <c r="C64" s="50">
        <v>0</v>
      </c>
      <c r="D64" s="50">
        <v>0</v>
      </c>
      <c r="E64" s="50">
        <v>0</v>
      </c>
      <c r="F64" s="50">
        <v>0</v>
      </c>
      <c r="G64" s="50">
        <v>1</v>
      </c>
      <c r="H64" s="50">
        <v>0</v>
      </c>
      <c r="L64" s="51"/>
    </row>
    <row r="65" spans="1:12" s="48" customFormat="1" ht="15" customHeight="1">
      <c r="A65" s="48" t="s">
        <v>73</v>
      </c>
      <c r="B65" s="65">
        <f t="shared" si="3"/>
        <v>21</v>
      </c>
      <c r="C65" s="50">
        <v>20</v>
      </c>
      <c r="D65" s="50">
        <v>1</v>
      </c>
      <c r="E65" s="50">
        <v>0</v>
      </c>
      <c r="F65" s="50">
        <v>0</v>
      </c>
      <c r="G65" s="50">
        <v>0</v>
      </c>
      <c r="H65" s="50">
        <v>0</v>
      </c>
      <c r="L65" s="51"/>
    </row>
    <row r="66" spans="1:12" s="48" customFormat="1" ht="15" customHeight="1">
      <c r="A66" s="48" t="s">
        <v>74</v>
      </c>
      <c r="B66" s="65">
        <f t="shared" si="3"/>
        <v>22</v>
      </c>
      <c r="C66" s="50">
        <v>21</v>
      </c>
      <c r="D66" s="50">
        <v>1</v>
      </c>
      <c r="E66" s="50">
        <v>0</v>
      </c>
      <c r="F66" s="50">
        <v>0</v>
      </c>
      <c r="G66" s="50">
        <v>0</v>
      </c>
      <c r="H66" s="50">
        <v>0</v>
      </c>
      <c r="L66" s="51"/>
    </row>
    <row r="67" spans="1:12" s="48" customFormat="1" ht="15" customHeight="1">
      <c r="A67" s="48" t="s">
        <v>75</v>
      </c>
      <c r="B67" s="65">
        <f t="shared" si="3"/>
        <v>2</v>
      </c>
      <c r="C67" s="50">
        <v>2</v>
      </c>
      <c r="D67" s="50">
        <v>0</v>
      </c>
      <c r="E67" s="50">
        <v>0</v>
      </c>
      <c r="F67" s="50">
        <v>0</v>
      </c>
      <c r="G67" s="50">
        <v>0</v>
      </c>
      <c r="H67" s="50">
        <v>0</v>
      </c>
      <c r="L67" s="51"/>
    </row>
    <row r="68" spans="1:12" s="48" customFormat="1" ht="15" customHeight="1">
      <c r="A68" s="48" t="s">
        <v>76</v>
      </c>
      <c r="B68" s="65">
        <f t="shared" si="3"/>
        <v>4</v>
      </c>
      <c r="C68" s="50">
        <v>3</v>
      </c>
      <c r="D68" s="50">
        <v>1</v>
      </c>
      <c r="E68" s="50">
        <v>0</v>
      </c>
      <c r="F68" s="50">
        <v>0</v>
      </c>
      <c r="G68" s="50">
        <v>0</v>
      </c>
      <c r="H68" s="50">
        <v>0</v>
      </c>
      <c r="L68" s="51"/>
    </row>
    <row r="69" spans="1:12" s="48" customFormat="1" ht="15" customHeight="1">
      <c r="A69" s="48" t="s">
        <v>147</v>
      </c>
      <c r="B69" s="65">
        <f t="shared" si="3"/>
        <v>7</v>
      </c>
      <c r="C69" s="50">
        <v>7</v>
      </c>
      <c r="D69" s="50">
        <v>0</v>
      </c>
      <c r="E69" s="50">
        <v>0</v>
      </c>
      <c r="F69" s="50">
        <v>0</v>
      </c>
      <c r="G69" s="50">
        <v>0</v>
      </c>
      <c r="H69" s="50">
        <v>0</v>
      </c>
      <c r="L69" s="51"/>
    </row>
    <row r="70" spans="1:12" s="48" customFormat="1" ht="15" customHeight="1">
      <c r="A70" s="48" t="s">
        <v>146</v>
      </c>
      <c r="B70" s="65">
        <f t="shared" si="3"/>
        <v>1</v>
      </c>
      <c r="C70" s="50">
        <v>1</v>
      </c>
      <c r="D70" s="50">
        <v>0</v>
      </c>
      <c r="E70" s="50">
        <v>0</v>
      </c>
      <c r="F70" s="50">
        <v>0</v>
      </c>
      <c r="G70" s="50">
        <v>0</v>
      </c>
      <c r="H70" s="50">
        <v>0</v>
      </c>
      <c r="L70" s="51"/>
    </row>
    <row r="71" spans="1:12" s="48" customFormat="1" ht="15" customHeight="1">
      <c r="A71" s="48" t="s">
        <v>78</v>
      </c>
      <c r="B71" s="65">
        <f t="shared" si="3"/>
        <v>22</v>
      </c>
      <c r="C71" s="50">
        <v>18</v>
      </c>
      <c r="D71" s="50">
        <v>4</v>
      </c>
      <c r="E71" s="50">
        <v>0</v>
      </c>
      <c r="F71" s="50">
        <v>0</v>
      </c>
      <c r="G71" s="50">
        <v>0</v>
      </c>
      <c r="H71" s="50">
        <v>0</v>
      </c>
      <c r="L71" s="51"/>
    </row>
    <row r="72" spans="1:12" s="48" customFormat="1" ht="15" customHeight="1">
      <c r="A72" s="48" t="s">
        <v>95</v>
      </c>
      <c r="B72" s="65">
        <f t="shared" si="3"/>
        <v>4</v>
      </c>
      <c r="C72" s="50">
        <v>3</v>
      </c>
      <c r="D72" s="50">
        <v>1</v>
      </c>
      <c r="E72" s="50">
        <v>0</v>
      </c>
      <c r="F72" s="50">
        <v>0</v>
      </c>
      <c r="G72" s="50">
        <v>0</v>
      </c>
      <c r="H72" s="50">
        <v>0</v>
      </c>
      <c r="L72" s="51"/>
    </row>
    <row r="73" spans="1:12" s="48" customFormat="1" ht="15" customHeight="1">
      <c r="A73" s="48" t="s">
        <v>80</v>
      </c>
      <c r="B73" s="65">
        <f t="shared" si="3"/>
        <v>2</v>
      </c>
      <c r="C73" s="50">
        <v>2</v>
      </c>
      <c r="D73" s="50">
        <v>0</v>
      </c>
      <c r="E73" s="50">
        <v>0</v>
      </c>
      <c r="F73" s="50">
        <v>0</v>
      </c>
      <c r="G73" s="50">
        <v>0</v>
      </c>
      <c r="H73" s="50">
        <v>0</v>
      </c>
      <c r="L73" s="51"/>
    </row>
    <row r="74" spans="1:12" s="48" customFormat="1" ht="15" customHeight="1">
      <c r="A74" s="48" t="s">
        <v>81</v>
      </c>
      <c r="B74" s="65">
        <f t="shared" si="3"/>
        <v>5</v>
      </c>
      <c r="C74" s="50">
        <v>5</v>
      </c>
      <c r="D74" s="50">
        <v>0</v>
      </c>
      <c r="E74" s="50">
        <v>0</v>
      </c>
      <c r="F74" s="50">
        <v>0</v>
      </c>
      <c r="G74" s="50">
        <v>0</v>
      </c>
      <c r="H74" s="50">
        <v>0</v>
      </c>
      <c r="L74" s="51"/>
    </row>
    <row r="75" spans="1:12" s="48" customFormat="1" ht="15" customHeight="1">
      <c r="A75" s="48" t="s">
        <v>96</v>
      </c>
      <c r="B75" s="65">
        <f t="shared" si="3"/>
        <v>8</v>
      </c>
      <c r="C75" s="50">
        <v>8</v>
      </c>
      <c r="D75" s="50">
        <v>0</v>
      </c>
      <c r="E75" s="50">
        <v>0</v>
      </c>
      <c r="F75" s="50">
        <v>0</v>
      </c>
      <c r="G75" s="50">
        <v>0</v>
      </c>
      <c r="H75" s="50">
        <v>0</v>
      </c>
      <c r="L75" s="51"/>
    </row>
    <row r="76" spans="1:12" s="48" customFormat="1" ht="15" customHeight="1">
      <c r="A76" s="48" t="s">
        <v>83</v>
      </c>
      <c r="B76" s="65">
        <f t="shared" si="3"/>
        <v>2</v>
      </c>
      <c r="C76" s="50">
        <v>2</v>
      </c>
      <c r="D76" s="50">
        <v>0</v>
      </c>
      <c r="E76" s="50">
        <v>0</v>
      </c>
      <c r="F76" s="50">
        <v>0</v>
      </c>
      <c r="G76" s="50">
        <v>0</v>
      </c>
      <c r="H76" s="50">
        <v>0</v>
      </c>
      <c r="L76" s="51"/>
    </row>
    <row r="77" spans="1:12" s="48" customFormat="1" ht="15" customHeight="1">
      <c r="A77" s="48" t="s">
        <v>84</v>
      </c>
      <c r="B77" s="65">
        <f t="shared" si="3"/>
        <v>17</v>
      </c>
      <c r="C77" s="50">
        <v>13</v>
      </c>
      <c r="D77" s="50">
        <v>4</v>
      </c>
      <c r="E77" s="50">
        <v>0</v>
      </c>
      <c r="F77" s="50">
        <v>0</v>
      </c>
      <c r="G77" s="50">
        <v>0</v>
      </c>
      <c r="H77" s="50">
        <v>0</v>
      </c>
      <c r="L77" s="51"/>
    </row>
    <row r="78" spans="1:12" s="48" customFormat="1" ht="15" customHeight="1">
      <c r="A78" s="48" t="s">
        <v>85</v>
      </c>
      <c r="B78" s="65">
        <f>SUM(C78:H78)</f>
        <v>3</v>
      </c>
      <c r="C78" s="50">
        <v>3</v>
      </c>
      <c r="D78" s="50">
        <v>0</v>
      </c>
      <c r="E78" s="50">
        <v>0</v>
      </c>
      <c r="F78" s="50">
        <v>0</v>
      </c>
      <c r="G78" s="50">
        <v>0</v>
      </c>
      <c r="H78" s="50">
        <v>0</v>
      </c>
      <c r="L78" s="51"/>
    </row>
    <row r="79" spans="1:12" s="48" customFormat="1" ht="15" customHeight="1">
      <c r="A79" s="48" t="s">
        <v>186</v>
      </c>
      <c r="B79" s="65">
        <f t="shared" si="3"/>
        <v>1</v>
      </c>
      <c r="C79" s="50">
        <v>1</v>
      </c>
      <c r="D79" s="50">
        <v>0</v>
      </c>
      <c r="E79" s="50">
        <v>0</v>
      </c>
      <c r="F79" s="50">
        <v>0</v>
      </c>
      <c r="G79" s="50">
        <v>0</v>
      </c>
      <c r="H79" s="50">
        <v>0</v>
      </c>
      <c r="L79" s="51"/>
    </row>
    <row r="80" spans="1:12" s="48" customFormat="1" ht="15" customHeight="1" thickBot="1">
      <c r="A80" s="52"/>
      <c r="B80" s="71"/>
      <c r="C80" s="52"/>
      <c r="D80" s="52"/>
      <c r="E80" s="52"/>
      <c r="F80" s="52"/>
      <c r="G80" s="52"/>
      <c r="H80" s="52"/>
      <c r="L80" s="51"/>
    </row>
    <row r="81" spans="3:12" s="48" customFormat="1" ht="12">
      <c r="C81" s="51"/>
      <c r="D81" s="51"/>
      <c r="E81" s="51"/>
      <c r="F81" s="51"/>
      <c r="G81" s="51"/>
      <c r="H81" s="51"/>
      <c r="K81" s="51"/>
      <c r="L81" s="51"/>
    </row>
    <row r="82" s="48" customFormat="1" ht="12"/>
    <row r="83" s="48" customFormat="1" ht="12"/>
    <row r="84" s="48" customFormat="1" ht="12"/>
    <row r="85" s="48" customFormat="1" ht="12"/>
    <row r="86" s="48" customFormat="1" ht="12"/>
    <row r="87" s="48" customFormat="1" ht="12"/>
    <row r="88" s="48" customFormat="1" ht="12"/>
    <row r="89" s="45" customFormat="1" ht="12"/>
    <row r="90" s="45" customFormat="1" ht="12"/>
    <row r="91" s="45" customFormat="1" ht="12"/>
    <row r="92" s="45" customFormat="1" ht="12"/>
    <row r="93" s="45" customFormat="1" ht="12"/>
    <row r="94" s="45" customFormat="1" ht="12"/>
    <row r="95" s="45" customFormat="1" ht="12"/>
    <row r="96" s="45" customFormat="1" ht="12"/>
  </sheetData>
  <mergeCells count="8">
    <mergeCell ref="A3:H3"/>
    <mergeCell ref="A4:H4"/>
    <mergeCell ref="C7:H7"/>
    <mergeCell ref="C48:H48"/>
    <mergeCell ref="A7:A9"/>
    <mergeCell ref="A48:A50"/>
    <mergeCell ref="B7:B9"/>
    <mergeCell ref="B48:B50"/>
  </mergeCells>
  <printOptions horizontalCentered="1"/>
  <pageMargins left="0.5905511811023623" right="0.5905511811023623" top="0.89" bottom="0.77" header="0" footer="0.36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A2" sqref="A2"/>
    </sheetView>
  </sheetViews>
  <sheetFormatPr defaultColWidth="11.421875" defaultRowHeight="13.5" customHeight="1"/>
  <cols>
    <col min="1" max="1" width="28.7109375" style="1" customWidth="1"/>
    <col min="2" max="2" width="9.28125" style="1" customWidth="1"/>
    <col min="3" max="4" width="15.57421875" style="1" customWidth="1"/>
    <col min="5" max="5" width="15.8515625" style="1" customWidth="1"/>
    <col min="6" max="6" width="15.421875" style="1" customWidth="1"/>
    <col min="7" max="16384" width="11.421875" style="1" customWidth="1"/>
  </cols>
  <sheetData>
    <row r="1" spans="1:6" ht="13.5" customHeight="1">
      <c r="A1" s="3" t="s">
        <v>183</v>
      </c>
      <c r="B1" s="3"/>
      <c r="C1" s="3"/>
      <c r="D1" s="3"/>
      <c r="E1" s="4"/>
      <c r="F1" s="4"/>
    </row>
    <row r="2" spans="1:6" ht="20.25" customHeight="1">
      <c r="A2" s="3"/>
      <c r="B2" s="3"/>
      <c r="C2" s="3"/>
      <c r="D2" s="3"/>
      <c r="E2" s="4"/>
      <c r="F2" s="4"/>
    </row>
    <row r="3" spans="1:6" ht="18" customHeight="1">
      <c r="A3" s="95" t="s">
        <v>157</v>
      </c>
      <c r="B3" s="95"/>
      <c r="C3" s="95"/>
      <c r="D3" s="95"/>
      <c r="E3" s="95"/>
      <c r="F3" s="95"/>
    </row>
    <row r="4" spans="1:6" ht="18" customHeight="1">
      <c r="A4" s="95" t="s">
        <v>156</v>
      </c>
      <c r="B4" s="95"/>
      <c r="C4" s="95"/>
      <c r="D4" s="95"/>
      <c r="E4" s="95"/>
      <c r="F4" s="95"/>
    </row>
    <row r="5" spans="1:6" ht="13.5" customHeight="1" thickBot="1">
      <c r="A5" s="3"/>
      <c r="B5" s="3"/>
      <c r="C5" s="3"/>
      <c r="D5" s="3"/>
      <c r="E5" s="4"/>
      <c r="F5" s="4"/>
    </row>
    <row r="6" spans="1:6" ht="17.25" customHeight="1" thickBot="1">
      <c r="A6" s="100" t="s">
        <v>94</v>
      </c>
      <c r="B6" s="102" t="s">
        <v>0</v>
      </c>
      <c r="C6" s="118" t="s">
        <v>159</v>
      </c>
      <c r="D6" s="119"/>
      <c r="E6" s="6" t="s">
        <v>161</v>
      </c>
      <c r="F6" s="7" t="s">
        <v>164</v>
      </c>
    </row>
    <row r="7" spans="1:6" ht="13.5" customHeight="1">
      <c r="A7" s="106"/>
      <c r="B7" s="96"/>
      <c r="C7" s="8" t="s">
        <v>167</v>
      </c>
      <c r="D7" s="83" t="s">
        <v>167</v>
      </c>
      <c r="E7" s="75" t="s">
        <v>160</v>
      </c>
      <c r="F7" s="9" t="s">
        <v>163</v>
      </c>
    </row>
    <row r="8" spans="1:6" ht="13.5" customHeight="1" thickBot="1">
      <c r="A8" s="101"/>
      <c r="B8" s="103"/>
      <c r="C8" s="18" t="s">
        <v>168</v>
      </c>
      <c r="D8" s="84" t="s">
        <v>166</v>
      </c>
      <c r="E8" s="76" t="s">
        <v>165</v>
      </c>
      <c r="F8" s="10" t="s">
        <v>162</v>
      </c>
    </row>
    <row r="9" spans="1:6" ht="15.75" customHeight="1">
      <c r="A9" s="3"/>
      <c r="B9" s="73"/>
      <c r="C9" s="16"/>
      <c r="D9" s="73"/>
      <c r="E9" s="77"/>
      <c r="F9" s="4"/>
    </row>
    <row r="10" spans="1:6" ht="15.75" customHeight="1">
      <c r="A10" s="11" t="s">
        <v>0</v>
      </c>
      <c r="B10" s="58">
        <f>+SUM(B12:B16)</f>
        <v>615</v>
      </c>
      <c r="C10" s="21">
        <f>+SUM(C12:C16)</f>
        <v>256</v>
      </c>
      <c r="D10" s="58">
        <f>+SUM(D12:D16)</f>
        <v>359</v>
      </c>
      <c r="E10" s="78">
        <f>+SUM(E12:E16)</f>
        <v>63337495</v>
      </c>
      <c r="F10" s="12">
        <f>E10/C10</f>
        <v>247412.08984375</v>
      </c>
    </row>
    <row r="11" spans="1:6" ht="15.75" customHeight="1">
      <c r="A11" s="11"/>
      <c r="B11" s="58"/>
      <c r="C11" s="21"/>
      <c r="D11" s="58"/>
      <c r="E11" s="79"/>
      <c r="F11" s="12"/>
    </row>
    <row r="12" spans="1:6" ht="15.75" customHeight="1">
      <c r="A12" s="14" t="s">
        <v>27</v>
      </c>
      <c r="B12" s="66">
        <v>568</v>
      </c>
      <c r="C12" s="22">
        <v>242</v>
      </c>
      <c r="D12" s="66">
        <f>B12-C12</f>
        <v>326</v>
      </c>
      <c r="E12" s="80">
        <v>58614595</v>
      </c>
      <c r="F12" s="15">
        <f>E12/C12</f>
        <v>242209.07024793388</v>
      </c>
    </row>
    <row r="13" spans="1:6" ht="15.75" customHeight="1">
      <c r="A13" s="14" t="s">
        <v>24</v>
      </c>
      <c r="B13" s="66">
        <v>44</v>
      </c>
      <c r="C13" s="22">
        <v>13</v>
      </c>
      <c r="D13" s="66">
        <f>B13-C13</f>
        <v>31</v>
      </c>
      <c r="E13" s="80">
        <v>4272900</v>
      </c>
      <c r="F13" s="15">
        <f>E13/C13</f>
        <v>328684.6153846154</v>
      </c>
    </row>
    <row r="14" spans="1:6" ht="15.75" customHeight="1">
      <c r="A14" s="14" t="s">
        <v>25</v>
      </c>
      <c r="B14" s="66">
        <v>1</v>
      </c>
      <c r="C14" s="22">
        <v>1</v>
      </c>
      <c r="D14" s="66">
        <f>B14-C14</f>
        <v>0</v>
      </c>
      <c r="E14" s="80">
        <v>450000</v>
      </c>
      <c r="F14" s="15">
        <f>E14/C14</f>
        <v>450000</v>
      </c>
    </row>
    <row r="15" spans="1:6" ht="15.75" customHeight="1">
      <c r="A15" s="14" t="s">
        <v>158</v>
      </c>
      <c r="B15" s="66">
        <v>1</v>
      </c>
      <c r="C15" s="22">
        <v>0</v>
      </c>
      <c r="D15" s="66">
        <f>B15-C15</f>
        <v>1</v>
      </c>
      <c r="E15" s="81"/>
      <c r="F15" s="15"/>
    </row>
    <row r="16" spans="1:6" ht="15.75" customHeight="1">
      <c r="A16" s="14" t="s">
        <v>26</v>
      </c>
      <c r="B16" s="66">
        <v>1</v>
      </c>
      <c r="C16" s="50">
        <v>0</v>
      </c>
      <c r="D16" s="66">
        <f>B16-C16</f>
        <v>1</v>
      </c>
      <c r="E16" s="81"/>
      <c r="F16" s="13"/>
    </row>
    <row r="17" spans="1:6" ht="15.75" customHeight="1" thickBot="1">
      <c r="A17" s="2"/>
      <c r="B17" s="74"/>
      <c r="C17" s="2"/>
      <c r="D17" s="74"/>
      <c r="E17" s="82"/>
      <c r="F17" s="2"/>
    </row>
    <row r="20" spans="1:3" ht="13.5" customHeight="1">
      <c r="A20" s="14"/>
      <c r="B20" s="14"/>
      <c r="C20" s="14"/>
    </row>
    <row r="21" spans="1:3" ht="13.5" customHeight="1">
      <c r="A21" s="39"/>
      <c r="C21" s="14"/>
    </row>
    <row r="22" spans="1:3" ht="13.5" customHeight="1">
      <c r="A22" s="39"/>
      <c r="C22" s="14"/>
    </row>
    <row r="23" spans="1:3" ht="13.5" customHeight="1">
      <c r="A23" s="39"/>
      <c r="C23" s="14"/>
    </row>
    <row r="24" spans="1:3" ht="13.5" customHeight="1">
      <c r="A24" s="39"/>
      <c r="B24" s="40"/>
      <c r="C24" s="14"/>
    </row>
    <row r="25" spans="1:3" ht="13.5" customHeight="1">
      <c r="A25" s="39"/>
      <c r="B25" s="40"/>
      <c r="C25" s="14"/>
    </row>
    <row r="26" spans="1:3" ht="13.5" customHeight="1">
      <c r="A26" s="14"/>
      <c r="B26" s="14"/>
      <c r="C26" s="14"/>
    </row>
  </sheetData>
  <mergeCells count="5">
    <mergeCell ref="A3:F3"/>
    <mergeCell ref="A4:F4"/>
    <mergeCell ref="A6:A8"/>
    <mergeCell ref="B6:B8"/>
    <mergeCell ref="C6:D6"/>
  </mergeCells>
  <printOptions horizontalCentered="1"/>
  <pageMargins left="0.5905511811023623" right="0.5905511811023623" top="3" bottom="0.5905511811023623" header="0" footer="0"/>
  <pageSetup horizontalDpi="600" verticalDpi="600" orientation="portrait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1">
      <selection activeCell="A11" sqref="A11"/>
    </sheetView>
  </sheetViews>
  <sheetFormatPr defaultColWidth="11.421875" defaultRowHeight="15" customHeight="1"/>
  <cols>
    <col min="1" max="1" width="31.28125" style="0" customWidth="1"/>
    <col min="2" max="2" width="24.8515625" style="0" customWidth="1"/>
    <col min="3" max="3" width="18.8515625" style="0" customWidth="1"/>
    <col min="4" max="4" width="23.8515625" style="0" customWidth="1"/>
    <col min="6" max="6" width="23.00390625" style="0" customWidth="1"/>
  </cols>
  <sheetData>
    <row r="1" spans="1:6" ht="15" customHeight="1">
      <c r="A1" s="3" t="s">
        <v>184</v>
      </c>
      <c r="B1" s="3"/>
      <c r="C1" s="3"/>
      <c r="D1" s="3"/>
      <c r="E1" s="4"/>
      <c r="F1" s="4"/>
    </row>
    <row r="2" spans="1:6" ht="15" customHeight="1">
      <c r="A2" s="3"/>
      <c r="B2" s="3"/>
      <c r="C2" s="3"/>
      <c r="D2" s="3"/>
      <c r="E2" s="4"/>
      <c r="F2" s="4"/>
    </row>
    <row r="3" spans="1:6" ht="15" customHeight="1">
      <c r="A3" s="95" t="s">
        <v>171</v>
      </c>
      <c r="B3" s="95"/>
      <c r="C3" s="95"/>
      <c r="D3" s="95"/>
      <c r="E3" s="3"/>
      <c r="F3" s="3"/>
    </row>
    <row r="4" spans="1:6" ht="15" customHeight="1">
      <c r="A4" s="95" t="s">
        <v>172</v>
      </c>
      <c r="B4" s="95"/>
      <c r="C4" s="95"/>
      <c r="D4" s="95"/>
      <c r="E4" s="3"/>
      <c r="F4" s="3"/>
    </row>
    <row r="5" spans="1:6" ht="15" customHeight="1">
      <c r="A5" s="95" t="s">
        <v>169</v>
      </c>
      <c r="B5" s="95"/>
      <c r="C5" s="95"/>
      <c r="D5" s="95"/>
      <c r="E5" s="3"/>
      <c r="F5" s="3"/>
    </row>
    <row r="6" ht="15" customHeight="1" thickBot="1"/>
    <row r="7" spans="1:4" ht="22.5" customHeight="1">
      <c r="A7" s="100" t="s">
        <v>177</v>
      </c>
      <c r="B7" s="54" t="s">
        <v>170</v>
      </c>
      <c r="C7" s="54" t="s">
        <v>97</v>
      </c>
      <c r="D7" s="17" t="s">
        <v>98</v>
      </c>
    </row>
    <row r="8" spans="1:4" ht="22.5" customHeight="1" thickBot="1">
      <c r="A8" s="101"/>
      <c r="B8" s="55" t="s">
        <v>168</v>
      </c>
      <c r="C8" s="55" t="s">
        <v>165</v>
      </c>
      <c r="D8" s="53" t="s">
        <v>162</v>
      </c>
    </row>
    <row r="9" spans="1:4" ht="15" customHeight="1">
      <c r="A9" s="1"/>
      <c r="B9" s="56"/>
      <c r="C9" s="56"/>
      <c r="D9" s="15"/>
    </row>
    <row r="10" spans="1:4" ht="15" customHeight="1">
      <c r="A10" s="11" t="s">
        <v>0</v>
      </c>
      <c r="B10" s="68">
        <f>SUM(B12:B16)</f>
        <v>256</v>
      </c>
      <c r="C10" s="86">
        <f>SUM(C12:C16)</f>
        <v>63337495</v>
      </c>
      <c r="D10" s="44">
        <f>C10/B10</f>
        <v>247412.08984375</v>
      </c>
    </row>
    <row r="11" spans="1:4" ht="15" customHeight="1">
      <c r="A11" s="1"/>
      <c r="B11" s="66"/>
      <c r="C11" s="87"/>
      <c r="D11" s="44"/>
    </row>
    <row r="12" spans="1:4" ht="15" customHeight="1">
      <c r="A12" s="1" t="s">
        <v>101</v>
      </c>
      <c r="B12" s="66">
        <v>19</v>
      </c>
      <c r="C12" s="87">
        <v>1071000</v>
      </c>
      <c r="D12" s="41">
        <f aca="true" t="shared" si="0" ref="D12:D19">C12/B12</f>
        <v>56368.42105263158</v>
      </c>
    </row>
    <row r="13" spans="1:4" ht="15" customHeight="1">
      <c r="A13" s="1" t="s">
        <v>102</v>
      </c>
      <c r="B13" s="66">
        <v>67</v>
      </c>
      <c r="C13" s="87">
        <v>12359750</v>
      </c>
      <c r="D13" s="41">
        <f t="shared" si="0"/>
        <v>184473.8805970149</v>
      </c>
    </row>
    <row r="14" spans="1:4" ht="15" customHeight="1">
      <c r="A14" s="1" t="s">
        <v>103</v>
      </c>
      <c r="B14" s="66">
        <v>117</v>
      </c>
      <c r="C14" s="87">
        <v>29430845</v>
      </c>
      <c r="D14" s="41">
        <f t="shared" si="0"/>
        <v>251545.68376068375</v>
      </c>
    </row>
    <row r="15" spans="1:4" ht="15" customHeight="1">
      <c r="A15" s="1" t="s">
        <v>104</v>
      </c>
      <c r="B15" s="66">
        <v>27</v>
      </c>
      <c r="C15" s="87">
        <v>8571900</v>
      </c>
      <c r="D15" s="41">
        <f t="shared" si="0"/>
        <v>317477.77777777775</v>
      </c>
    </row>
    <row r="16" spans="1:4" ht="23.25" customHeight="1">
      <c r="A16" s="91" t="s">
        <v>23</v>
      </c>
      <c r="B16" s="68">
        <f>SUM(B18:B20)</f>
        <v>26</v>
      </c>
      <c r="C16" s="86">
        <f>SUM(C18:C20)</f>
        <v>11904000</v>
      </c>
      <c r="D16" s="41"/>
    </row>
    <row r="17" spans="1:4" ht="15" customHeight="1">
      <c r="A17" s="1"/>
      <c r="B17" s="66"/>
      <c r="C17" s="87"/>
      <c r="D17" s="44"/>
    </row>
    <row r="18" spans="1:4" ht="15" customHeight="1">
      <c r="A18" s="1" t="s">
        <v>16</v>
      </c>
      <c r="B18" s="66">
        <v>6</v>
      </c>
      <c r="C18" s="87">
        <v>5200000</v>
      </c>
      <c r="D18" s="41">
        <f>C18/B18</f>
        <v>866666.6666666666</v>
      </c>
    </row>
    <row r="19" spans="1:4" ht="15" customHeight="1">
      <c r="A19" s="1" t="s">
        <v>105</v>
      </c>
      <c r="B19" s="66">
        <v>3</v>
      </c>
      <c r="C19" s="87">
        <v>4530000</v>
      </c>
      <c r="D19" s="41">
        <f t="shared" si="0"/>
        <v>1510000</v>
      </c>
    </row>
    <row r="20" spans="1:4" ht="15" customHeight="1">
      <c r="A20" s="1" t="s">
        <v>14</v>
      </c>
      <c r="B20" s="66">
        <v>17</v>
      </c>
      <c r="C20" s="87">
        <v>2174000</v>
      </c>
      <c r="D20" s="41">
        <f>C20/B20</f>
        <v>127882.35294117648</v>
      </c>
    </row>
    <row r="21" spans="1:4" ht="15" customHeight="1">
      <c r="A21" s="1"/>
      <c r="B21" s="56"/>
      <c r="C21" s="87"/>
      <c r="D21" s="41"/>
    </row>
    <row r="22" spans="1:4" ht="15" customHeight="1" thickBot="1">
      <c r="A22" s="2"/>
      <c r="B22" s="74"/>
      <c r="C22" s="74"/>
      <c r="D22" s="85"/>
    </row>
    <row r="23" s="42" customFormat="1" ht="15" customHeight="1">
      <c r="A23" s="72" t="s">
        <v>106</v>
      </c>
    </row>
    <row r="24" spans="1:4" s="42" customFormat="1" ht="15" customHeight="1">
      <c r="A24" s="72" t="s">
        <v>107</v>
      </c>
      <c r="C24" s="43"/>
      <c r="D24" s="43"/>
    </row>
    <row r="25" spans="3:4" ht="15" customHeight="1">
      <c r="C25" s="39"/>
      <c r="D25" s="39"/>
    </row>
    <row r="26" spans="1:4" ht="15" customHeight="1">
      <c r="A26" s="39"/>
      <c r="B26" s="40"/>
      <c r="C26" s="40"/>
      <c r="D26" s="39"/>
    </row>
    <row r="27" spans="1:4" ht="15" customHeight="1">
      <c r="A27" s="39"/>
      <c r="B27" s="40"/>
      <c r="C27" s="40"/>
      <c r="D27" s="39"/>
    </row>
    <row r="28" spans="1:4" ht="15" customHeight="1">
      <c r="A28" s="39"/>
      <c r="B28" s="40"/>
      <c r="C28" s="39"/>
      <c r="D28" s="39"/>
    </row>
    <row r="29" spans="1:4" ht="15" customHeight="1">
      <c r="A29" s="39"/>
      <c r="B29" s="40"/>
      <c r="C29" s="39"/>
      <c r="D29" s="39"/>
    </row>
    <row r="30" spans="1:2" ht="15" customHeight="1">
      <c r="A30" s="39"/>
      <c r="B30" s="39"/>
    </row>
    <row r="31" spans="1:2" ht="15" customHeight="1">
      <c r="A31" s="39"/>
      <c r="B31" s="39"/>
    </row>
    <row r="32" spans="1:2" ht="15" customHeight="1">
      <c r="A32" s="39"/>
      <c r="B32" s="39"/>
    </row>
    <row r="33" spans="1:2" ht="15" customHeight="1">
      <c r="A33" s="39"/>
      <c r="B33" s="39"/>
    </row>
    <row r="34" spans="1:2" ht="15" customHeight="1">
      <c r="A34" s="39"/>
      <c r="B34" s="39"/>
    </row>
    <row r="35" spans="1:2" ht="15" customHeight="1">
      <c r="A35" s="39"/>
      <c r="B35" s="40"/>
    </row>
    <row r="36" spans="1:2" ht="15" customHeight="1">
      <c r="A36" s="39"/>
      <c r="B36" s="40"/>
    </row>
    <row r="37" spans="1:2" ht="15" customHeight="1">
      <c r="A37" s="39"/>
      <c r="B37" s="40"/>
    </row>
    <row r="38" spans="1:2" ht="15" customHeight="1">
      <c r="A38" s="39"/>
      <c r="B38" s="40"/>
    </row>
    <row r="39" spans="1:2" ht="15" customHeight="1">
      <c r="A39" s="39"/>
      <c r="B39" s="40"/>
    </row>
    <row r="40" spans="1:2" ht="15" customHeight="1">
      <c r="A40" s="39"/>
      <c r="B40" s="39"/>
    </row>
    <row r="41" spans="1:2" ht="15" customHeight="1">
      <c r="A41" s="39"/>
      <c r="B41" s="39"/>
    </row>
    <row r="42" spans="1:2" ht="15" customHeight="1">
      <c r="A42" s="39"/>
      <c r="B42" s="39"/>
    </row>
  </sheetData>
  <mergeCells count="4">
    <mergeCell ref="A3:D3"/>
    <mergeCell ref="A4:D4"/>
    <mergeCell ref="A5:D5"/>
    <mergeCell ref="A7:A8"/>
  </mergeCells>
  <printOptions horizontalCentered="1"/>
  <pageMargins left="0.5905511811023623" right="0.5905511811023623" top="2.76" bottom="0.5905511811023623" header="0" footer="0"/>
  <pageSetup horizontalDpi="600" verticalDpi="600" orientation="portrait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2"/>
  <sheetViews>
    <sheetView tabSelected="1" workbookViewId="0" topLeftCell="A1">
      <selection activeCell="A20" sqref="A20"/>
    </sheetView>
  </sheetViews>
  <sheetFormatPr defaultColWidth="11.421875" defaultRowHeight="13.5" customHeight="1"/>
  <cols>
    <col min="1" max="1" width="35.140625" style="0" customWidth="1"/>
    <col min="2" max="4" width="6.421875" style="0" customWidth="1"/>
    <col min="5" max="16" width="4.7109375" style="0" customWidth="1"/>
    <col min="17" max="17" width="11.421875" style="46" customWidth="1"/>
  </cols>
  <sheetData>
    <row r="1" spans="1:16" ht="13.5" customHeight="1">
      <c r="A1" s="3" t="s">
        <v>185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3.5" customHeight="1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3.5" customHeight="1">
      <c r="A3" s="120" t="s">
        <v>173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</row>
    <row r="4" spans="1:16" ht="13.5" customHeight="1">
      <c r="A4" s="120" t="s">
        <v>174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</row>
    <row r="5" spans="1:16" ht="13.5" customHeight="1">
      <c r="A5" s="120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</row>
    <row r="6" spans="1:16" ht="13.5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20.25" customHeight="1">
      <c r="A7" s="17" t="s">
        <v>175</v>
      </c>
      <c r="B7" s="102" t="s">
        <v>0</v>
      </c>
      <c r="C7" s="121" t="s">
        <v>109</v>
      </c>
      <c r="D7" s="122"/>
      <c r="E7" s="99" t="s">
        <v>110</v>
      </c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</row>
    <row r="8" spans="1:16" ht="20.25" customHeight="1" thickBot="1">
      <c r="A8" s="53" t="s">
        <v>176</v>
      </c>
      <c r="B8" s="94"/>
      <c r="C8" s="61" t="s">
        <v>111</v>
      </c>
      <c r="D8" s="61" t="s">
        <v>112</v>
      </c>
      <c r="E8" s="88" t="s">
        <v>2</v>
      </c>
      <c r="F8" s="88" t="s">
        <v>3</v>
      </c>
      <c r="G8" s="88" t="s">
        <v>4</v>
      </c>
      <c r="H8" s="88" t="s">
        <v>5</v>
      </c>
      <c r="I8" s="88" t="s">
        <v>6</v>
      </c>
      <c r="J8" s="88" t="s">
        <v>7</v>
      </c>
      <c r="K8" s="88" t="s">
        <v>8</v>
      </c>
      <c r="L8" s="88" t="s">
        <v>9</v>
      </c>
      <c r="M8" s="88" t="s">
        <v>10</v>
      </c>
      <c r="N8" s="88" t="s">
        <v>11</v>
      </c>
      <c r="O8" s="88" t="s">
        <v>12</v>
      </c>
      <c r="P8" s="88" t="s">
        <v>13</v>
      </c>
    </row>
    <row r="9" spans="1:16" ht="13.5" customHeight="1">
      <c r="A9" s="3"/>
      <c r="B9" s="73"/>
      <c r="C9" s="73"/>
      <c r="D9" s="7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13.5" customHeight="1">
      <c r="A10" s="11" t="s">
        <v>0</v>
      </c>
      <c r="B10" s="68">
        <f aca="true" t="shared" si="0" ref="B10:P10">SUM(B12:B42)</f>
        <v>223</v>
      </c>
      <c r="C10" s="68">
        <f t="shared" si="0"/>
        <v>200</v>
      </c>
      <c r="D10" s="68">
        <f t="shared" si="0"/>
        <v>23</v>
      </c>
      <c r="E10" s="24">
        <f t="shared" si="0"/>
        <v>6</v>
      </c>
      <c r="F10" s="24">
        <f t="shared" si="0"/>
        <v>17</v>
      </c>
      <c r="G10" s="24">
        <f t="shared" si="0"/>
        <v>15</v>
      </c>
      <c r="H10" s="24">
        <f t="shared" si="0"/>
        <v>19</v>
      </c>
      <c r="I10" s="24">
        <f t="shared" si="0"/>
        <v>17</v>
      </c>
      <c r="J10" s="24">
        <f t="shared" si="0"/>
        <v>22</v>
      </c>
      <c r="K10" s="24">
        <f t="shared" si="0"/>
        <v>27</v>
      </c>
      <c r="L10" s="24">
        <f t="shared" si="0"/>
        <v>10</v>
      </c>
      <c r="M10" s="24">
        <f t="shared" si="0"/>
        <v>19</v>
      </c>
      <c r="N10" s="24">
        <f t="shared" si="0"/>
        <v>26</v>
      </c>
      <c r="O10" s="24">
        <f t="shared" si="0"/>
        <v>23</v>
      </c>
      <c r="P10" s="24">
        <f t="shared" si="0"/>
        <v>22</v>
      </c>
    </row>
    <row r="11" spans="1:16" ht="13.5" customHeight="1">
      <c r="A11" s="3"/>
      <c r="B11" s="66"/>
      <c r="C11" s="66"/>
      <c r="D11" s="66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</row>
    <row r="12" spans="1:16" ht="13.5" customHeight="1">
      <c r="A12" s="1" t="s">
        <v>113</v>
      </c>
      <c r="B12" s="66">
        <f>C12+D12</f>
        <v>12</v>
      </c>
      <c r="C12" s="67">
        <v>12</v>
      </c>
      <c r="D12" s="66">
        <v>0</v>
      </c>
      <c r="E12" s="20">
        <v>0</v>
      </c>
      <c r="F12" s="20">
        <v>0</v>
      </c>
      <c r="G12" s="20">
        <v>0</v>
      </c>
      <c r="H12" s="20">
        <v>3</v>
      </c>
      <c r="I12" s="20">
        <v>1</v>
      </c>
      <c r="J12" s="20">
        <v>1</v>
      </c>
      <c r="K12" s="20">
        <v>2</v>
      </c>
      <c r="L12" s="20">
        <v>0</v>
      </c>
      <c r="M12" s="20">
        <v>0</v>
      </c>
      <c r="N12" s="20">
        <v>1</v>
      </c>
      <c r="O12" s="20">
        <v>1</v>
      </c>
      <c r="P12" s="20">
        <v>3</v>
      </c>
    </row>
    <row r="13" spans="1:16" ht="13.5" customHeight="1">
      <c r="A13" s="1" t="s">
        <v>86</v>
      </c>
      <c r="B13" s="66">
        <f aca="true" t="shared" si="1" ref="B13:B42">C13+D13</f>
        <v>2</v>
      </c>
      <c r="C13" s="67">
        <v>2</v>
      </c>
      <c r="D13" s="66">
        <v>0</v>
      </c>
      <c r="E13" s="20">
        <v>0</v>
      </c>
      <c r="F13" s="20">
        <v>2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</row>
    <row r="14" spans="1:16" ht="13.5" customHeight="1">
      <c r="A14" s="1" t="s">
        <v>35</v>
      </c>
      <c r="B14" s="66">
        <f t="shared" si="1"/>
        <v>5</v>
      </c>
      <c r="C14" s="67">
        <v>4</v>
      </c>
      <c r="D14" s="66">
        <v>1</v>
      </c>
      <c r="E14" s="20">
        <v>0</v>
      </c>
      <c r="F14" s="20">
        <v>0</v>
      </c>
      <c r="G14" s="20">
        <v>1</v>
      </c>
      <c r="H14" s="20">
        <v>0</v>
      </c>
      <c r="I14" s="20">
        <v>0</v>
      </c>
      <c r="J14" s="20">
        <v>0</v>
      </c>
      <c r="K14" s="20">
        <v>1</v>
      </c>
      <c r="L14" s="20">
        <v>0</v>
      </c>
      <c r="M14" s="20">
        <v>1</v>
      </c>
      <c r="N14" s="20">
        <v>0</v>
      </c>
      <c r="O14" s="20">
        <v>0</v>
      </c>
      <c r="P14" s="20">
        <v>2</v>
      </c>
    </row>
    <row r="15" spans="1:16" ht="13.5" customHeight="1">
      <c r="A15" s="1" t="s">
        <v>37</v>
      </c>
      <c r="B15" s="66">
        <f t="shared" si="1"/>
        <v>2</v>
      </c>
      <c r="C15" s="67">
        <v>2</v>
      </c>
      <c r="D15" s="66">
        <v>0</v>
      </c>
      <c r="E15" s="20">
        <v>0</v>
      </c>
      <c r="F15" s="20">
        <v>0</v>
      </c>
      <c r="G15" s="20">
        <v>0</v>
      </c>
      <c r="H15" s="20">
        <v>0</v>
      </c>
      <c r="I15" s="20">
        <v>1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1</v>
      </c>
      <c r="P15" s="20">
        <v>0</v>
      </c>
    </row>
    <row r="16" spans="1:16" ht="13.5" customHeight="1">
      <c r="A16" s="1" t="s">
        <v>40</v>
      </c>
      <c r="B16" s="66">
        <f t="shared" si="1"/>
        <v>4</v>
      </c>
      <c r="C16" s="66">
        <v>4</v>
      </c>
      <c r="D16" s="66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4</v>
      </c>
      <c r="N16" s="20">
        <v>0</v>
      </c>
      <c r="O16" s="20">
        <v>0</v>
      </c>
      <c r="P16" s="20">
        <v>0</v>
      </c>
    </row>
    <row r="17" spans="1:16" ht="13.5" customHeight="1">
      <c r="A17" s="1" t="s">
        <v>43</v>
      </c>
      <c r="B17" s="66">
        <f t="shared" si="1"/>
        <v>1</v>
      </c>
      <c r="C17" s="66">
        <v>1</v>
      </c>
      <c r="D17" s="66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1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</row>
    <row r="18" spans="1:16" ht="13.5" customHeight="1">
      <c r="A18" s="1" t="s">
        <v>122</v>
      </c>
      <c r="B18" s="66">
        <f t="shared" si="1"/>
        <v>14</v>
      </c>
      <c r="C18" s="66">
        <v>14</v>
      </c>
      <c r="D18" s="66">
        <v>0</v>
      </c>
      <c r="E18" s="20">
        <v>3</v>
      </c>
      <c r="F18" s="20">
        <v>1</v>
      </c>
      <c r="G18" s="20">
        <v>2</v>
      </c>
      <c r="H18" s="20">
        <v>0</v>
      </c>
      <c r="I18" s="20">
        <v>0</v>
      </c>
      <c r="J18" s="20">
        <v>1</v>
      </c>
      <c r="K18" s="20">
        <v>2</v>
      </c>
      <c r="L18" s="20">
        <v>1</v>
      </c>
      <c r="M18" s="20">
        <v>0</v>
      </c>
      <c r="N18" s="20">
        <v>1</v>
      </c>
      <c r="O18" s="20">
        <v>2</v>
      </c>
      <c r="P18" s="20">
        <v>1</v>
      </c>
    </row>
    <row r="19" spans="1:16" ht="13.5" customHeight="1">
      <c r="A19" s="1" t="s">
        <v>90</v>
      </c>
      <c r="B19" s="66">
        <f t="shared" si="1"/>
        <v>4</v>
      </c>
      <c r="C19" s="66">
        <v>3</v>
      </c>
      <c r="D19" s="66">
        <v>1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2</v>
      </c>
      <c r="N19" s="20">
        <v>1</v>
      </c>
      <c r="O19" s="20">
        <v>1</v>
      </c>
      <c r="P19" s="20">
        <v>0</v>
      </c>
    </row>
    <row r="20" spans="1:16" ht="13.5" customHeight="1">
      <c r="A20" s="1" t="s">
        <v>114</v>
      </c>
      <c r="B20" s="66">
        <f t="shared" si="1"/>
        <v>2</v>
      </c>
      <c r="C20" s="67">
        <v>2</v>
      </c>
      <c r="D20" s="66">
        <v>0</v>
      </c>
      <c r="E20" s="20">
        <v>0</v>
      </c>
      <c r="F20" s="20">
        <v>0</v>
      </c>
      <c r="G20" s="20">
        <v>0</v>
      </c>
      <c r="H20" s="20">
        <v>0</v>
      </c>
      <c r="I20" s="20">
        <v>1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1</v>
      </c>
    </row>
    <row r="21" spans="1:16" ht="13.5" customHeight="1">
      <c r="A21" s="1" t="s">
        <v>52</v>
      </c>
      <c r="B21" s="66">
        <f t="shared" si="1"/>
        <v>18</v>
      </c>
      <c r="C21" s="67">
        <v>17</v>
      </c>
      <c r="D21" s="66">
        <v>1</v>
      </c>
      <c r="E21" s="20">
        <v>0</v>
      </c>
      <c r="F21" s="20">
        <v>1</v>
      </c>
      <c r="G21" s="20">
        <v>1</v>
      </c>
      <c r="H21" s="20">
        <v>4</v>
      </c>
      <c r="I21" s="20">
        <v>2</v>
      </c>
      <c r="J21" s="20">
        <v>1</v>
      </c>
      <c r="K21" s="20">
        <v>1</v>
      </c>
      <c r="L21" s="20">
        <v>0</v>
      </c>
      <c r="M21" s="20">
        <v>0</v>
      </c>
      <c r="N21" s="20">
        <v>1</v>
      </c>
      <c r="O21" s="20">
        <v>4</v>
      </c>
      <c r="P21" s="20">
        <v>3</v>
      </c>
    </row>
    <row r="22" spans="1:16" ht="13.5" customHeight="1">
      <c r="A22" s="1" t="s">
        <v>54</v>
      </c>
      <c r="B22" s="66">
        <f t="shared" si="1"/>
        <v>1</v>
      </c>
      <c r="C22" s="66">
        <v>0</v>
      </c>
      <c r="D22" s="66">
        <v>1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1</v>
      </c>
    </row>
    <row r="23" spans="1:16" ht="13.5" customHeight="1">
      <c r="A23" s="1" t="s">
        <v>58</v>
      </c>
      <c r="B23" s="66">
        <f t="shared" si="1"/>
        <v>3</v>
      </c>
      <c r="C23" s="66">
        <v>2</v>
      </c>
      <c r="D23" s="66">
        <v>1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1</v>
      </c>
      <c r="K23" s="20">
        <v>0</v>
      </c>
      <c r="L23" s="20">
        <v>0</v>
      </c>
      <c r="M23" s="20">
        <v>1</v>
      </c>
      <c r="N23" s="20">
        <v>1</v>
      </c>
      <c r="O23" s="20">
        <v>0</v>
      </c>
      <c r="P23" s="20">
        <v>0</v>
      </c>
    </row>
    <row r="24" spans="1:16" ht="13.5" customHeight="1">
      <c r="A24" s="1" t="s">
        <v>92</v>
      </c>
      <c r="B24" s="66">
        <f t="shared" si="1"/>
        <v>4</v>
      </c>
      <c r="C24" s="66">
        <v>2</v>
      </c>
      <c r="D24" s="66">
        <v>2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1</v>
      </c>
      <c r="O24" s="20">
        <v>2</v>
      </c>
      <c r="P24" s="20">
        <v>1</v>
      </c>
    </row>
    <row r="25" spans="1:16" ht="13.5" customHeight="1">
      <c r="A25" s="1" t="s">
        <v>63</v>
      </c>
      <c r="B25" s="66">
        <f t="shared" si="1"/>
        <v>1</v>
      </c>
      <c r="C25" s="66">
        <v>1</v>
      </c>
      <c r="D25" s="66">
        <v>0</v>
      </c>
      <c r="E25" s="20">
        <v>0</v>
      </c>
      <c r="F25" s="20">
        <v>0</v>
      </c>
      <c r="G25" s="20">
        <v>0</v>
      </c>
      <c r="H25" s="20">
        <v>1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</row>
    <row r="26" spans="1:16" ht="13.5" customHeight="1">
      <c r="A26" s="1" t="s">
        <v>115</v>
      </c>
      <c r="B26" s="66">
        <f t="shared" si="1"/>
        <v>3</v>
      </c>
      <c r="C26" s="66">
        <v>3</v>
      </c>
      <c r="D26" s="66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1</v>
      </c>
      <c r="K26" s="20">
        <v>0</v>
      </c>
      <c r="L26" s="20">
        <v>0</v>
      </c>
      <c r="M26" s="20">
        <v>0</v>
      </c>
      <c r="N26" s="20">
        <v>1</v>
      </c>
      <c r="O26" s="20">
        <v>1</v>
      </c>
      <c r="P26" s="20">
        <v>0</v>
      </c>
    </row>
    <row r="27" spans="1:16" ht="13.5" customHeight="1">
      <c r="A27" s="1" t="s">
        <v>116</v>
      </c>
      <c r="B27" s="66">
        <f t="shared" si="1"/>
        <v>69</v>
      </c>
      <c r="C27" s="66">
        <v>60</v>
      </c>
      <c r="D27" s="66">
        <v>9</v>
      </c>
      <c r="E27" s="20">
        <v>3</v>
      </c>
      <c r="F27" s="20">
        <v>8</v>
      </c>
      <c r="G27" s="20">
        <v>7</v>
      </c>
      <c r="H27" s="20">
        <v>5</v>
      </c>
      <c r="I27" s="20">
        <v>6</v>
      </c>
      <c r="J27" s="20">
        <v>11</v>
      </c>
      <c r="K27" s="20">
        <v>10</v>
      </c>
      <c r="L27" s="20">
        <v>4</v>
      </c>
      <c r="M27" s="20">
        <v>5</v>
      </c>
      <c r="N27" s="20">
        <v>5</v>
      </c>
      <c r="O27" s="20">
        <v>3</v>
      </c>
      <c r="P27" s="20">
        <v>2</v>
      </c>
    </row>
    <row r="28" spans="1:16" ht="13.5" customHeight="1">
      <c r="A28" s="1" t="s">
        <v>73</v>
      </c>
      <c r="B28" s="66">
        <f t="shared" si="1"/>
        <v>10</v>
      </c>
      <c r="C28" s="66">
        <v>8</v>
      </c>
      <c r="D28" s="66">
        <v>2</v>
      </c>
      <c r="E28" s="20">
        <v>0</v>
      </c>
      <c r="F28" s="20">
        <v>1</v>
      </c>
      <c r="G28" s="20">
        <v>1</v>
      </c>
      <c r="H28" s="20">
        <v>0</v>
      </c>
      <c r="I28" s="20">
        <v>2</v>
      </c>
      <c r="J28" s="20">
        <v>0</v>
      </c>
      <c r="K28" s="20">
        <v>0</v>
      </c>
      <c r="L28" s="20">
        <v>0</v>
      </c>
      <c r="M28" s="20">
        <v>2</v>
      </c>
      <c r="N28" s="20">
        <v>4</v>
      </c>
      <c r="O28" s="20">
        <v>0</v>
      </c>
      <c r="P28" s="20">
        <v>0</v>
      </c>
    </row>
    <row r="29" spans="1:16" ht="13.5" customHeight="1">
      <c r="A29" s="1" t="s">
        <v>117</v>
      </c>
      <c r="B29" s="66">
        <f t="shared" si="1"/>
        <v>4</v>
      </c>
      <c r="C29" s="66">
        <v>4</v>
      </c>
      <c r="D29" s="66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1</v>
      </c>
      <c r="O29" s="20">
        <v>0</v>
      </c>
      <c r="P29" s="20">
        <v>3</v>
      </c>
    </row>
    <row r="30" spans="1:16" ht="13.5" customHeight="1">
      <c r="A30" s="1" t="s">
        <v>76</v>
      </c>
      <c r="B30" s="66">
        <f t="shared" si="1"/>
        <v>1</v>
      </c>
      <c r="C30" s="66">
        <v>0</v>
      </c>
      <c r="D30" s="66">
        <v>1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1</v>
      </c>
      <c r="O30" s="20">
        <v>0</v>
      </c>
      <c r="P30" s="20">
        <v>0</v>
      </c>
    </row>
    <row r="31" spans="1:16" ht="13.5" customHeight="1">
      <c r="A31" s="1" t="s">
        <v>77</v>
      </c>
      <c r="B31" s="66">
        <f t="shared" si="1"/>
        <v>1</v>
      </c>
      <c r="C31" s="66">
        <v>1</v>
      </c>
      <c r="D31" s="66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1</v>
      </c>
      <c r="O31" s="20">
        <v>0</v>
      </c>
      <c r="P31" s="20">
        <v>0</v>
      </c>
    </row>
    <row r="32" spans="1:16" ht="13.5" customHeight="1">
      <c r="A32" s="1" t="s">
        <v>95</v>
      </c>
      <c r="B32" s="66">
        <f t="shared" si="1"/>
        <v>3</v>
      </c>
      <c r="C32" s="66">
        <v>3</v>
      </c>
      <c r="D32" s="66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1</v>
      </c>
      <c r="K32" s="20">
        <v>0</v>
      </c>
      <c r="L32" s="20">
        <v>0</v>
      </c>
      <c r="M32" s="20">
        <v>0</v>
      </c>
      <c r="N32" s="20">
        <v>0</v>
      </c>
      <c r="O32" s="20">
        <v>2</v>
      </c>
      <c r="P32" s="20">
        <v>0</v>
      </c>
    </row>
    <row r="33" spans="1:16" ht="13.5" customHeight="1">
      <c r="A33" s="1" t="s">
        <v>118</v>
      </c>
      <c r="B33" s="66">
        <f t="shared" si="1"/>
        <v>2</v>
      </c>
      <c r="C33" s="66">
        <v>2</v>
      </c>
      <c r="D33" s="66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2</v>
      </c>
      <c r="N33" s="20">
        <v>0</v>
      </c>
      <c r="O33" s="20">
        <v>0</v>
      </c>
      <c r="P33" s="20">
        <v>0</v>
      </c>
    </row>
    <row r="34" spans="1:16" ht="13.5" customHeight="1">
      <c r="A34" s="1" t="s">
        <v>123</v>
      </c>
      <c r="B34" s="66">
        <f t="shared" si="1"/>
        <v>13</v>
      </c>
      <c r="C34" s="66">
        <v>13</v>
      </c>
      <c r="D34" s="66">
        <v>0</v>
      </c>
      <c r="E34" s="20">
        <v>0</v>
      </c>
      <c r="F34" s="20">
        <v>3</v>
      </c>
      <c r="G34" s="20">
        <v>0</v>
      </c>
      <c r="H34" s="20">
        <v>2</v>
      </c>
      <c r="I34" s="20">
        <v>0</v>
      </c>
      <c r="J34" s="20">
        <v>0</v>
      </c>
      <c r="K34" s="20">
        <v>1</v>
      </c>
      <c r="L34" s="20">
        <v>0</v>
      </c>
      <c r="M34" s="20">
        <v>2</v>
      </c>
      <c r="N34" s="20">
        <v>0</v>
      </c>
      <c r="O34" s="20">
        <v>5</v>
      </c>
      <c r="P34" s="20">
        <v>0</v>
      </c>
    </row>
    <row r="35" spans="1:16" ht="13.5" customHeight="1">
      <c r="A35" s="45" t="s">
        <v>81</v>
      </c>
      <c r="B35" s="66">
        <f t="shared" si="1"/>
        <v>1</v>
      </c>
      <c r="C35" s="67">
        <v>0</v>
      </c>
      <c r="D35" s="67">
        <v>1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1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</row>
    <row r="36" spans="1:16" ht="13.5" customHeight="1">
      <c r="A36" s="45" t="s">
        <v>80</v>
      </c>
      <c r="B36" s="66">
        <f t="shared" si="1"/>
        <v>3</v>
      </c>
      <c r="C36" s="67">
        <v>2</v>
      </c>
      <c r="D36" s="67">
        <v>1</v>
      </c>
      <c r="E36" s="32">
        <v>0</v>
      </c>
      <c r="F36" s="32">
        <v>0</v>
      </c>
      <c r="G36" s="32">
        <v>0</v>
      </c>
      <c r="H36" s="32">
        <v>0</v>
      </c>
      <c r="I36" s="32">
        <v>1</v>
      </c>
      <c r="J36" s="32">
        <v>2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</row>
    <row r="37" spans="1:16" ht="13.5" customHeight="1">
      <c r="A37" s="45" t="s">
        <v>96</v>
      </c>
      <c r="B37" s="66">
        <f t="shared" si="1"/>
        <v>12</v>
      </c>
      <c r="C37" s="67">
        <v>10</v>
      </c>
      <c r="D37" s="67">
        <v>2</v>
      </c>
      <c r="E37" s="32">
        <v>0</v>
      </c>
      <c r="F37" s="32">
        <v>0</v>
      </c>
      <c r="G37" s="32">
        <v>2</v>
      </c>
      <c r="H37" s="32">
        <v>0</v>
      </c>
      <c r="I37" s="32">
        <v>2</v>
      </c>
      <c r="J37" s="32">
        <v>0</v>
      </c>
      <c r="K37" s="32">
        <v>0</v>
      </c>
      <c r="L37" s="32">
        <v>5</v>
      </c>
      <c r="M37" s="32">
        <v>0</v>
      </c>
      <c r="N37" s="32">
        <v>0</v>
      </c>
      <c r="O37" s="32">
        <v>0</v>
      </c>
      <c r="P37" s="32">
        <v>3</v>
      </c>
    </row>
    <row r="38" spans="1:16" ht="13.5" customHeight="1">
      <c r="A38" s="1" t="s">
        <v>84</v>
      </c>
      <c r="B38" s="66">
        <f t="shared" si="1"/>
        <v>7</v>
      </c>
      <c r="C38" s="66">
        <v>7</v>
      </c>
      <c r="D38" s="66">
        <v>0</v>
      </c>
      <c r="E38" s="20">
        <v>0</v>
      </c>
      <c r="F38" s="20">
        <v>1</v>
      </c>
      <c r="G38" s="20">
        <v>0</v>
      </c>
      <c r="H38" s="20">
        <v>1</v>
      </c>
      <c r="I38" s="20">
        <v>0</v>
      </c>
      <c r="J38" s="20">
        <v>1</v>
      </c>
      <c r="K38" s="20">
        <v>0</v>
      </c>
      <c r="L38" s="20">
        <v>0</v>
      </c>
      <c r="M38" s="20">
        <v>0</v>
      </c>
      <c r="N38" s="20">
        <v>1</v>
      </c>
      <c r="O38" s="20">
        <v>1</v>
      </c>
      <c r="P38" s="20">
        <v>2</v>
      </c>
    </row>
    <row r="39" spans="1:16" ht="13.5" customHeight="1">
      <c r="A39" s="1" t="s">
        <v>85</v>
      </c>
      <c r="B39" s="66">
        <f t="shared" si="1"/>
        <v>1</v>
      </c>
      <c r="C39" s="66">
        <v>1</v>
      </c>
      <c r="D39" s="66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1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</row>
    <row r="40" spans="1:16" ht="13.5" customHeight="1">
      <c r="A40" s="1" t="s">
        <v>119</v>
      </c>
      <c r="B40" s="66">
        <f t="shared" si="1"/>
        <v>1</v>
      </c>
      <c r="C40" s="66">
        <v>1</v>
      </c>
      <c r="D40" s="66">
        <v>0</v>
      </c>
      <c r="E40" s="20">
        <v>0</v>
      </c>
      <c r="F40" s="20">
        <v>0</v>
      </c>
      <c r="G40" s="20">
        <v>0</v>
      </c>
      <c r="H40" s="20">
        <v>0</v>
      </c>
      <c r="I40" s="20">
        <v>1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</row>
    <row r="41" spans="1:16" ht="13.5" customHeight="1">
      <c r="A41" s="1" t="s">
        <v>120</v>
      </c>
      <c r="B41" s="66">
        <f t="shared" si="1"/>
        <v>17</v>
      </c>
      <c r="C41" s="66">
        <v>17</v>
      </c>
      <c r="D41" s="66">
        <v>0</v>
      </c>
      <c r="E41" s="20">
        <v>0</v>
      </c>
      <c r="F41" s="20">
        <v>0</v>
      </c>
      <c r="G41" s="20">
        <v>1</v>
      </c>
      <c r="H41" s="20">
        <v>2</v>
      </c>
      <c r="I41" s="20">
        <v>0</v>
      </c>
      <c r="J41" s="20">
        <v>0</v>
      </c>
      <c r="K41" s="20">
        <v>8</v>
      </c>
      <c r="L41" s="20">
        <v>0</v>
      </c>
      <c r="M41" s="20">
        <v>0</v>
      </c>
      <c r="N41" s="20">
        <v>6</v>
      </c>
      <c r="O41" s="20">
        <v>0</v>
      </c>
      <c r="P41" s="20">
        <v>0</v>
      </c>
    </row>
    <row r="42" spans="1:16" ht="13.5" customHeight="1" thickBot="1">
      <c r="A42" s="2" t="s">
        <v>121</v>
      </c>
      <c r="B42" s="60">
        <f t="shared" si="1"/>
        <v>2</v>
      </c>
      <c r="C42" s="60">
        <v>2</v>
      </c>
      <c r="D42" s="60">
        <v>0</v>
      </c>
      <c r="E42" s="25">
        <v>0</v>
      </c>
      <c r="F42" s="25">
        <v>0</v>
      </c>
      <c r="G42" s="25">
        <v>0</v>
      </c>
      <c r="H42" s="25">
        <v>1</v>
      </c>
      <c r="I42" s="25">
        <v>0</v>
      </c>
      <c r="J42" s="25">
        <v>1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</row>
  </sheetData>
  <mergeCells count="6">
    <mergeCell ref="A3:P3"/>
    <mergeCell ref="A4:P4"/>
    <mergeCell ref="A5:P5"/>
    <mergeCell ref="C7:D7"/>
    <mergeCell ref="E7:P7"/>
    <mergeCell ref="B7:B8"/>
  </mergeCells>
  <printOptions horizontalCentered="1"/>
  <pageMargins left="0.5905511811023623" right="0.5905511811023623" top="2.08" bottom="0.5905511811023623" header="0" footer="0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PODER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pcampos</dc:creator>
  <cp:keywords/>
  <dc:description/>
  <cp:lastModifiedBy>apacheco</cp:lastModifiedBy>
  <cp:lastPrinted>2004-01-07T19:46:33Z</cp:lastPrinted>
  <dcterms:created xsi:type="dcterms:W3CDTF">2003-08-21T16:28:44Z</dcterms:created>
  <dcterms:modified xsi:type="dcterms:W3CDTF">2004-04-16T17:54:08Z</dcterms:modified>
  <cp:category/>
  <cp:version/>
  <cp:contentType/>
  <cp:contentStatus/>
</cp:coreProperties>
</file>