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030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3">'4'!$A$1:$O$22</definedName>
    <definedName name="_xlnm.Print_Area" localSheetId="4">'5'!$A$1:$N$22</definedName>
  </definedNames>
  <calcPr fullCalcOnLoad="1"/>
</workbook>
</file>

<file path=xl/sharedStrings.xml><?xml version="1.0" encoding="utf-8"?>
<sst xmlns="http://schemas.openxmlformats.org/spreadsheetml/2006/main" count="228" uniqueCount="139">
  <si>
    <t>Cultivo de marihuana</t>
  </si>
  <si>
    <t>Hallazgo de droga</t>
  </si>
  <si>
    <t>Hallazgo de marihuana</t>
  </si>
  <si>
    <t>Suministro de marihuana</t>
  </si>
  <si>
    <t>Tenencia de droga</t>
  </si>
  <si>
    <t>Tenencia de marihuana</t>
  </si>
  <si>
    <t>Venta de droga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</si>
  <si>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</si>
  <si>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</si>
  <si>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</si>
  <si>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</si>
  <si>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</si>
  <si>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</si>
  <si>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</si>
  <si>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</si>
  <si>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</si>
  <si>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</si>
  <si>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</si>
  <si>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Curridabat</t>
  </si>
  <si>
    <t>La Unión</t>
  </si>
  <si>
    <t>Montes de Oca</t>
  </si>
  <si>
    <t>Moravia</t>
  </si>
  <si>
    <t>Tibás</t>
  </si>
  <si>
    <t>Cantón Central</t>
  </si>
  <si>
    <t>Central Alajuela</t>
  </si>
  <si>
    <t>Central Cartago</t>
  </si>
  <si>
    <t>Central Heredia</t>
  </si>
  <si>
    <t>Central Puntarenas</t>
  </si>
  <si>
    <t>Central Limón</t>
  </si>
  <si>
    <t>Otros Cantones del País</t>
  </si>
  <si>
    <t>Venta de marihuana</t>
  </si>
  <si>
    <t>Total</t>
  </si>
  <si>
    <t>De años anteriores</t>
  </si>
  <si>
    <t>Mas</t>
  </si>
  <si>
    <t>Fem</t>
  </si>
  <si>
    <t>Rica</t>
  </si>
  <si>
    <t>Total general</t>
  </si>
  <si>
    <t>Hallazgo de cocaína</t>
  </si>
  <si>
    <t>Hallazgo de crack</t>
  </si>
  <si>
    <t>Hallazgo de heroína</t>
  </si>
  <si>
    <t>Suministro de cocaína</t>
  </si>
  <si>
    <t>Suministro de crack</t>
  </si>
  <si>
    <t>Suministro de droga</t>
  </si>
  <si>
    <t>Tenencia de cocaína</t>
  </si>
  <si>
    <t>Tenencia de crack</t>
  </si>
  <si>
    <t>Venta de cocaína</t>
  </si>
  <si>
    <t>Venta de crack</t>
  </si>
  <si>
    <t>Tráfico Internacional de Droga</t>
  </si>
  <si>
    <t>Tráfico Nacional de Droga</t>
  </si>
  <si>
    <t>Alajuelita</t>
  </si>
  <si>
    <t>Aserrí</t>
  </si>
  <si>
    <t>Coronado</t>
  </si>
  <si>
    <t>Desamparados</t>
  </si>
  <si>
    <t>Escazú</t>
  </si>
  <si>
    <t>Goicoechea</t>
  </si>
  <si>
    <t>Grecia</t>
  </si>
  <si>
    <t>Santa Ana</t>
  </si>
  <si>
    <t>Lavado -</t>
  </si>
  <si>
    <t xml:space="preserve">          Distrito Carmen</t>
  </si>
  <si>
    <t xml:space="preserve">          Distrito Catedral</t>
  </si>
  <si>
    <t xml:space="preserve">          Distrito Hatillo</t>
  </si>
  <si>
    <t xml:space="preserve">          Distrito Hospital</t>
  </si>
  <si>
    <t xml:space="preserve">          Distrito La Uruca</t>
  </si>
  <si>
    <t xml:space="preserve">          Distrito Mata Redonda</t>
  </si>
  <si>
    <t xml:space="preserve">          Distrito Pavas</t>
  </si>
  <si>
    <t xml:space="preserve">          Distrito San Francisco de 2 Ríos</t>
  </si>
  <si>
    <t xml:space="preserve">          Distrito Zapote</t>
  </si>
  <si>
    <t>de</t>
  </si>
  <si>
    <t>marihuana</t>
  </si>
  <si>
    <t>droga</t>
  </si>
  <si>
    <t>Del 2002</t>
  </si>
  <si>
    <t>DELITO</t>
  </si>
  <si>
    <t>China</t>
  </si>
  <si>
    <t>Colombia</t>
  </si>
  <si>
    <t>Costa Rica</t>
  </si>
  <si>
    <t>Cuba</t>
  </si>
  <si>
    <t xml:space="preserve">Honduras </t>
  </si>
  <si>
    <t>Ignorado</t>
  </si>
  <si>
    <t>Italia</t>
  </si>
  <si>
    <t>Nicaragua</t>
  </si>
  <si>
    <t>Panamá</t>
  </si>
  <si>
    <t>San Salvador</t>
  </si>
  <si>
    <t>Suiza</t>
  </si>
  <si>
    <t>Usa</t>
  </si>
  <si>
    <t>(vacías)</t>
  </si>
  <si>
    <t>Costa</t>
  </si>
  <si>
    <t>Tráfico nacional de droga</t>
  </si>
  <si>
    <t>Entrados</t>
  </si>
  <si>
    <t>Cantón y Distrito</t>
  </si>
  <si>
    <t>Lavado de dinero</t>
  </si>
  <si>
    <t>Terminados</t>
  </si>
  <si>
    <t>Tipo de Caso</t>
  </si>
  <si>
    <t>Tráfico</t>
  </si>
  <si>
    <t>Int. de</t>
  </si>
  <si>
    <t>Tenencia</t>
  </si>
  <si>
    <t>Suministro</t>
  </si>
  <si>
    <t>Hallazgo</t>
  </si>
  <si>
    <t xml:space="preserve">Hallazgo </t>
  </si>
  <si>
    <t>Cultivo</t>
  </si>
  <si>
    <t>dinero</t>
  </si>
  <si>
    <t>Nac. de</t>
  </si>
  <si>
    <t>Venta</t>
  </si>
  <si>
    <t>Colom</t>
  </si>
  <si>
    <t>bia</t>
  </si>
  <si>
    <t>Hondu</t>
  </si>
  <si>
    <t>ras</t>
  </si>
  <si>
    <t>Nicara</t>
  </si>
  <si>
    <t>gua</t>
  </si>
  <si>
    <t>Pana</t>
  </si>
  <si>
    <t>má</t>
  </si>
  <si>
    <t>El Salva</t>
  </si>
  <si>
    <t>dor</t>
  </si>
  <si>
    <t>Estados</t>
  </si>
  <si>
    <t>Unidos</t>
  </si>
  <si>
    <t>Género</t>
  </si>
  <si>
    <t>País de Origen</t>
  </si>
  <si>
    <t xml:space="preserve">M e s </t>
  </si>
  <si>
    <t>M  e  s</t>
  </si>
  <si>
    <t>Set</t>
  </si>
  <si>
    <t>Casos Entrados en la Sección de Estupefacientes según Tipo de Caso y Mes, durante el año 2002</t>
  </si>
  <si>
    <t>Casos Entrados en la Sección de Estupefacientes según Cantón, Distrito y Tipo de Caso, durante el año 2002</t>
  </si>
  <si>
    <t>Otros Cantones de San José</t>
  </si>
  <si>
    <t>T i p o  d e  C a s o</t>
  </si>
  <si>
    <t>Casos Entrados y Terminados por la Sección de Estupefacientes según</t>
  </si>
  <si>
    <t>según Tipo de Caso durante el año 2002</t>
  </si>
  <si>
    <t>Casos Terminados en la Sección de Estupefacientes según Tipo de Caso y Mes, durante el año 2002</t>
  </si>
  <si>
    <t>Personas involucradas en los casos resueltos por la Sección de Estupefacientes según Tipo de Caso</t>
  </si>
  <si>
    <t xml:space="preserve"> Género y País de Origen, durante el año 2002</t>
  </si>
  <si>
    <t>Tráfico internacional de droga</t>
  </si>
  <si>
    <t>Tráfico de droga</t>
  </si>
  <si>
    <t xml:space="preserve">      Tráfico internacional</t>
  </si>
  <si>
    <t xml:space="preserve">      Tráfico nacional</t>
  </si>
  <si>
    <t xml:space="preserve">     Tráfico internacional</t>
  </si>
  <si>
    <t xml:space="preserve">     Tráfico nacional</t>
  </si>
  <si>
    <t>Cuadro N° 39</t>
  </si>
  <si>
    <t>Cuadro N° 40</t>
  </si>
  <si>
    <t>Cuadro N° 41</t>
  </si>
  <si>
    <t>Cuadro N° 42</t>
  </si>
  <si>
    <t>Cuadro N° 43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</si>
</sst>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</numFmts>
  <fonts count="14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b/>
      <u val="double"/>
      <sz val="11"/>
      <name val="Courier New"/>
      <family val="3"/>
    </font>
    <font>
      <sz val="11"/>
      <name val="Batang"/>
      <family val="1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b/>
      <sz val="9"/>
      <name val="Batang"/>
      <family val="1"/>
    </font>
    <font>
      <b/>
      <sz val="8"/>
      <name val="Batang"/>
      <family val="1"/>
    </font>
    <font>
      <b/>
      <u val="single"/>
      <sz val="11"/>
      <name val="Batang"/>
      <family val="1"/>
    </font>
    <font>
      <b/>
      <sz val="11"/>
      <name val="Batang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0" sqref="A10"/>
    </sheetView>
  </sheetViews>
  <sheetFormatPr defaultColWidth="11.421875" defaultRowHeight="13.5" customHeight="1"/>
  <cols>
    <col min="1" max="1" width="40.28125" style="1" customWidth="1"/>
    <col min="2" max="2" width="12.00390625" style="1" customWidth="1"/>
    <col min="3" max="3" width="5.28125" style="1" customWidth="1"/>
    <col min="4" max="4" width="5.7109375" style="1" customWidth="1"/>
    <col min="5" max="8" width="5.140625" style="1" bestFit="1" customWidth="1"/>
    <col min="9" max="14" width="5.7109375" style="1" customWidth="1"/>
    <col min="15" max="16384" width="11.421875" style="1" customWidth="1"/>
  </cols>
  <sheetData>
    <row r="1" spans="1:14" ht="18.75" customHeight="1">
      <c r="A1" s="69" t="s">
        <v>134</v>
      </c>
      <c r="B1" s="47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75" customHeight="1">
      <c r="A3" s="136" t="s">
        <v>119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6" ht="18.75" customHeight="1" thickBot="1">
      <c r="A4" s="48"/>
      <c r="B4" s="49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3"/>
    </row>
    <row r="5" spans="1:16" ht="24.75" customHeight="1" thickBot="1">
      <c r="A5" s="137" t="s">
        <v>91</v>
      </c>
      <c r="B5" s="139" t="s">
        <v>31</v>
      </c>
      <c r="C5" s="135" t="s">
        <v>117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3"/>
      <c r="P5" s="3"/>
    </row>
    <row r="6" spans="1:14" ht="24.75" customHeight="1" thickBot="1">
      <c r="A6" s="138"/>
      <c r="B6" s="140"/>
      <c r="C6" s="93" t="s">
        <v>7</v>
      </c>
      <c r="D6" s="93" t="s">
        <v>8</v>
      </c>
      <c r="E6" s="93" t="s">
        <v>9</v>
      </c>
      <c r="F6" s="93" t="s">
        <v>10</v>
      </c>
      <c r="G6" s="93" t="s">
        <v>11</v>
      </c>
      <c r="H6" s="93" t="s">
        <v>12</v>
      </c>
      <c r="I6" s="93" t="s">
        <v>13</v>
      </c>
      <c r="J6" s="93" t="s">
        <v>14</v>
      </c>
      <c r="K6" s="93" t="s">
        <v>118</v>
      </c>
      <c r="L6" s="93" t="s">
        <v>15</v>
      </c>
      <c r="M6" s="93" t="s">
        <v>16</v>
      </c>
      <c r="N6" s="93" t="s">
        <v>17</v>
      </c>
    </row>
    <row r="7" spans="1:14" ht="18.75" customHeight="1">
      <c r="A7" s="50"/>
      <c r="B7" s="97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8.75" customHeight="1">
      <c r="A8" s="51" t="s">
        <v>31</v>
      </c>
      <c r="B8" s="98">
        <f>SUM(C8:N8)</f>
        <v>603</v>
      </c>
      <c r="C8" s="52">
        <f aca="true" t="shared" si="0" ref="C8:N8">SUM(C10:C22)-C18</f>
        <v>61</v>
      </c>
      <c r="D8" s="52">
        <f t="shared" si="0"/>
        <v>33</v>
      </c>
      <c r="E8" s="52">
        <f t="shared" si="0"/>
        <v>30</v>
      </c>
      <c r="F8" s="52">
        <f t="shared" si="0"/>
        <v>46</v>
      </c>
      <c r="G8" s="52">
        <f t="shared" si="0"/>
        <v>28</v>
      </c>
      <c r="H8" s="52">
        <f t="shared" si="0"/>
        <v>35</v>
      </c>
      <c r="I8" s="52">
        <f t="shared" si="0"/>
        <v>62</v>
      </c>
      <c r="J8" s="52">
        <f t="shared" si="0"/>
        <v>78</v>
      </c>
      <c r="K8" s="52">
        <f t="shared" si="0"/>
        <v>58</v>
      </c>
      <c r="L8" s="52">
        <f t="shared" si="0"/>
        <v>56</v>
      </c>
      <c r="M8" s="52">
        <f t="shared" si="0"/>
        <v>57</v>
      </c>
      <c r="N8" s="52">
        <f t="shared" si="0"/>
        <v>59</v>
      </c>
    </row>
    <row r="9" spans="1:14" ht="18.75" customHeight="1">
      <c r="A9" s="50"/>
      <c r="B9" s="9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8.75" customHeight="1">
      <c r="A10" s="94" t="s">
        <v>0</v>
      </c>
      <c r="B10" s="100">
        <f>SUM(C10:N10)</f>
        <v>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</row>
    <row r="11" spans="1:14" ht="18.75" customHeight="1">
      <c r="A11" s="94" t="s">
        <v>1</v>
      </c>
      <c r="B11" s="100">
        <f>SUM(C11:N11)</f>
        <v>26</v>
      </c>
      <c r="C11" s="53">
        <v>4</v>
      </c>
      <c r="D11" s="54">
        <v>0</v>
      </c>
      <c r="E11" s="54">
        <v>3</v>
      </c>
      <c r="F11" s="54">
        <v>3</v>
      </c>
      <c r="G11" s="54">
        <v>0</v>
      </c>
      <c r="H11" s="54">
        <v>2</v>
      </c>
      <c r="I11" s="54">
        <v>2</v>
      </c>
      <c r="J11" s="54">
        <v>4</v>
      </c>
      <c r="K11" s="54">
        <v>2</v>
      </c>
      <c r="L11" s="54">
        <v>1</v>
      </c>
      <c r="M11" s="54">
        <v>2</v>
      </c>
      <c r="N11" s="54">
        <v>3</v>
      </c>
    </row>
    <row r="12" spans="1:14" ht="18.75" customHeight="1">
      <c r="A12" s="94" t="s">
        <v>2</v>
      </c>
      <c r="B12" s="100">
        <f aca="true" t="shared" si="1" ref="B12:B22">SUM(C12:N12)</f>
        <v>17</v>
      </c>
      <c r="C12" s="53">
        <v>0</v>
      </c>
      <c r="D12" s="54">
        <v>2</v>
      </c>
      <c r="E12" s="54">
        <v>1</v>
      </c>
      <c r="F12" s="54">
        <v>2</v>
      </c>
      <c r="G12" s="54">
        <v>3</v>
      </c>
      <c r="H12" s="54">
        <v>2</v>
      </c>
      <c r="I12" s="54">
        <v>1</v>
      </c>
      <c r="J12" s="54">
        <v>0</v>
      </c>
      <c r="K12" s="54">
        <v>1</v>
      </c>
      <c r="L12" s="54">
        <v>3</v>
      </c>
      <c r="M12" s="54">
        <v>2</v>
      </c>
      <c r="N12" s="54">
        <v>0</v>
      </c>
    </row>
    <row r="13" spans="1:14" ht="18.75" customHeight="1">
      <c r="A13" s="94" t="s">
        <v>89</v>
      </c>
      <c r="B13" s="100">
        <f t="shared" si="1"/>
        <v>1</v>
      </c>
      <c r="C13" s="53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4">
        <v>0</v>
      </c>
    </row>
    <row r="14" spans="1:14" ht="18.75" customHeight="1">
      <c r="A14" s="94" t="s">
        <v>42</v>
      </c>
      <c r="B14" s="100">
        <f t="shared" si="1"/>
        <v>7</v>
      </c>
      <c r="C14" s="53">
        <v>2</v>
      </c>
      <c r="D14" s="54">
        <v>3</v>
      </c>
      <c r="E14" s="54">
        <v>1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</row>
    <row r="15" spans="1:14" ht="18.75" customHeight="1">
      <c r="A15" s="94" t="s">
        <v>3</v>
      </c>
      <c r="B15" s="100">
        <f t="shared" si="1"/>
        <v>4</v>
      </c>
      <c r="C15" s="53">
        <v>0</v>
      </c>
      <c r="D15" s="54">
        <v>2</v>
      </c>
      <c r="E15" s="54">
        <v>0</v>
      </c>
      <c r="F15" s="54">
        <v>0</v>
      </c>
      <c r="G15" s="54">
        <v>1</v>
      </c>
      <c r="H15" s="54">
        <v>1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</row>
    <row r="16" spans="1:14" ht="18.75" customHeight="1">
      <c r="A16" s="94" t="s">
        <v>4</v>
      </c>
      <c r="B16" s="100">
        <f t="shared" si="1"/>
        <v>91</v>
      </c>
      <c r="C16" s="53">
        <v>10</v>
      </c>
      <c r="D16" s="54">
        <v>2</v>
      </c>
      <c r="E16" s="54">
        <v>4</v>
      </c>
      <c r="F16" s="54">
        <v>13</v>
      </c>
      <c r="G16" s="54">
        <v>4</v>
      </c>
      <c r="H16" s="54">
        <v>4</v>
      </c>
      <c r="I16" s="54">
        <v>5</v>
      </c>
      <c r="J16" s="54">
        <v>7</v>
      </c>
      <c r="K16" s="54">
        <v>10</v>
      </c>
      <c r="L16" s="54">
        <v>8</v>
      </c>
      <c r="M16" s="54">
        <v>12</v>
      </c>
      <c r="N16" s="54">
        <v>12</v>
      </c>
    </row>
    <row r="17" spans="1:14" ht="18.75" customHeight="1">
      <c r="A17" s="94" t="s">
        <v>5</v>
      </c>
      <c r="B17" s="100">
        <f t="shared" si="1"/>
        <v>262</v>
      </c>
      <c r="C17" s="53">
        <v>20</v>
      </c>
      <c r="D17" s="54">
        <v>9</v>
      </c>
      <c r="E17" s="54">
        <v>12</v>
      </c>
      <c r="F17" s="54">
        <v>18</v>
      </c>
      <c r="G17" s="54">
        <v>10</v>
      </c>
      <c r="H17" s="54">
        <v>12</v>
      </c>
      <c r="I17" s="54">
        <v>29</v>
      </c>
      <c r="J17" s="54">
        <v>38</v>
      </c>
      <c r="K17" s="54">
        <v>27</v>
      </c>
      <c r="L17" s="54">
        <v>32</v>
      </c>
      <c r="M17" s="54">
        <v>23</v>
      </c>
      <c r="N17" s="54">
        <v>32</v>
      </c>
    </row>
    <row r="18" spans="1:14" ht="27.75" customHeight="1">
      <c r="A18" s="95" t="s">
        <v>129</v>
      </c>
      <c r="B18" s="101">
        <f>+B19+B20</f>
        <v>85</v>
      </c>
      <c r="C18" s="72">
        <f aca="true" t="shared" si="2" ref="C18:N18">+C19+C20</f>
        <v>16</v>
      </c>
      <c r="D18" s="72">
        <f t="shared" si="2"/>
        <v>8</v>
      </c>
      <c r="E18" s="72">
        <f t="shared" si="2"/>
        <v>6</v>
      </c>
      <c r="F18" s="72">
        <f t="shared" si="2"/>
        <v>7</v>
      </c>
      <c r="G18" s="72">
        <f t="shared" si="2"/>
        <v>5</v>
      </c>
      <c r="H18" s="72">
        <f t="shared" si="2"/>
        <v>10</v>
      </c>
      <c r="I18" s="72">
        <f t="shared" si="2"/>
        <v>10</v>
      </c>
      <c r="J18" s="72">
        <f t="shared" si="2"/>
        <v>8</v>
      </c>
      <c r="K18" s="72">
        <f t="shared" si="2"/>
        <v>4</v>
      </c>
      <c r="L18" s="72">
        <f t="shared" si="2"/>
        <v>3</v>
      </c>
      <c r="M18" s="72">
        <f t="shared" si="2"/>
        <v>3</v>
      </c>
      <c r="N18" s="72">
        <f t="shared" si="2"/>
        <v>5</v>
      </c>
    </row>
    <row r="19" spans="1:14" ht="24.75" customHeight="1">
      <c r="A19" s="94" t="s">
        <v>130</v>
      </c>
      <c r="B19" s="100">
        <f t="shared" si="1"/>
        <v>79</v>
      </c>
      <c r="C19" s="53">
        <v>14</v>
      </c>
      <c r="D19" s="54">
        <v>7</v>
      </c>
      <c r="E19" s="54">
        <v>6</v>
      </c>
      <c r="F19" s="54">
        <v>6</v>
      </c>
      <c r="G19" s="54">
        <v>5</v>
      </c>
      <c r="H19" s="54">
        <v>10</v>
      </c>
      <c r="I19" s="54">
        <v>10</v>
      </c>
      <c r="J19" s="54">
        <v>8</v>
      </c>
      <c r="K19" s="54">
        <v>3</v>
      </c>
      <c r="L19" s="54">
        <v>2</v>
      </c>
      <c r="M19" s="54">
        <v>3</v>
      </c>
      <c r="N19" s="54">
        <v>5</v>
      </c>
    </row>
    <row r="20" spans="1:14" ht="18.75" customHeight="1">
      <c r="A20" s="94" t="s">
        <v>131</v>
      </c>
      <c r="B20" s="100">
        <f t="shared" si="1"/>
        <v>6</v>
      </c>
      <c r="C20" s="53">
        <v>2</v>
      </c>
      <c r="D20" s="54">
        <v>1</v>
      </c>
      <c r="E20" s="54">
        <v>0</v>
      </c>
      <c r="F20" s="54">
        <v>1</v>
      </c>
      <c r="G20" s="54">
        <v>0</v>
      </c>
      <c r="H20" s="54">
        <v>0</v>
      </c>
      <c r="I20" s="54">
        <v>0</v>
      </c>
      <c r="J20" s="54">
        <v>0</v>
      </c>
      <c r="K20" s="54">
        <v>1</v>
      </c>
      <c r="L20" s="54">
        <v>1</v>
      </c>
      <c r="M20" s="54">
        <v>0</v>
      </c>
      <c r="N20" s="54">
        <v>0</v>
      </c>
    </row>
    <row r="21" spans="1:14" ht="23.25" customHeight="1">
      <c r="A21" s="94" t="s">
        <v>6</v>
      </c>
      <c r="B21" s="100">
        <f t="shared" si="1"/>
        <v>105</v>
      </c>
      <c r="C21" s="53">
        <v>9</v>
      </c>
      <c r="D21" s="54">
        <v>7</v>
      </c>
      <c r="E21" s="54">
        <v>3</v>
      </c>
      <c r="F21" s="54">
        <v>3</v>
      </c>
      <c r="G21" s="54">
        <v>5</v>
      </c>
      <c r="H21" s="54">
        <v>4</v>
      </c>
      <c r="I21" s="54">
        <v>13</v>
      </c>
      <c r="J21" s="54">
        <v>21</v>
      </c>
      <c r="K21" s="54">
        <v>11</v>
      </c>
      <c r="L21" s="54">
        <v>8</v>
      </c>
      <c r="M21" s="54">
        <v>14</v>
      </c>
      <c r="N21" s="54">
        <v>7</v>
      </c>
    </row>
    <row r="22" spans="1:14" ht="18.75" customHeight="1" thickBot="1">
      <c r="A22" s="96" t="s">
        <v>30</v>
      </c>
      <c r="B22" s="102">
        <f t="shared" si="1"/>
        <v>4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</v>
      </c>
      <c r="J22" s="55">
        <v>0</v>
      </c>
      <c r="K22" s="55">
        <v>2</v>
      </c>
      <c r="L22" s="55">
        <v>0</v>
      </c>
      <c r="M22" s="55">
        <v>1</v>
      </c>
      <c r="N22" s="56">
        <v>0</v>
      </c>
    </row>
  </sheetData>
  <mergeCells count="4">
    <mergeCell ref="C5:N5"/>
    <mergeCell ref="A3:N3"/>
    <mergeCell ref="A5:A6"/>
    <mergeCell ref="B5:B6"/>
  </mergeCells>
  <printOptions horizontalCentered="1"/>
  <pageMargins left="0.5905511811023623" right="0.3937007874015748" top="2.9" bottom="0.3937007874015748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" sqref="A2"/>
    </sheetView>
  </sheetViews>
  <sheetFormatPr defaultColWidth="11.421875" defaultRowHeight="12.75"/>
  <cols>
    <col min="1" max="1" width="30.00390625" style="1" customWidth="1"/>
    <col min="2" max="2" width="13.7109375" style="1" customWidth="1"/>
    <col min="3" max="3" width="12.8515625" style="1" customWidth="1"/>
    <col min="4" max="4" width="15.00390625" style="1" customWidth="1"/>
    <col min="5" max="5" width="16.8515625" style="1" customWidth="1"/>
    <col min="6" max="16384" width="11.421875" style="1" customWidth="1"/>
  </cols>
  <sheetData>
    <row r="1" spans="1:5" ht="15">
      <c r="A1" s="58" t="s">
        <v>135</v>
      </c>
      <c r="B1" s="11"/>
      <c r="C1" s="11"/>
      <c r="D1" s="11"/>
      <c r="E1" s="11"/>
    </row>
    <row r="2" spans="1:5" ht="15">
      <c r="A2" s="58"/>
      <c r="B2" s="11"/>
      <c r="C2" s="11"/>
      <c r="D2" s="11"/>
      <c r="E2" s="11"/>
    </row>
    <row r="3" spans="1:5" ht="15">
      <c r="A3" s="85" t="s">
        <v>123</v>
      </c>
      <c r="B3" s="86"/>
      <c r="C3" s="86"/>
      <c r="D3" s="86"/>
      <c r="E3" s="86"/>
    </row>
    <row r="4" spans="1:5" ht="15" customHeight="1">
      <c r="A4" s="85" t="s">
        <v>124</v>
      </c>
      <c r="B4" s="86"/>
      <c r="C4" s="86"/>
      <c r="D4" s="86"/>
      <c r="E4" s="86"/>
    </row>
    <row r="5" spans="1:5" ht="21.75" customHeight="1" thickBot="1">
      <c r="A5" s="136"/>
      <c r="B5" s="136"/>
      <c r="C5" s="136"/>
      <c r="D5" s="136"/>
      <c r="E5" s="136"/>
    </row>
    <row r="6" spans="1:5" ht="31.5" customHeight="1" thickBot="1">
      <c r="A6" s="143" t="s">
        <v>91</v>
      </c>
      <c r="B6" s="145" t="s">
        <v>87</v>
      </c>
      <c r="C6" s="144" t="s">
        <v>90</v>
      </c>
      <c r="D6" s="144"/>
      <c r="E6" s="144"/>
    </row>
    <row r="7" spans="1:5" ht="15" customHeight="1">
      <c r="A7" s="141"/>
      <c r="B7" s="146"/>
      <c r="C7" s="141" t="s">
        <v>31</v>
      </c>
      <c r="D7" s="141" t="s">
        <v>70</v>
      </c>
      <c r="E7" s="141" t="s">
        <v>32</v>
      </c>
    </row>
    <row r="8" spans="1:5" ht="15.75" customHeight="1" thickBot="1">
      <c r="A8" s="142"/>
      <c r="B8" s="147"/>
      <c r="C8" s="142"/>
      <c r="D8" s="142"/>
      <c r="E8" s="142"/>
    </row>
    <row r="9" spans="1:5" ht="15">
      <c r="A9" s="59"/>
      <c r="B9" s="112"/>
      <c r="C9" s="59"/>
      <c r="D9" s="59"/>
      <c r="E9" s="59"/>
    </row>
    <row r="10" spans="1:5" ht="15">
      <c r="A10" s="80" t="s">
        <v>31</v>
      </c>
      <c r="B10" s="113">
        <f>SUM(B12:B24)-B20</f>
        <v>603</v>
      </c>
      <c r="C10" s="77">
        <f>+D10+E10</f>
        <v>442</v>
      </c>
      <c r="D10" s="77">
        <f>SUM(D12:D24)-D20</f>
        <v>435</v>
      </c>
      <c r="E10" s="77">
        <f>SUM(E12:E24)-E20</f>
        <v>7</v>
      </c>
    </row>
    <row r="11" spans="1:5" ht="15">
      <c r="A11" s="24"/>
      <c r="B11" s="114"/>
      <c r="C11" s="50"/>
      <c r="D11" s="50"/>
      <c r="E11" s="23"/>
    </row>
    <row r="12" spans="1:5" ht="18" customHeight="1">
      <c r="A12" s="24" t="s">
        <v>0</v>
      </c>
      <c r="B12" s="114">
        <v>1</v>
      </c>
      <c r="C12" s="50">
        <f aca="true" t="shared" si="0" ref="C12:C24">SUM(D12:E12)</f>
        <v>1</v>
      </c>
      <c r="D12" s="50">
        <v>1</v>
      </c>
      <c r="E12" s="23">
        <v>0</v>
      </c>
    </row>
    <row r="13" spans="1:5" ht="18" customHeight="1">
      <c r="A13" s="24" t="s">
        <v>1</v>
      </c>
      <c r="B13" s="114">
        <v>26</v>
      </c>
      <c r="C13" s="50">
        <f t="shared" si="0"/>
        <v>26</v>
      </c>
      <c r="D13" s="50">
        <v>26</v>
      </c>
      <c r="E13" s="23">
        <v>0</v>
      </c>
    </row>
    <row r="14" spans="1:5" ht="18" customHeight="1">
      <c r="A14" s="24" t="s">
        <v>2</v>
      </c>
      <c r="B14" s="114">
        <v>17</v>
      </c>
      <c r="C14" s="50">
        <f t="shared" si="0"/>
        <v>17</v>
      </c>
      <c r="D14" s="50">
        <v>17</v>
      </c>
      <c r="E14" s="23">
        <v>0</v>
      </c>
    </row>
    <row r="15" spans="1:5" ht="18" customHeight="1">
      <c r="A15" s="24" t="s">
        <v>89</v>
      </c>
      <c r="B15" s="114">
        <v>1</v>
      </c>
      <c r="C15" s="50">
        <f t="shared" si="0"/>
        <v>2</v>
      </c>
      <c r="D15" s="50">
        <v>0</v>
      </c>
      <c r="E15" s="23">
        <v>2</v>
      </c>
    </row>
    <row r="16" spans="1:5" ht="18" customHeight="1">
      <c r="A16" s="24" t="s">
        <v>42</v>
      </c>
      <c r="B16" s="114">
        <v>7</v>
      </c>
      <c r="C16" s="50">
        <f t="shared" si="0"/>
        <v>7</v>
      </c>
      <c r="D16" s="50">
        <v>7</v>
      </c>
      <c r="E16" s="23">
        <v>0</v>
      </c>
    </row>
    <row r="17" spans="1:5" ht="18" customHeight="1">
      <c r="A17" s="24" t="s">
        <v>3</v>
      </c>
      <c r="B17" s="114">
        <v>4</v>
      </c>
      <c r="C17" s="50">
        <f t="shared" si="0"/>
        <v>4</v>
      </c>
      <c r="D17" s="50">
        <v>4</v>
      </c>
      <c r="E17" s="23">
        <v>0</v>
      </c>
    </row>
    <row r="18" spans="1:5" ht="18" customHeight="1">
      <c r="A18" s="24" t="s">
        <v>4</v>
      </c>
      <c r="B18" s="114">
        <v>91</v>
      </c>
      <c r="C18" s="50">
        <f t="shared" si="0"/>
        <v>86</v>
      </c>
      <c r="D18" s="50">
        <v>86</v>
      </c>
      <c r="E18" s="23">
        <v>0</v>
      </c>
    </row>
    <row r="19" spans="1:5" ht="18" customHeight="1">
      <c r="A19" s="24" t="s">
        <v>5</v>
      </c>
      <c r="B19" s="114">
        <v>262</v>
      </c>
      <c r="C19" s="50">
        <f t="shared" si="0"/>
        <v>262</v>
      </c>
      <c r="D19" s="50">
        <v>262</v>
      </c>
      <c r="E19" s="23">
        <v>0</v>
      </c>
    </row>
    <row r="20" spans="1:5" ht="27" customHeight="1">
      <c r="A20" s="90" t="s">
        <v>129</v>
      </c>
      <c r="B20" s="116">
        <f>+B21+B22</f>
        <v>85</v>
      </c>
      <c r="C20" s="117">
        <f>+C21+C22</f>
        <v>9</v>
      </c>
      <c r="D20" s="117">
        <f>+D21+D22</f>
        <v>7</v>
      </c>
      <c r="E20" s="117">
        <f>+E21+E22</f>
        <v>2</v>
      </c>
    </row>
    <row r="21" spans="1:5" ht="18" customHeight="1">
      <c r="A21" s="24" t="s">
        <v>132</v>
      </c>
      <c r="B21" s="114">
        <v>79</v>
      </c>
      <c r="C21" s="50">
        <f t="shared" si="0"/>
        <v>7</v>
      </c>
      <c r="D21" s="50">
        <v>5</v>
      </c>
      <c r="E21" s="23">
        <v>2</v>
      </c>
    </row>
    <row r="22" spans="1:5" ht="18" customHeight="1">
      <c r="A22" s="24" t="s">
        <v>133</v>
      </c>
      <c r="B22" s="114">
        <v>6</v>
      </c>
      <c r="C22" s="50">
        <f t="shared" si="0"/>
        <v>2</v>
      </c>
      <c r="D22" s="50">
        <v>2</v>
      </c>
      <c r="E22" s="23">
        <v>0</v>
      </c>
    </row>
    <row r="23" spans="1:5" ht="25.5" customHeight="1">
      <c r="A23" s="24" t="s">
        <v>6</v>
      </c>
      <c r="B23" s="114">
        <v>105</v>
      </c>
      <c r="C23" s="50">
        <f t="shared" si="0"/>
        <v>24</v>
      </c>
      <c r="D23" s="50">
        <v>21</v>
      </c>
      <c r="E23" s="23">
        <v>3</v>
      </c>
    </row>
    <row r="24" spans="1:5" ht="18" customHeight="1" thickBot="1">
      <c r="A24" s="87" t="s">
        <v>30</v>
      </c>
      <c r="B24" s="115">
        <v>4</v>
      </c>
      <c r="C24" s="88">
        <f t="shared" si="0"/>
        <v>4</v>
      </c>
      <c r="D24" s="88">
        <v>4</v>
      </c>
      <c r="E24" s="88">
        <v>0</v>
      </c>
    </row>
    <row r="25" spans="1:2" ht="15">
      <c r="A25" s="63"/>
      <c r="B25" s="63"/>
    </row>
    <row r="26" spans="1:2" ht="15">
      <c r="A26" s="63"/>
      <c r="B26" s="89"/>
    </row>
    <row r="27" spans="1:2" ht="15">
      <c r="A27" s="63"/>
      <c r="B27" s="89"/>
    </row>
    <row r="28" spans="1:2" ht="15">
      <c r="A28" s="63"/>
      <c r="B28" s="89"/>
    </row>
  </sheetData>
  <mergeCells count="7">
    <mergeCell ref="A5:E5"/>
    <mergeCell ref="C7:C8"/>
    <mergeCell ref="A6:A8"/>
    <mergeCell ref="C6:E6"/>
    <mergeCell ref="D7:D8"/>
    <mergeCell ref="E7:E8"/>
    <mergeCell ref="B6:B8"/>
  </mergeCells>
  <printOptions horizontalCentered="1"/>
  <pageMargins left="0.5905511811023623" right="0.3937007874015748" top="2.59" bottom="0.3937007874015748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6" sqref="A6:A9"/>
    </sheetView>
  </sheetViews>
  <sheetFormatPr defaultColWidth="11.421875" defaultRowHeight="12.75"/>
  <cols>
    <col min="1" max="1" width="36.57421875" style="1" customWidth="1"/>
    <col min="2" max="2" width="7.421875" style="5" customWidth="1"/>
    <col min="3" max="3" width="10.7109375" style="5" customWidth="1"/>
    <col min="4" max="4" width="8.00390625" style="5" customWidth="1"/>
    <col min="5" max="5" width="10.421875" style="5" customWidth="1"/>
    <col min="6" max="6" width="7.28125" style="5" customWidth="1"/>
    <col min="7" max="8" width="9.7109375" style="5" customWidth="1"/>
    <col min="9" max="9" width="8.8515625" style="5" customWidth="1"/>
    <col min="10" max="10" width="9.57421875" style="5" customWidth="1"/>
    <col min="11" max="12" width="8.8515625" style="5" customWidth="1"/>
    <col min="13" max="13" width="7.140625" style="5" customWidth="1"/>
    <col min="14" max="14" width="9.140625" style="5" customWidth="1"/>
    <col min="15" max="16384" width="11.421875" style="1" customWidth="1"/>
  </cols>
  <sheetData>
    <row r="1" spans="1:14" ht="15">
      <c r="A1" s="14" t="s">
        <v>136</v>
      </c>
      <c r="B1" s="2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</row>
    <row r="3" spans="1:14" ht="28.5" customHeight="1">
      <c r="A3" s="156" t="s">
        <v>120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">
      <c r="A4" s="2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</row>
    <row r="5" spans="1:14" ht="15.75" thickBot="1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</row>
    <row r="6" spans="1:14" ht="23.25" customHeight="1" thickBot="1">
      <c r="A6" s="150" t="s">
        <v>88</v>
      </c>
      <c r="B6" s="153" t="s">
        <v>31</v>
      </c>
      <c r="C6" s="148" t="s">
        <v>122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5" ht="21.75" customHeight="1">
      <c r="A7" s="151"/>
      <c r="B7" s="154"/>
      <c r="C7" s="57" t="s">
        <v>98</v>
      </c>
      <c r="D7" s="57" t="s">
        <v>97</v>
      </c>
      <c r="E7" s="57" t="s">
        <v>96</v>
      </c>
      <c r="F7" s="57" t="s">
        <v>57</v>
      </c>
      <c r="G7" s="57" t="s">
        <v>95</v>
      </c>
      <c r="H7" s="57" t="s">
        <v>95</v>
      </c>
      <c r="I7" s="57" t="s">
        <v>94</v>
      </c>
      <c r="J7" s="57" t="s">
        <v>94</v>
      </c>
      <c r="K7" s="57" t="s">
        <v>92</v>
      </c>
      <c r="L7" s="57" t="s">
        <v>92</v>
      </c>
      <c r="M7" s="57" t="s">
        <v>101</v>
      </c>
      <c r="N7" s="57" t="s">
        <v>101</v>
      </c>
      <c r="O7" s="11"/>
    </row>
    <row r="8" spans="1:15" ht="15">
      <c r="A8" s="151"/>
      <c r="B8" s="154"/>
      <c r="C8" s="25" t="s">
        <v>67</v>
      </c>
      <c r="D8" s="25" t="s">
        <v>67</v>
      </c>
      <c r="E8" s="25" t="s">
        <v>67</v>
      </c>
      <c r="F8" s="25" t="s">
        <v>67</v>
      </c>
      <c r="G8" s="25" t="s">
        <v>67</v>
      </c>
      <c r="H8" s="25" t="s">
        <v>67</v>
      </c>
      <c r="I8" s="25" t="s">
        <v>67</v>
      </c>
      <c r="J8" s="25" t="s">
        <v>67</v>
      </c>
      <c r="K8" s="25" t="s">
        <v>93</v>
      </c>
      <c r="L8" s="25" t="s">
        <v>100</v>
      </c>
      <c r="M8" s="25" t="s">
        <v>67</v>
      </c>
      <c r="N8" s="25" t="s">
        <v>67</v>
      </c>
      <c r="O8" s="11"/>
    </row>
    <row r="9" spans="1:15" ht="15.75" thickBot="1">
      <c r="A9" s="152"/>
      <c r="B9" s="155"/>
      <c r="C9" s="26" t="s">
        <v>68</v>
      </c>
      <c r="D9" s="26" t="s">
        <v>69</v>
      </c>
      <c r="E9" s="26" t="s">
        <v>68</v>
      </c>
      <c r="F9" s="26" t="s">
        <v>99</v>
      </c>
      <c r="G9" s="26" t="s">
        <v>69</v>
      </c>
      <c r="H9" s="26" t="s">
        <v>68</v>
      </c>
      <c r="I9" s="26" t="s">
        <v>69</v>
      </c>
      <c r="J9" s="26" t="s">
        <v>68</v>
      </c>
      <c r="K9" s="26" t="s">
        <v>69</v>
      </c>
      <c r="L9" s="26" t="s">
        <v>69</v>
      </c>
      <c r="M9" s="26" t="s">
        <v>69</v>
      </c>
      <c r="N9" s="26" t="s">
        <v>68</v>
      </c>
      <c r="O9" s="11"/>
    </row>
    <row r="10" spans="1:15" ht="15">
      <c r="A10" s="24"/>
      <c r="B10" s="103"/>
      <c r="C10" s="44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1"/>
    </row>
    <row r="11" spans="1:15" ht="15.75">
      <c r="A11" s="15" t="s">
        <v>31</v>
      </c>
      <c r="B11" s="104">
        <f>+B13+B25+B39</f>
        <v>603</v>
      </c>
      <c r="C11" s="7">
        <f aca="true" t="shared" si="0" ref="C11:N11">+C13+C25+C39</f>
        <v>1</v>
      </c>
      <c r="D11" s="7">
        <f t="shared" si="0"/>
        <v>26</v>
      </c>
      <c r="E11" s="7">
        <f t="shared" si="0"/>
        <v>17</v>
      </c>
      <c r="F11" s="7">
        <f t="shared" si="0"/>
        <v>1</v>
      </c>
      <c r="G11" s="7">
        <f t="shared" si="0"/>
        <v>7</v>
      </c>
      <c r="H11" s="7">
        <f t="shared" si="0"/>
        <v>4</v>
      </c>
      <c r="I11" s="7">
        <f t="shared" si="0"/>
        <v>91</v>
      </c>
      <c r="J11" s="7">
        <f t="shared" si="0"/>
        <v>262</v>
      </c>
      <c r="K11" s="7">
        <f t="shared" si="0"/>
        <v>79</v>
      </c>
      <c r="L11" s="7">
        <f t="shared" si="0"/>
        <v>6</v>
      </c>
      <c r="M11" s="7">
        <f t="shared" si="0"/>
        <v>105</v>
      </c>
      <c r="N11" s="7">
        <f t="shared" si="0"/>
        <v>4</v>
      </c>
      <c r="O11" s="11"/>
    </row>
    <row r="12" spans="1:15" ht="15">
      <c r="A12" s="45"/>
      <c r="B12" s="10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1"/>
    </row>
    <row r="13" spans="1:15" ht="15.75">
      <c r="A13" s="111" t="s">
        <v>23</v>
      </c>
      <c r="B13" s="106">
        <f>SUM(B15:B23)</f>
        <v>471</v>
      </c>
      <c r="C13" s="6">
        <f aca="true" t="shared" si="1" ref="C13:N13">SUM(C15:C23)</f>
        <v>0</v>
      </c>
      <c r="D13" s="6">
        <f t="shared" si="1"/>
        <v>23</v>
      </c>
      <c r="E13" s="6">
        <f t="shared" si="1"/>
        <v>16</v>
      </c>
      <c r="F13" s="6">
        <f t="shared" si="1"/>
        <v>0</v>
      </c>
      <c r="G13" s="6">
        <f t="shared" si="1"/>
        <v>6</v>
      </c>
      <c r="H13" s="6">
        <f>SUM(H15:H23)</f>
        <v>2</v>
      </c>
      <c r="I13" s="6">
        <f t="shared" si="1"/>
        <v>91</v>
      </c>
      <c r="J13" s="6">
        <f t="shared" si="1"/>
        <v>257</v>
      </c>
      <c r="K13" s="6">
        <f t="shared" si="1"/>
        <v>35</v>
      </c>
      <c r="L13" s="6">
        <f t="shared" si="1"/>
        <v>3</v>
      </c>
      <c r="M13" s="6">
        <f t="shared" si="1"/>
        <v>35</v>
      </c>
      <c r="N13" s="6">
        <f t="shared" si="1"/>
        <v>3</v>
      </c>
      <c r="O13" s="11"/>
    </row>
    <row r="14" spans="1:15" ht="15">
      <c r="A14" s="45"/>
      <c r="B14" s="10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1"/>
    </row>
    <row r="15" spans="1:15" ht="15">
      <c r="A15" s="13" t="s">
        <v>58</v>
      </c>
      <c r="B15" s="107">
        <f>SUM(C15:N15)</f>
        <v>1</v>
      </c>
      <c r="C15" s="4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v>0</v>
      </c>
      <c r="O15" s="11"/>
    </row>
    <row r="16" spans="1:15" ht="15">
      <c r="A16" s="13" t="s">
        <v>59</v>
      </c>
      <c r="B16" s="107">
        <f aca="true" t="shared" si="2" ref="B16:B37">SUM(C16:N16)</f>
        <v>1</v>
      </c>
      <c r="C16" s="19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0</v>
      </c>
      <c r="O16" s="11"/>
    </row>
    <row r="17" spans="1:15" ht="15">
      <c r="A17" s="13" t="s">
        <v>60</v>
      </c>
      <c r="B17" s="107">
        <f t="shared" si="2"/>
        <v>4</v>
      </c>
      <c r="C17" s="19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4</v>
      </c>
      <c r="N17" s="20">
        <v>0</v>
      </c>
      <c r="O17" s="11"/>
    </row>
    <row r="18" spans="1:15" ht="15">
      <c r="A18" s="13" t="s">
        <v>61</v>
      </c>
      <c r="B18" s="107">
        <f t="shared" si="2"/>
        <v>450</v>
      </c>
      <c r="C18" s="19">
        <v>0</v>
      </c>
      <c r="D18" s="20">
        <v>23</v>
      </c>
      <c r="E18" s="20">
        <v>16</v>
      </c>
      <c r="F18" s="20">
        <v>0</v>
      </c>
      <c r="G18" s="20">
        <v>6</v>
      </c>
      <c r="H18" s="20">
        <v>2</v>
      </c>
      <c r="I18" s="20">
        <v>91</v>
      </c>
      <c r="J18" s="20">
        <v>255</v>
      </c>
      <c r="K18" s="20">
        <v>31</v>
      </c>
      <c r="L18" s="20">
        <v>2</v>
      </c>
      <c r="M18" s="20">
        <v>22</v>
      </c>
      <c r="N18" s="20">
        <v>2</v>
      </c>
      <c r="O18" s="11"/>
    </row>
    <row r="19" spans="1:15" ht="15">
      <c r="A19" s="13" t="s">
        <v>62</v>
      </c>
      <c r="B19" s="107">
        <f t="shared" si="2"/>
        <v>2</v>
      </c>
      <c r="C19" s="19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1</v>
      </c>
      <c r="L19" s="20">
        <v>0</v>
      </c>
      <c r="M19" s="20">
        <v>0</v>
      </c>
      <c r="N19" s="20">
        <v>1</v>
      </c>
      <c r="O19" s="11"/>
    </row>
    <row r="20" spans="1:15" ht="15">
      <c r="A20" s="13" t="s">
        <v>63</v>
      </c>
      <c r="B20" s="107">
        <f t="shared" si="2"/>
        <v>1</v>
      </c>
      <c r="C20" s="19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v>0</v>
      </c>
      <c r="O20" s="11"/>
    </row>
    <row r="21" spans="1:15" ht="15">
      <c r="A21" s="13" t="s">
        <v>64</v>
      </c>
      <c r="B21" s="107">
        <f t="shared" si="2"/>
        <v>8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2</v>
      </c>
      <c r="K21" s="20">
        <v>3</v>
      </c>
      <c r="L21" s="20">
        <v>1</v>
      </c>
      <c r="M21" s="20">
        <v>2</v>
      </c>
      <c r="N21" s="20">
        <v>0</v>
      </c>
      <c r="O21" s="11"/>
    </row>
    <row r="22" spans="1:15" ht="15">
      <c r="A22" s="13" t="s">
        <v>65</v>
      </c>
      <c r="B22" s="107">
        <f t="shared" si="2"/>
        <v>3</v>
      </c>
      <c r="C22" s="19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>
        <v>0</v>
      </c>
      <c r="O22" s="11"/>
    </row>
    <row r="23" spans="1:15" ht="15">
      <c r="A23" s="13" t="s">
        <v>66</v>
      </c>
      <c r="B23" s="107">
        <f t="shared" si="2"/>
        <v>1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11"/>
    </row>
    <row r="24" spans="1:15" ht="15">
      <c r="A24" s="13"/>
      <c r="B24" s="107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1"/>
    </row>
    <row r="25" spans="1:15" ht="15">
      <c r="A25" s="111" t="s">
        <v>121</v>
      </c>
      <c r="B25" s="108">
        <f>+SUM(B26:B37)</f>
        <v>112</v>
      </c>
      <c r="C25" s="70">
        <f aca="true" t="shared" si="3" ref="C25:N25">+SUM(C26:C37)</f>
        <v>1</v>
      </c>
      <c r="D25" s="70">
        <f t="shared" si="3"/>
        <v>3</v>
      </c>
      <c r="E25" s="70">
        <f t="shared" si="3"/>
        <v>1</v>
      </c>
      <c r="F25" s="70">
        <f t="shared" si="3"/>
        <v>0</v>
      </c>
      <c r="G25" s="70">
        <f t="shared" si="3"/>
        <v>1</v>
      </c>
      <c r="H25" s="70">
        <f t="shared" si="3"/>
        <v>2</v>
      </c>
      <c r="I25" s="70">
        <f t="shared" si="3"/>
        <v>0</v>
      </c>
      <c r="J25" s="70">
        <f t="shared" si="3"/>
        <v>5</v>
      </c>
      <c r="K25" s="70">
        <f t="shared" si="3"/>
        <v>30</v>
      </c>
      <c r="L25" s="70">
        <f t="shared" si="3"/>
        <v>1</v>
      </c>
      <c r="M25" s="70">
        <f t="shared" si="3"/>
        <v>67</v>
      </c>
      <c r="N25" s="70">
        <f t="shared" si="3"/>
        <v>1</v>
      </c>
      <c r="O25" s="11"/>
    </row>
    <row r="26" spans="1:15" ht="24" customHeight="1">
      <c r="A26" s="13" t="s">
        <v>49</v>
      </c>
      <c r="B26" s="107">
        <f t="shared" si="2"/>
        <v>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v>0</v>
      </c>
      <c r="I26" s="19">
        <v>0</v>
      </c>
      <c r="J26" s="19">
        <v>1</v>
      </c>
      <c r="K26" s="19">
        <v>0</v>
      </c>
      <c r="L26" s="19">
        <v>0</v>
      </c>
      <c r="M26" s="19">
        <v>4</v>
      </c>
      <c r="N26" s="19">
        <v>0</v>
      </c>
      <c r="O26" s="11"/>
    </row>
    <row r="27" spans="1:15" ht="15">
      <c r="A27" s="13" t="s">
        <v>50</v>
      </c>
      <c r="B27" s="107">
        <f t="shared" si="2"/>
        <v>3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3</v>
      </c>
      <c r="N27" s="20">
        <v>0</v>
      </c>
      <c r="O27" s="11"/>
    </row>
    <row r="28" spans="1:15" ht="15">
      <c r="A28" s="13" t="s">
        <v>51</v>
      </c>
      <c r="B28" s="107">
        <f t="shared" si="2"/>
        <v>2</v>
      </c>
      <c r="C28" s="19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1</v>
      </c>
      <c r="N28" s="20">
        <v>0</v>
      </c>
      <c r="O28" s="11"/>
    </row>
    <row r="29" spans="1:15" ht="15">
      <c r="A29" s="13" t="s">
        <v>18</v>
      </c>
      <c r="B29" s="107">
        <f t="shared" si="2"/>
        <v>9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2</v>
      </c>
      <c r="K29" s="20">
        <v>2</v>
      </c>
      <c r="L29" s="20">
        <v>0</v>
      </c>
      <c r="M29" s="20">
        <v>5</v>
      </c>
      <c r="N29" s="20">
        <v>0</v>
      </c>
      <c r="O29" s="11"/>
    </row>
    <row r="30" spans="1:15" ht="15">
      <c r="A30" s="13" t="s">
        <v>52</v>
      </c>
      <c r="B30" s="107">
        <f t="shared" si="2"/>
        <v>32</v>
      </c>
      <c r="C30" s="19">
        <v>0</v>
      </c>
      <c r="D30" s="20">
        <v>0</v>
      </c>
      <c r="E30" s="20">
        <v>1</v>
      </c>
      <c r="F30" s="20">
        <v>0</v>
      </c>
      <c r="G30" s="20">
        <v>1</v>
      </c>
      <c r="H30" s="20">
        <v>2</v>
      </c>
      <c r="I30" s="20">
        <v>0</v>
      </c>
      <c r="J30" s="20">
        <v>1</v>
      </c>
      <c r="K30" s="20">
        <v>11</v>
      </c>
      <c r="L30" s="20">
        <v>0</v>
      </c>
      <c r="M30" s="20">
        <v>15</v>
      </c>
      <c r="N30" s="20">
        <v>1</v>
      </c>
      <c r="O30" s="11"/>
    </row>
    <row r="31" spans="1:15" ht="15">
      <c r="A31" s="13" t="s">
        <v>53</v>
      </c>
      <c r="B31" s="107">
        <f t="shared" si="2"/>
        <v>11</v>
      </c>
      <c r="C31" s="19">
        <v>0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9</v>
      </c>
      <c r="N31" s="20">
        <v>0</v>
      </c>
      <c r="O31" s="11"/>
    </row>
    <row r="32" spans="1:15" ht="15">
      <c r="A32" s="13" t="s">
        <v>54</v>
      </c>
      <c r="B32" s="107">
        <f t="shared" si="2"/>
        <v>23</v>
      </c>
      <c r="C32" s="19">
        <v>0</v>
      </c>
      <c r="D32" s="20">
        <v>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</v>
      </c>
      <c r="K32" s="20">
        <v>5</v>
      </c>
      <c r="L32" s="20">
        <v>0</v>
      </c>
      <c r="M32" s="20">
        <v>16</v>
      </c>
      <c r="N32" s="20">
        <v>0</v>
      </c>
      <c r="O32" s="11"/>
    </row>
    <row r="33" spans="1:15" ht="15">
      <c r="A33" s="13" t="s">
        <v>19</v>
      </c>
      <c r="B33" s="107">
        <f t="shared" si="2"/>
        <v>1</v>
      </c>
      <c r="C33" s="19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11"/>
    </row>
    <row r="34" spans="1:15" ht="15">
      <c r="A34" s="13" t="s">
        <v>20</v>
      </c>
      <c r="B34" s="107">
        <f t="shared" si="2"/>
        <v>9</v>
      </c>
      <c r="C34" s="19">
        <v>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5</v>
      </c>
      <c r="L34" s="20">
        <v>0</v>
      </c>
      <c r="M34" s="20">
        <v>3</v>
      </c>
      <c r="N34" s="20">
        <v>0</v>
      </c>
      <c r="O34" s="11"/>
    </row>
    <row r="35" spans="1:15" ht="15">
      <c r="A35" s="13" t="s">
        <v>21</v>
      </c>
      <c r="B35" s="107">
        <f t="shared" si="2"/>
        <v>2</v>
      </c>
      <c r="C35" s="19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</v>
      </c>
      <c r="L35" s="20">
        <v>0</v>
      </c>
      <c r="M35" s="20">
        <v>1</v>
      </c>
      <c r="N35" s="20">
        <v>0</v>
      </c>
      <c r="O35" s="11"/>
    </row>
    <row r="36" spans="1:15" ht="15">
      <c r="A36" s="13" t="s">
        <v>56</v>
      </c>
      <c r="B36" s="107">
        <f t="shared" si="2"/>
        <v>4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4</v>
      </c>
      <c r="N36" s="20">
        <v>0</v>
      </c>
      <c r="O36" s="11"/>
    </row>
    <row r="37" spans="1:15" ht="15">
      <c r="A37" s="13" t="s">
        <v>22</v>
      </c>
      <c r="B37" s="107">
        <f t="shared" si="2"/>
        <v>11</v>
      </c>
      <c r="C37" s="19">
        <v>0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3</v>
      </c>
      <c r="L37" s="20">
        <v>1</v>
      </c>
      <c r="M37" s="20">
        <v>6</v>
      </c>
      <c r="N37" s="20">
        <v>0</v>
      </c>
      <c r="O37" s="11"/>
    </row>
    <row r="38" spans="1:15" ht="15">
      <c r="A38" s="13"/>
      <c r="B38" s="107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</row>
    <row r="39" spans="1:15" ht="15">
      <c r="A39" s="111" t="s">
        <v>29</v>
      </c>
      <c r="B39" s="101">
        <f>SUM(C39:N39)</f>
        <v>20</v>
      </c>
      <c r="C39" s="71">
        <f aca="true" t="shared" si="4" ref="C39:N39">SUM(C41:C52)</f>
        <v>0</v>
      </c>
      <c r="D39" s="72">
        <f t="shared" si="4"/>
        <v>0</v>
      </c>
      <c r="E39" s="72">
        <f t="shared" si="4"/>
        <v>0</v>
      </c>
      <c r="F39" s="72">
        <f t="shared" si="4"/>
        <v>1</v>
      </c>
      <c r="G39" s="72">
        <f t="shared" si="4"/>
        <v>0</v>
      </c>
      <c r="H39" s="72">
        <f>SUM(H41:H52)</f>
        <v>0</v>
      </c>
      <c r="I39" s="72">
        <f t="shared" si="4"/>
        <v>0</v>
      </c>
      <c r="J39" s="72">
        <f t="shared" si="4"/>
        <v>0</v>
      </c>
      <c r="K39" s="72">
        <f t="shared" si="4"/>
        <v>14</v>
      </c>
      <c r="L39" s="72">
        <f t="shared" si="4"/>
        <v>2</v>
      </c>
      <c r="M39" s="72">
        <f t="shared" si="4"/>
        <v>3</v>
      </c>
      <c r="N39" s="72">
        <f t="shared" si="4"/>
        <v>0</v>
      </c>
      <c r="O39" s="11"/>
    </row>
    <row r="40" spans="1:15" ht="15">
      <c r="A40" s="13"/>
      <c r="B40" s="109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11"/>
    </row>
    <row r="41" spans="1:15" ht="15">
      <c r="A41" s="13" t="s">
        <v>55</v>
      </c>
      <c r="B41" s="100">
        <f aca="true" t="shared" si="5" ref="B41:B46">SUM(C41:N41)</f>
        <v>1</v>
      </c>
      <c r="C41" s="73">
        <v>0</v>
      </c>
      <c r="D41" s="74">
        <v>0</v>
      </c>
      <c r="E41" s="74">
        <v>0</v>
      </c>
      <c r="F41" s="74">
        <v>1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11"/>
    </row>
    <row r="42" spans="1:15" ht="15">
      <c r="A42" s="13" t="s">
        <v>24</v>
      </c>
      <c r="B42" s="100">
        <f t="shared" si="5"/>
        <v>3</v>
      </c>
      <c r="C42" s="73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2</v>
      </c>
      <c r="L42" s="74">
        <v>0</v>
      </c>
      <c r="M42" s="74">
        <v>1</v>
      </c>
      <c r="N42" s="74">
        <v>0</v>
      </c>
      <c r="O42" s="11"/>
    </row>
    <row r="43" spans="1:15" ht="15">
      <c r="A43" s="13" t="s">
        <v>25</v>
      </c>
      <c r="B43" s="100">
        <f t="shared" si="5"/>
        <v>3</v>
      </c>
      <c r="C43" s="73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2</v>
      </c>
      <c r="L43" s="74">
        <v>1</v>
      </c>
      <c r="M43" s="74">
        <v>0</v>
      </c>
      <c r="N43" s="74">
        <v>0</v>
      </c>
      <c r="O43" s="11"/>
    </row>
    <row r="44" spans="1:15" ht="15">
      <c r="A44" s="13" t="s">
        <v>26</v>
      </c>
      <c r="B44" s="100">
        <f t="shared" si="5"/>
        <v>7</v>
      </c>
      <c r="C44" s="73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4</v>
      </c>
      <c r="L44" s="74">
        <v>1</v>
      </c>
      <c r="M44" s="74">
        <v>2</v>
      </c>
      <c r="N44" s="74">
        <v>0</v>
      </c>
      <c r="O44" s="11"/>
    </row>
    <row r="45" spans="1:15" ht="15">
      <c r="A45" s="13" t="s">
        <v>28</v>
      </c>
      <c r="B45" s="100">
        <f t="shared" si="5"/>
        <v>4</v>
      </c>
      <c r="C45" s="73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4</v>
      </c>
      <c r="L45" s="74">
        <v>0</v>
      </c>
      <c r="M45" s="74">
        <v>0</v>
      </c>
      <c r="N45" s="74">
        <v>0</v>
      </c>
      <c r="O45" s="11"/>
    </row>
    <row r="46" spans="1:15" ht="15">
      <c r="A46" s="13" t="s">
        <v>27</v>
      </c>
      <c r="B46" s="100">
        <f t="shared" si="5"/>
        <v>2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2</v>
      </c>
      <c r="L46" s="73">
        <v>0</v>
      </c>
      <c r="M46" s="73">
        <v>0</v>
      </c>
      <c r="N46" s="73">
        <v>0</v>
      </c>
      <c r="O46" s="11"/>
    </row>
    <row r="47" spans="1:15" ht="15.75" thickBot="1">
      <c r="A47" s="12"/>
      <c r="B47" s="11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1"/>
    </row>
    <row r="48" spans="1:15" ht="15">
      <c r="A48" s="1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1"/>
    </row>
    <row r="49" spans="1:15" ht="15">
      <c r="A49" s="1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1"/>
    </row>
    <row r="50" spans="1:15" ht="15">
      <c r="A50" s="1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1"/>
    </row>
    <row r="51" spans="1:15" ht="15">
      <c r="A51" s="1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1"/>
    </row>
    <row r="52" spans="1:15" ht="15">
      <c r="A52" s="1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1"/>
    </row>
    <row r="53" spans="1:15" ht="15">
      <c r="A53" s="1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1"/>
    </row>
    <row r="54" spans="1:15" ht="15">
      <c r="A54" s="1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1"/>
    </row>
    <row r="55" spans="1:15" ht="15">
      <c r="A55" s="1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1"/>
    </row>
    <row r="56" spans="1:15" ht="15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</row>
    <row r="57" spans="1:15" ht="15">
      <c r="A57" s="1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1"/>
    </row>
    <row r="58" spans="1:15" ht="15">
      <c r="A58" s="1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1"/>
    </row>
    <row r="59" spans="1:15" ht="15">
      <c r="A59" s="1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1"/>
    </row>
    <row r="60" spans="1:15" ht="15">
      <c r="A60" s="1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1"/>
    </row>
    <row r="61" spans="1:15" ht="15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1"/>
    </row>
    <row r="62" spans="1:15" ht="15">
      <c r="A62" s="1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1"/>
    </row>
    <row r="63" spans="1:15" ht="15">
      <c r="A63" s="1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11"/>
    </row>
    <row r="64" spans="1:15" ht="15">
      <c r="A64" s="1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1"/>
    </row>
    <row r="65" spans="1:15" ht="15">
      <c r="A65" s="1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1"/>
    </row>
    <row r="66" spans="1:15" ht="15">
      <c r="A66" s="1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1"/>
    </row>
    <row r="67" spans="1:15" ht="15">
      <c r="A67" s="1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1"/>
    </row>
    <row r="68" spans="1:15" ht="15">
      <c r="A68" s="1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1"/>
    </row>
    <row r="69" spans="1:15" ht="15">
      <c r="A69" s="1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1"/>
    </row>
    <row r="70" spans="1:15" ht="15">
      <c r="A70" s="1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1"/>
    </row>
  </sheetData>
  <mergeCells count="4">
    <mergeCell ref="C6:N6"/>
    <mergeCell ref="A6:A9"/>
    <mergeCell ref="B6:B9"/>
    <mergeCell ref="A3:N3"/>
  </mergeCells>
  <printOptions horizontalCentered="1"/>
  <pageMargins left="0.5118110236220472" right="0.3937007874015748" top="0.95" bottom="0.39370078740157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9"/>
  <sheetViews>
    <sheetView tabSelected="1" workbookViewId="0" topLeftCell="A10">
      <selection activeCell="A6" sqref="A6:A8"/>
    </sheetView>
  </sheetViews>
  <sheetFormatPr defaultColWidth="11.421875" defaultRowHeight="12.75"/>
  <cols>
    <col min="1" max="1" width="29.28125" style="1" customWidth="1"/>
    <col min="2" max="2" width="8.140625" style="5" customWidth="1"/>
    <col min="3" max="3" width="5.8515625" style="5" customWidth="1"/>
    <col min="4" max="4" width="6.00390625" style="5" customWidth="1"/>
    <col min="5" max="5" width="6.421875" style="1" bestFit="1" customWidth="1"/>
    <col min="6" max="6" width="6.7109375" style="1" bestFit="1" customWidth="1"/>
    <col min="7" max="7" width="6.421875" style="1" customWidth="1"/>
    <col min="8" max="8" width="6.00390625" style="1" customWidth="1"/>
    <col min="9" max="9" width="7.7109375" style="1" customWidth="1"/>
    <col min="10" max="10" width="5.7109375" style="1" customWidth="1"/>
    <col min="11" max="11" width="8.00390625" style="1" customWidth="1"/>
    <col min="12" max="12" width="6.7109375" style="1" customWidth="1"/>
    <col min="13" max="13" width="8.8515625" style="1" customWidth="1"/>
    <col min="14" max="14" width="6.28125" style="1" customWidth="1"/>
    <col min="15" max="15" width="8.421875" style="1" customWidth="1"/>
    <col min="16" max="16384" width="11.421875" style="1" customWidth="1"/>
  </cols>
  <sheetData>
    <row r="1" spans="1:15" ht="15">
      <c r="A1" s="76" t="s">
        <v>137</v>
      </c>
      <c r="B1" s="16"/>
      <c r="C1" s="16"/>
      <c r="D1" s="1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68"/>
      <c r="B2" s="16"/>
      <c r="C2" s="16"/>
      <c r="D2" s="1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">
      <c r="A3" s="75" t="s">
        <v>126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5">
      <c r="A4" s="75" t="s">
        <v>127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9.5" customHeight="1" thickBo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5" ht="27" customHeight="1" thickBot="1">
      <c r="A6" s="166" t="s">
        <v>91</v>
      </c>
      <c r="B6" s="157" t="s">
        <v>31</v>
      </c>
      <c r="C6" s="160" t="s">
        <v>114</v>
      </c>
      <c r="D6" s="161"/>
      <c r="E6" s="163" t="s">
        <v>115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23.25" customHeight="1">
      <c r="A7" s="167"/>
      <c r="B7" s="158"/>
      <c r="C7" s="164" t="s">
        <v>33</v>
      </c>
      <c r="D7" s="157" t="s">
        <v>34</v>
      </c>
      <c r="E7" s="132" t="s">
        <v>85</v>
      </c>
      <c r="F7" s="80" t="s">
        <v>72</v>
      </c>
      <c r="G7" s="80" t="s">
        <v>102</v>
      </c>
      <c r="H7" s="80" t="s">
        <v>75</v>
      </c>
      <c r="I7" s="80" t="s">
        <v>104</v>
      </c>
      <c r="J7" s="80" t="s">
        <v>78</v>
      </c>
      <c r="K7" s="80" t="s">
        <v>106</v>
      </c>
      <c r="L7" s="80" t="s">
        <v>108</v>
      </c>
      <c r="M7" s="80" t="s">
        <v>110</v>
      </c>
      <c r="N7" s="80" t="s">
        <v>82</v>
      </c>
      <c r="O7" s="78" t="s">
        <v>112</v>
      </c>
    </row>
    <row r="8" spans="1:15" ht="15.75" thickBot="1">
      <c r="A8" s="168"/>
      <c r="B8" s="159"/>
      <c r="C8" s="165"/>
      <c r="D8" s="159"/>
      <c r="E8" s="81" t="s">
        <v>35</v>
      </c>
      <c r="F8" s="81"/>
      <c r="G8" s="81" t="s">
        <v>103</v>
      </c>
      <c r="H8" s="81"/>
      <c r="I8" s="81" t="s">
        <v>105</v>
      </c>
      <c r="J8" s="81"/>
      <c r="K8" s="81" t="s">
        <v>107</v>
      </c>
      <c r="L8" s="81" t="s">
        <v>109</v>
      </c>
      <c r="M8" s="81" t="s">
        <v>111</v>
      </c>
      <c r="N8" s="81"/>
      <c r="O8" s="81" t="s">
        <v>113</v>
      </c>
    </row>
    <row r="9" spans="1:15" ht="15">
      <c r="A9" s="14"/>
      <c r="B9" s="126"/>
      <c r="C9" s="121"/>
      <c r="D9" s="13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5">
      <c r="A10" s="51" t="s">
        <v>31</v>
      </c>
      <c r="B10" s="127">
        <f>SUM(C10:D10)</f>
        <v>407</v>
      </c>
      <c r="C10" s="92">
        <f>SUM(C12:C21)-C17</f>
        <v>390</v>
      </c>
      <c r="D10" s="127">
        <f>SUM(D12:D21)-D17</f>
        <v>17</v>
      </c>
      <c r="E10" s="91">
        <f aca="true" t="shared" si="0" ref="E10:O10">SUM(E12:E21)-E17</f>
        <v>364</v>
      </c>
      <c r="F10" s="91">
        <f t="shared" si="0"/>
        <v>2</v>
      </c>
      <c r="G10" s="91">
        <f t="shared" si="0"/>
        <v>7</v>
      </c>
      <c r="H10" s="91">
        <f t="shared" si="0"/>
        <v>2</v>
      </c>
      <c r="I10" s="91">
        <f t="shared" si="0"/>
        <v>2</v>
      </c>
      <c r="J10" s="91">
        <f t="shared" si="0"/>
        <v>1</v>
      </c>
      <c r="K10" s="91">
        <f t="shared" si="0"/>
        <v>21</v>
      </c>
      <c r="L10" s="91">
        <f t="shared" si="0"/>
        <v>2</v>
      </c>
      <c r="M10" s="91">
        <f t="shared" si="0"/>
        <v>2</v>
      </c>
      <c r="N10" s="91">
        <f t="shared" si="0"/>
        <v>1</v>
      </c>
      <c r="O10" s="91">
        <f t="shared" si="0"/>
        <v>3</v>
      </c>
    </row>
    <row r="11" spans="1:15" ht="15">
      <c r="A11" s="59"/>
      <c r="B11" s="128"/>
      <c r="C11" s="122"/>
      <c r="D11" s="1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ht="24.75" customHeight="1">
      <c r="A12" s="11" t="s">
        <v>0</v>
      </c>
      <c r="B12" s="129">
        <f aca="true" t="shared" si="1" ref="B12:B21">SUM(C12:D12)</f>
        <v>1</v>
      </c>
      <c r="C12" s="123">
        <v>1</v>
      </c>
      <c r="D12" s="99">
        <v>0</v>
      </c>
      <c r="E12" s="50">
        <v>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ht="24.75" customHeight="1">
      <c r="A13" s="11" t="s">
        <v>42</v>
      </c>
      <c r="B13" s="129">
        <f t="shared" si="1"/>
        <v>7</v>
      </c>
      <c r="C13" s="123">
        <v>2</v>
      </c>
      <c r="D13" s="99">
        <v>5</v>
      </c>
      <c r="E13" s="50">
        <v>6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ht="24.75" customHeight="1">
      <c r="A14" s="11" t="s">
        <v>3</v>
      </c>
      <c r="B14" s="129">
        <f>SUM(C14:D14)</f>
        <v>6</v>
      </c>
      <c r="C14" s="123">
        <v>5</v>
      </c>
      <c r="D14" s="99">
        <v>1</v>
      </c>
      <c r="E14" s="50">
        <v>3</v>
      </c>
      <c r="F14" s="23">
        <v>0</v>
      </c>
      <c r="G14" s="23">
        <v>0</v>
      </c>
      <c r="H14" s="23">
        <v>2</v>
      </c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</row>
    <row r="15" spans="1:15" ht="24.75" customHeight="1">
      <c r="A15" s="11" t="s">
        <v>4</v>
      </c>
      <c r="B15" s="129">
        <f t="shared" si="1"/>
        <v>85</v>
      </c>
      <c r="C15" s="123">
        <v>85</v>
      </c>
      <c r="D15" s="99">
        <v>0</v>
      </c>
      <c r="E15" s="50">
        <v>74</v>
      </c>
      <c r="F15" s="23">
        <v>0</v>
      </c>
      <c r="G15" s="23">
        <v>1</v>
      </c>
      <c r="H15" s="23">
        <v>0</v>
      </c>
      <c r="I15" s="23">
        <v>2</v>
      </c>
      <c r="J15" s="23">
        <v>1</v>
      </c>
      <c r="K15" s="23">
        <v>4</v>
      </c>
      <c r="L15" s="23">
        <v>1</v>
      </c>
      <c r="M15" s="23">
        <v>1</v>
      </c>
      <c r="N15" s="23">
        <v>1</v>
      </c>
      <c r="O15" s="23">
        <v>0</v>
      </c>
    </row>
    <row r="16" spans="1:15" ht="24.75" customHeight="1">
      <c r="A16" s="11" t="s">
        <v>5</v>
      </c>
      <c r="B16" s="129">
        <f t="shared" si="1"/>
        <v>248</v>
      </c>
      <c r="C16" s="123">
        <v>246</v>
      </c>
      <c r="D16" s="99">
        <v>2</v>
      </c>
      <c r="E16" s="50">
        <v>229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15</v>
      </c>
      <c r="L16" s="23">
        <v>1</v>
      </c>
      <c r="M16" s="23">
        <v>1</v>
      </c>
      <c r="N16" s="23">
        <v>0</v>
      </c>
      <c r="O16" s="23">
        <v>2</v>
      </c>
    </row>
    <row r="17" spans="1:15" ht="37.5" customHeight="1">
      <c r="A17" s="134" t="s">
        <v>129</v>
      </c>
      <c r="B17" s="130">
        <f>+B18+B19</f>
        <v>13</v>
      </c>
      <c r="C17" s="124">
        <f aca="true" t="shared" si="2" ref="C17:O17">+C18+C19</f>
        <v>12</v>
      </c>
      <c r="D17" s="130">
        <f t="shared" si="2"/>
        <v>1</v>
      </c>
      <c r="E17" s="46">
        <f t="shared" si="2"/>
        <v>11</v>
      </c>
      <c r="F17" s="46">
        <f t="shared" si="2"/>
        <v>0</v>
      </c>
      <c r="G17" s="46">
        <f t="shared" si="2"/>
        <v>2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0</v>
      </c>
    </row>
    <row r="18" spans="1:15" ht="24.75" customHeight="1">
      <c r="A18" s="11" t="s">
        <v>132</v>
      </c>
      <c r="B18" s="129">
        <f t="shared" si="1"/>
        <v>10</v>
      </c>
      <c r="C18" s="123">
        <v>9</v>
      </c>
      <c r="D18" s="99">
        <v>1</v>
      </c>
      <c r="E18" s="50">
        <v>8</v>
      </c>
      <c r="F18" s="23">
        <v>0</v>
      </c>
      <c r="G18" s="23">
        <v>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24.75" customHeight="1">
      <c r="A19" s="11" t="s">
        <v>133</v>
      </c>
      <c r="B19" s="129">
        <f t="shared" si="1"/>
        <v>3</v>
      </c>
      <c r="C19" s="123">
        <v>3</v>
      </c>
      <c r="D19" s="99">
        <v>0</v>
      </c>
      <c r="E19" s="50">
        <v>3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1:15" ht="35.25" customHeight="1">
      <c r="A20" s="11" t="s">
        <v>6</v>
      </c>
      <c r="B20" s="129">
        <f t="shared" si="1"/>
        <v>42</v>
      </c>
      <c r="C20" s="123">
        <v>34</v>
      </c>
      <c r="D20" s="99">
        <v>8</v>
      </c>
      <c r="E20" s="50">
        <v>35</v>
      </c>
      <c r="F20" s="23">
        <v>2</v>
      </c>
      <c r="G20" s="23">
        <v>3</v>
      </c>
      <c r="H20" s="23">
        <v>0</v>
      </c>
      <c r="I20" s="23">
        <v>0</v>
      </c>
      <c r="J20" s="23">
        <v>0</v>
      </c>
      <c r="K20" s="23">
        <v>1</v>
      </c>
      <c r="L20" s="23">
        <v>0</v>
      </c>
      <c r="M20" s="23">
        <v>0</v>
      </c>
      <c r="N20" s="23">
        <v>0</v>
      </c>
      <c r="O20" s="23">
        <v>1</v>
      </c>
    </row>
    <row r="21" spans="1:15" ht="24.75" customHeight="1">
      <c r="A21" s="11" t="s">
        <v>30</v>
      </c>
      <c r="B21" s="129">
        <f t="shared" si="1"/>
        <v>5</v>
      </c>
      <c r="C21" s="123">
        <v>5</v>
      </c>
      <c r="D21" s="99">
        <v>0</v>
      </c>
      <c r="E21" s="50">
        <v>5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ht="15.75" thickBot="1">
      <c r="A22" s="17"/>
      <c r="B22" s="131"/>
      <c r="C22" s="125"/>
      <c r="D22" s="1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197" spans="1:17" ht="15">
      <c r="A197" s="8" t="s">
        <v>71</v>
      </c>
      <c r="B197" s="36" t="s">
        <v>72</v>
      </c>
      <c r="C197" s="37" t="s">
        <v>73</v>
      </c>
      <c r="D197" s="37" t="s">
        <v>74</v>
      </c>
      <c r="E197" s="28"/>
      <c r="F197" s="28" t="s">
        <v>75</v>
      </c>
      <c r="G197" s="28" t="s">
        <v>76</v>
      </c>
      <c r="H197" s="28" t="s">
        <v>77</v>
      </c>
      <c r="I197" s="28" t="s">
        <v>78</v>
      </c>
      <c r="J197" s="28" t="s">
        <v>79</v>
      </c>
      <c r="K197" s="28" t="s">
        <v>80</v>
      </c>
      <c r="L197" s="28"/>
      <c r="M197" s="28"/>
      <c r="N197" s="28"/>
      <c r="O197" s="28" t="s">
        <v>81</v>
      </c>
      <c r="P197" s="28" t="s">
        <v>83</v>
      </c>
      <c r="Q197" s="29" t="s">
        <v>36</v>
      </c>
    </row>
    <row r="198" spans="1:17" ht="15">
      <c r="A198" s="8" t="s">
        <v>0</v>
      </c>
      <c r="B198" s="38"/>
      <c r="C198" s="39"/>
      <c r="D198" s="39">
        <v>1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1">
        <v>1</v>
      </c>
    </row>
    <row r="199" spans="1:17" ht="15">
      <c r="A199" s="9" t="s">
        <v>37</v>
      </c>
      <c r="B199" s="40"/>
      <c r="C199" s="41"/>
      <c r="D199" s="41"/>
      <c r="E199" s="32"/>
      <c r="F199" s="32"/>
      <c r="G199" s="32"/>
      <c r="H199" s="32">
        <v>2</v>
      </c>
      <c r="I199" s="32"/>
      <c r="J199" s="32"/>
      <c r="K199" s="32"/>
      <c r="L199" s="32"/>
      <c r="M199" s="32"/>
      <c r="N199" s="32"/>
      <c r="O199" s="32"/>
      <c r="P199" s="32"/>
      <c r="Q199" s="33">
        <v>2</v>
      </c>
    </row>
    <row r="200" spans="1:17" ht="15">
      <c r="A200" s="9" t="s">
        <v>38</v>
      </c>
      <c r="B200" s="40"/>
      <c r="C200" s="41"/>
      <c r="D200" s="41"/>
      <c r="E200" s="32"/>
      <c r="F200" s="32"/>
      <c r="G200" s="32"/>
      <c r="H200" s="32">
        <v>2</v>
      </c>
      <c r="I200" s="32"/>
      <c r="J200" s="32"/>
      <c r="K200" s="32"/>
      <c r="L200" s="32"/>
      <c r="M200" s="32"/>
      <c r="N200" s="32"/>
      <c r="O200" s="32"/>
      <c r="P200" s="32"/>
      <c r="Q200" s="33">
        <v>2</v>
      </c>
    </row>
    <row r="201" spans="1:17" ht="15">
      <c r="A201" s="9" t="s">
        <v>1</v>
      </c>
      <c r="B201" s="40"/>
      <c r="C201" s="41"/>
      <c r="D201" s="41"/>
      <c r="E201" s="32"/>
      <c r="F201" s="32"/>
      <c r="G201" s="32"/>
      <c r="H201" s="32">
        <v>20</v>
      </c>
      <c r="I201" s="32"/>
      <c r="J201" s="32"/>
      <c r="K201" s="32"/>
      <c r="L201" s="32"/>
      <c r="M201" s="32"/>
      <c r="N201" s="32"/>
      <c r="O201" s="32"/>
      <c r="P201" s="32"/>
      <c r="Q201" s="33">
        <v>20</v>
      </c>
    </row>
    <row r="202" spans="1:17" ht="15">
      <c r="A202" s="9" t="s">
        <v>39</v>
      </c>
      <c r="B202" s="40"/>
      <c r="C202" s="41"/>
      <c r="D202" s="41"/>
      <c r="E202" s="32"/>
      <c r="F202" s="32"/>
      <c r="G202" s="32"/>
      <c r="H202" s="32">
        <v>1</v>
      </c>
      <c r="I202" s="32"/>
      <c r="J202" s="32"/>
      <c r="K202" s="32"/>
      <c r="L202" s="32"/>
      <c r="M202" s="32"/>
      <c r="N202" s="32"/>
      <c r="O202" s="32"/>
      <c r="P202" s="32"/>
      <c r="Q202" s="33">
        <v>1</v>
      </c>
    </row>
    <row r="203" spans="1:17" ht="15">
      <c r="A203" s="9" t="s">
        <v>2</v>
      </c>
      <c r="B203" s="40"/>
      <c r="C203" s="41"/>
      <c r="D203" s="41"/>
      <c r="E203" s="32"/>
      <c r="F203" s="32"/>
      <c r="G203" s="32"/>
      <c r="H203" s="32">
        <v>16</v>
      </c>
      <c r="I203" s="32"/>
      <c r="J203" s="32"/>
      <c r="K203" s="32"/>
      <c r="L203" s="32"/>
      <c r="M203" s="32"/>
      <c r="N203" s="32"/>
      <c r="O203" s="32">
        <v>1</v>
      </c>
      <c r="P203" s="32"/>
      <c r="Q203" s="33">
        <v>17</v>
      </c>
    </row>
    <row r="204" spans="1:17" ht="15">
      <c r="A204" s="9" t="s">
        <v>40</v>
      </c>
      <c r="B204" s="40"/>
      <c r="C204" s="41"/>
      <c r="D204" s="41">
        <v>2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3">
        <v>2</v>
      </c>
    </row>
    <row r="205" spans="1:17" ht="15">
      <c r="A205" s="9" t="s">
        <v>41</v>
      </c>
      <c r="B205" s="40"/>
      <c r="C205" s="41"/>
      <c r="D205" s="41">
        <v>2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3">
        <v>2</v>
      </c>
    </row>
    <row r="206" spans="1:17" ht="15">
      <c r="A206" s="9" t="s">
        <v>42</v>
      </c>
      <c r="B206" s="40"/>
      <c r="C206" s="41">
        <v>1</v>
      </c>
      <c r="D206" s="41">
        <v>2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3">
        <v>3</v>
      </c>
    </row>
    <row r="207" spans="1:17" ht="15">
      <c r="A207" s="9" t="s">
        <v>3</v>
      </c>
      <c r="B207" s="40"/>
      <c r="C207" s="41"/>
      <c r="D207" s="41">
        <v>3</v>
      </c>
      <c r="E207" s="32"/>
      <c r="F207" s="32"/>
      <c r="G207" s="32"/>
      <c r="H207" s="32"/>
      <c r="I207" s="32"/>
      <c r="J207" s="32">
        <v>1</v>
      </c>
      <c r="K207" s="32"/>
      <c r="L207" s="32"/>
      <c r="M207" s="32"/>
      <c r="N207" s="32"/>
      <c r="O207" s="32"/>
      <c r="P207" s="32"/>
      <c r="Q207" s="33">
        <v>4</v>
      </c>
    </row>
    <row r="208" spans="1:17" ht="15">
      <c r="A208" s="9" t="s">
        <v>43</v>
      </c>
      <c r="B208" s="40"/>
      <c r="C208" s="41"/>
      <c r="D208" s="41">
        <v>5</v>
      </c>
      <c r="E208" s="32"/>
      <c r="F208" s="32"/>
      <c r="G208" s="32"/>
      <c r="H208" s="32"/>
      <c r="I208" s="32"/>
      <c r="J208" s="32"/>
      <c r="K208" s="32">
        <v>1</v>
      </c>
      <c r="L208" s="32"/>
      <c r="M208" s="32"/>
      <c r="N208" s="32"/>
      <c r="O208" s="32"/>
      <c r="P208" s="32"/>
      <c r="Q208" s="33">
        <v>6</v>
      </c>
    </row>
    <row r="209" spans="1:17" ht="15">
      <c r="A209" s="9" t="s">
        <v>44</v>
      </c>
      <c r="B209" s="40"/>
      <c r="C209" s="41"/>
      <c r="D209" s="41">
        <v>46</v>
      </c>
      <c r="E209" s="32"/>
      <c r="F209" s="32"/>
      <c r="G209" s="32">
        <v>1</v>
      </c>
      <c r="H209" s="32"/>
      <c r="I209" s="32"/>
      <c r="J209" s="32">
        <v>4</v>
      </c>
      <c r="K209" s="32"/>
      <c r="L209" s="32"/>
      <c r="M209" s="32"/>
      <c r="N209" s="32"/>
      <c r="O209" s="32"/>
      <c r="P209" s="32"/>
      <c r="Q209" s="33">
        <v>52</v>
      </c>
    </row>
    <row r="210" spans="1:17" ht="15">
      <c r="A210" s="9" t="s">
        <v>4</v>
      </c>
      <c r="B210" s="40"/>
      <c r="C210" s="41"/>
      <c r="D210" s="41">
        <v>23</v>
      </c>
      <c r="E210" s="32"/>
      <c r="F210" s="32">
        <v>1</v>
      </c>
      <c r="G210" s="32">
        <v>1</v>
      </c>
      <c r="H210" s="32">
        <v>1</v>
      </c>
      <c r="I210" s="32">
        <v>1</v>
      </c>
      <c r="J210" s="32"/>
      <c r="K210" s="32"/>
      <c r="L210" s="32"/>
      <c r="M210" s="32"/>
      <c r="N210" s="32"/>
      <c r="O210" s="32">
        <v>1</v>
      </c>
      <c r="P210" s="32"/>
      <c r="Q210" s="33">
        <v>28</v>
      </c>
    </row>
    <row r="211" spans="1:17" ht="15">
      <c r="A211" s="9" t="s">
        <v>5</v>
      </c>
      <c r="B211" s="40"/>
      <c r="C211" s="41"/>
      <c r="D211" s="41">
        <v>230</v>
      </c>
      <c r="E211" s="32"/>
      <c r="F211" s="32">
        <v>2</v>
      </c>
      <c r="G211" s="32"/>
      <c r="H211" s="32">
        <v>13</v>
      </c>
      <c r="I211" s="32"/>
      <c r="J211" s="32">
        <v>15</v>
      </c>
      <c r="K211" s="32">
        <v>1</v>
      </c>
      <c r="L211" s="32"/>
      <c r="M211" s="32"/>
      <c r="N211" s="32"/>
      <c r="O211" s="32"/>
      <c r="P211" s="32">
        <v>1</v>
      </c>
      <c r="Q211" s="33">
        <v>262</v>
      </c>
    </row>
    <row r="212" spans="1:17" ht="15">
      <c r="A212" s="9" t="s">
        <v>47</v>
      </c>
      <c r="B212" s="40"/>
      <c r="C212" s="41">
        <v>2</v>
      </c>
      <c r="D212" s="41">
        <v>3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3">
        <v>5</v>
      </c>
    </row>
    <row r="213" spans="1:17" ht="15">
      <c r="A213" s="9" t="s">
        <v>48</v>
      </c>
      <c r="B213" s="40"/>
      <c r="C213" s="41"/>
      <c r="D213" s="41">
        <v>2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3">
        <v>2</v>
      </c>
    </row>
    <row r="214" spans="1:17" ht="15">
      <c r="A214" s="9" t="s">
        <v>45</v>
      </c>
      <c r="B214" s="40"/>
      <c r="C214" s="41">
        <v>1</v>
      </c>
      <c r="D214" s="41">
        <v>2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3">
        <v>3</v>
      </c>
    </row>
    <row r="215" spans="1:17" ht="15">
      <c r="A215" s="9" t="s">
        <v>46</v>
      </c>
      <c r="B215" s="40"/>
      <c r="C215" s="41"/>
      <c r="D215" s="41">
        <v>7</v>
      </c>
      <c r="E215" s="32"/>
      <c r="F215" s="32"/>
      <c r="G215" s="32"/>
      <c r="H215" s="32"/>
      <c r="I215" s="32"/>
      <c r="J215" s="32">
        <v>1</v>
      </c>
      <c r="K215" s="32"/>
      <c r="L215" s="32"/>
      <c r="M215" s="32"/>
      <c r="N215" s="32"/>
      <c r="O215" s="32"/>
      <c r="P215" s="32"/>
      <c r="Q215" s="33">
        <v>8</v>
      </c>
    </row>
    <row r="216" spans="1:17" ht="15">
      <c r="A216" s="9" t="s">
        <v>6</v>
      </c>
      <c r="B216" s="40">
        <v>1</v>
      </c>
      <c r="C216" s="41"/>
      <c r="D216" s="41">
        <v>8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>
        <v>1</v>
      </c>
      <c r="Q216" s="33">
        <v>10</v>
      </c>
    </row>
    <row r="217" spans="1:17" ht="15">
      <c r="A217" s="9" t="s">
        <v>30</v>
      </c>
      <c r="B217" s="40"/>
      <c r="C217" s="41"/>
      <c r="D217" s="41">
        <v>4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3">
        <v>4</v>
      </c>
    </row>
    <row r="218" spans="1:17" ht="15">
      <c r="A218" s="9" t="s">
        <v>84</v>
      </c>
      <c r="B218" s="40"/>
      <c r="C218" s="41"/>
      <c r="D218" s="41">
        <v>21</v>
      </c>
      <c r="E218" s="32"/>
      <c r="F218" s="32"/>
      <c r="G218" s="32"/>
      <c r="H218" s="32"/>
      <c r="I218" s="32"/>
      <c r="J218" s="32">
        <v>1</v>
      </c>
      <c r="K218" s="32"/>
      <c r="L218" s="32"/>
      <c r="M218" s="32"/>
      <c r="N218" s="32"/>
      <c r="O218" s="32"/>
      <c r="P218" s="32"/>
      <c r="Q218" s="33">
        <v>22</v>
      </c>
    </row>
    <row r="219" spans="1:17" ht="15">
      <c r="A219" s="10" t="s">
        <v>36</v>
      </c>
      <c r="B219" s="42">
        <v>1</v>
      </c>
      <c r="C219" s="43">
        <v>4</v>
      </c>
      <c r="D219" s="43">
        <v>361</v>
      </c>
      <c r="E219" s="34"/>
      <c r="F219" s="34">
        <v>3</v>
      </c>
      <c r="G219" s="34">
        <v>2</v>
      </c>
      <c r="H219" s="34">
        <v>55</v>
      </c>
      <c r="I219" s="34">
        <v>1</v>
      </c>
      <c r="J219" s="34">
        <v>22</v>
      </c>
      <c r="K219" s="34">
        <v>2</v>
      </c>
      <c r="L219" s="34"/>
      <c r="M219" s="34"/>
      <c r="N219" s="34"/>
      <c r="O219" s="34">
        <v>2</v>
      </c>
      <c r="P219" s="34">
        <v>2</v>
      </c>
      <c r="Q219" s="35">
        <v>456</v>
      </c>
    </row>
  </sheetData>
  <mergeCells count="7">
    <mergeCell ref="B6:B8"/>
    <mergeCell ref="C6:D6"/>
    <mergeCell ref="A5:O5"/>
    <mergeCell ref="E6:O6"/>
    <mergeCell ref="C7:C8"/>
    <mergeCell ref="D7:D8"/>
    <mergeCell ref="A6:A8"/>
  </mergeCells>
  <printOptions horizontalCentered="1"/>
  <pageMargins left="1.1811023622047245" right="1.1811023622047245" top="1.48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D14" sqref="D14"/>
    </sheetView>
  </sheetViews>
  <sheetFormatPr defaultColWidth="11.421875" defaultRowHeight="15" customHeight="1"/>
  <cols>
    <col min="1" max="1" width="31.421875" style="1" customWidth="1"/>
    <col min="2" max="2" width="10.8515625" style="1" customWidth="1"/>
    <col min="3" max="14" width="6.140625" style="2" customWidth="1"/>
    <col min="15" max="16" width="11.421875" style="2" customWidth="1"/>
    <col min="17" max="16384" width="11.421875" style="1" customWidth="1"/>
  </cols>
  <sheetData>
    <row r="1" spans="1:16" ht="15" customHeight="1">
      <c r="A1" s="58" t="s">
        <v>138</v>
      </c>
      <c r="B1" s="5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</row>
    <row r="2" spans="1:16" ht="15" customHeight="1">
      <c r="A2" s="58"/>
      <c r="B2" s="5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"/>
      <c r="P2" s="1"/>
    </row>
    <row r="3" spans="1:16" ht="17.25" customHeight="1">
      <c r="A3" s="169" t="s">
        <v>125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"/>
      <c r="P3" s="1"/>
    </row>
    <row r="4" spans="1:16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"/>
      <c r="P4" s="1"/>
    </row>
    <row r="5" spans="1:16" ht="1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11"/>
      <c r="M5" s="11"/>
      <c r="N5" s="11"/>
      <c r="O5" s="1"/>
      <c r="P5" s="1"/>
    </row>
    <row r="6" spans="1:16" ht="23.25" customHeight="1" thickBot="1">
      <c r="A6" s="143" t="s">
        <v>91</v>
      </c>
      <c r="B6" s="145" t="s">
        <v>31</v>
      </c>
      <c r="C6" s="144" t="s">
        <v>116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"/>
      <c r="P6" s="1"/>
    </row>
    <row r="7" spans="1:14" ht="23.25" customHeight="1" thickBot="1">
      <c r="A7" s="142"/>
      <c r="B7" s="147"/>
      <c r="C7" s="93" t="s">
        <v>7</v>
      </c>
      <c r="D7" s="93" t="s">
        <v>8</v>
      </c>
      <c r="E7" s="93" t="s">
        <v>9</v>
      </c>
      <c r="F7" s="93" t="s">
        <v>10</v>
      </c>
      <c r="G7" s="93" t="s">
        <v>11</v>
      </c>
      <c r="H7" s="93" t="s">
        <v>12</v>
      </c>
      <c r="I7" s="93" t="s">
        <v>13</v>
      </c>
      <c r="J7" s="93" t="s">
        <v>14</v>
      </c>
      <c r="K7" s="93" t="s">
        <v>118</v>
      </c>
      <c r="L7" s="93" t="s">
        <v>15</v>
      </c>
      <c r="M7" s="93" t="s">
        <v>16</v>
      </c>
      <c r="N7" s="93" t="s">
        <v>17</v>
      </c>
    </row>
    <row r="8" spans="1:14" ht="15" customHeight="1">
      <c r="A8" s="59"/>
      <c r="B8" s="112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5" customHeight="1">
      <c r="A9" s="51" t="s">
        <v>31</v>
      </c>
      <c r="B9" s="113">
        <f>SUM(C9:N9)</f>
        <v>435</v>
      </c>
      <c r="C9" s="52">
        <f>SUM(C10:C21)</f>
        <v>39</v>
      </c>
      <c r="D9" s="52">
        <f aca="true" t="shared" si="0" ref="D9:N9">SUM(D10:D21)</f>
        <v>23</v>
      </c>
      <c r="E9" s="52">
        <f t="shared" si="0"/>
        <v>22</v>
      </c>
      <c r="F9" s="52">
        <f t="shared" si="0"/>
        <v>36</v>
      </c>
      <c r="G9" s="52">
        <f t="shared" si="0"/>
        <v>18</v>
      </c>
      <c r="H9" s="52">
        <f t="shared" si="0"/>
        <v>23</v>
      </c>
      <c r="I9" s="52">
        <f t="shared" si="0"/>
        <v>43</v>
      </c>
      <c r="J9" s="52">
        <f t="shared" si="0"/>
        <v>55</v>
      </c>
      <c r="K9" s="52">
        <f t="shared" si="0"/>
        <v>46</v>
      </c>
      <c r="L9" s="52">
        <f t="shared" si="0"/>
        <v>46</v>
      </c>
      <c r="M9" s="52">
        <f t="shared" si="0"/>
        <v>39</v>
      </c>
      <c r="N9" s="52">
        <f t="shared" si="0"/>
        <v>45</v>
      </c>
    </row>
    <row r="10" spans="1:14" ht="15" customHeight="1">
      <c r="A10" s="59"/>
      <c r="B10" s="11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6" ht="15" customHeight="1">
      <c r="A11" s="24" t="s">
        <v>0</v>
      </c>
      <c r="B11" s="100">
        <f>SUM(C11:N11)</f>
        <v>1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1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1"/>
      <c r="P11" s="3"/>
    </row>
    <row r="12" spans="1:16" ht="15" customHeight="1">
      <c r="A12" s="24" t="s">
        <v>1</v>
      </c>
      <c r="B12" s="100">
        <f aca="true" t="shared" si="1" ref="B12:B21">SUM(C12:N12)</f>
        <v>26</v>
      </c>
      <c r="C12" s="82">
        <v>4</v>
      </c>
      <c r="D12" s="83">
        <v>0</v>
      </c>
      <c r="E12" s="83">
        <v>3</v>
      </c>
      <c r="F12" s="83">
        <v>3</v>
      </c>
      <c r="G12" s="83">
        <v>0</v>
      </c>
      <c r="H12" s="83">
        <v>2</v>
      </c>
      <c r="I12" s="83">
        <v>2</v>
      </c>
      <c r="J12" s="83">
        <v>4</v>
      </c>
      <c r="K12" s="83">
        <v>2</v>
      </c>
      <c r="L12" s="83">
        <v>1</v>
      </c>
      <c r="M12" s="83">
        <v>2</v>
      </c>
      <c r="N12" s="83">
        <v>3</v>
      </c>
      <c r="O12" s="1"/>
      <c r="P12" s="3"/>
    </row>
    <row r="13" spans="1:16" ht="15" customHeight="1">
      <c r="A13" s="24" t="s">
        <v>2</v>
      </c>
      <c r="B13" s="100">
        <f t="shared" si="1"/>
        <v>17</v>
      </c>
      <c r="C13" s="82">
        <v>0</v>
      </c>
      <c r="D13" s="83">
        <v>2</v>
      </c>
      <c r="E13" s="83">
        <v>1</v>
      </c>
      <c r="F13" s="83">
        <v>2</v>
      </c>
      <c r="G13" s="83">
        <v>3</v>
      </c>
      <c r="H13" s="83">
        <v>2</v>
      </c>
      <c r="I13" s="83">
        <v>1</v>
      </c>
      <c r="J13" s="83">
        <v>0</v>
      </c>
      <c r="K13" s="83">
        <v>1</v>
      </c>
      <c r="L13" s="83">
        <v>3</v>
      </c>
      <c r="M13" s="83">
        <v>2</v>
      </c>
      <c r="N13" s="83">
        <v>0</v>
      </c>
      <c r="O13" s="1"/>
      <c r="P13" s="3"/>
    </row>
    <row r="14" spans="1:16" ht="15" customHeight="1">
      <c r="A14" s="24" t="s">
        <v>42</v>
      </c>
      <c r="B14" s="100">
        <f t="shared" si="1"/>
        <v>7</v>
      </c>
      <c r="C14" s="82">
        <v>2</v>
      </c>
      <c r="D14" s="83">
        <v>3</v>
      </c>
      <c r="E14" s="83">
        <v>1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1</v>
      </c>
      <c r="M14" s="83">
        <v>0</v>
      </c>
      <c r="N14" s="83">
        <v>0</v>
      </c>
      <c r="O14" s="1"/>
      <c r="P14" s="3"/>
    </row>
    <row r="15" spans="1:16" ht="15" customHeight="1">
      <c r="A15" s="24" t="s">
        <v>3</v>
      </c>
      <c r="B15" s="100">
        <f t="shared" si="1"/>
        <v>4</v>
      </c>
      <c r="C15" s="82">
        <v>0</v>
      </c>
      <c r="D15" s="83">
        <v>2</v>
      </c>
      <c r="E15" s="83">
        <v>0</v>
      </c>
      <c r="F15" s="83">
        <v>0</v>
      </c>
      <c r="G15" s="83">
        <v>1</v>
      </c>
      <c r="H15" s="83">
        <v>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1"/>
      <c r="P15" s="3"/>
    </row>
    <row r="16" spans="1:16" ht="15" customHeight="1">
      <c r="A16" s="24" t="s">
        <v>4</v>
      </c>
      <c r="B16" s="100">
        <f t="shared" si="1"/>
        <v>86</v>
      </c>
      <c r="C16" s="82">
        <v>10</v>
      </c>
      <c r="D16" s="83">
        <v>2</v>
      </c>
      <c r="E16" s="83">
        <v>4</v>
      </c>
      <c r="F16" s="83">
        <v>13</v>
      </c>
      <c r="G16" s="83">
        <v>3</v>
      </c>
      <c r="H16" s="83">
        <v>3</v>
      </c>
      <c r="I16" s="83">
        <v>5</v>
      </c>
      <c r="J16" s="83">
        <v>7</v>
      </c>
      <c r="K16" s="83">
        <v>10</v>
      </c>
      <c r="L16" s="83">
        <v>8</v>
      </c>
      <c r="M16" s="83">
        <v>11</v>
      </c>
      <c r="N16" s="83">
        <v>10</v>
      </c>
      <c r="O16" s="1"/>
      <c r="P16" s="3"/>
    </row>
    <row r="17" spans="1:16" ht="15" customHeight="1">
      <c r="A17" s="24" t="s">
        <v>5</v>
      </c>
      <c r="B17" s="100">
        <f t="shared" si="1"/>
        <v>262</v>
      </c>
      <c r="C17" s="82">
        <v>20</v>
      </c>
      <c r="D17" s="83">
        <v>9</v>
      </c>
      <c r="E17" s="83">
        <v>12</v>
      </c>
      <c r="F17" s="83">
        <v>18</v>
      </c>
      <c r="G17" s="83">
        <v>10</v>
      </c>
      <c r="H17" s="83">
        <v>12</v>
      </c>
      <c r="I17" s="83">
        <v>29</v>
      </c>
      <c r="J17" s="83">
        <v>38</v>
      </c>
      <c r="K17" s="83">
        <v>27</v>
      </c>
      <c r="L17" s="83">
        <v>32</v>
      </c>
      <c r="M17" s="83">
        <v>23</v>
      </c>
      <c r="N17" s="83">
        <v>32</v>
      </c>
      <c r="O17" s="1"/>
      <c r="P17" s="3"/>
    </row>
    <row r="18" spans="1:16" ht="15" customHeight="1">
      <c r="A18" s="24" t="s">
        <v>128</v>
      </c>
      <c r="B18" s="100">
        <f t="shared" si="1"/>
        <v>5</v>
      </c>
      <c r="C18" s="82">
        <v>1</v>
      </c>
      <c r="D18" s="83">
        <v>0</v>
      </c>
      <c r="E18" s="83">
        <v>1</v>
      </c>
      <c r="F18" s="83">
        <v>0</v>
      </c>
      <c r="G18" s="83">
        <v>0</v>
      </c>
      <c r="H18" s="83">
        <v>2</v>
      </c>
      <c r="I18" s="83">
        <v>0</v>
      </c>
      <c r="J18" s="83">
        <v>1</v>
      </c>
      <c r="K18" s="83">
        <v>0</v>
      </c>
      <c r="L18" s="83">
        <v>0</v>
      </c>
      <c r="M18" s="83">
        <v>0</v>
      </c>
      <c r="N18" s="83">
        <v>0</v>
      </c>
      <c r="O18" s="1"/>
      <c r="P18" s="3"/>
    </row>
    <row r="19" spans="1:16" ht="15" customHeight="1">
      <c r="A19" s="24" t="s">
        <v>86</v>
      </c>
      <c r="B19" s="100">
        <f t="shared" si="1"/>
        <v>2</v>
      </c>
      <c r="C19" s="82">
        <v>0</v>
      </c>
      <c r="D19" s="83">
        <v>1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1</v>
      </c>
      <c r="L19" s="83">
        <v>0</v>
      </c>
      <c r="M19" s="83">
        <v>0</v>
      </c>
      <c r="N19" s="83">
        <v>0</v>
      </c>
      <c r="O19" s="1"/>
      <c r="P19" s="3"/>
    </row>
    <row r="20" spans="1:16" s="66" customFormat="1" ht="15" customHeight="1">
      <c r="A20" s="65" t="s">
        <v>6</v>
      </c>
      <c r="B20" s="119">
        <f t="shared" si="1"/>
        <v>21</v>
      </c>
      <c r="C20" s="118">
        <v>2</v>
      </c>
      <c r="D20" s="84">
        <v>4</v>
      </c>
      <c r="E20" s="84">
        <v>0</v>
      </c>
      <c r="F20" s="84">
        <v>0</v>
      </c>
      <c r="G20" s="84">
        <v>1</v>
      </c>
      <c r="H20" s="84">
        <v>1</v>
      </c>
      <c r="I20" s="84">
        <v>4</v>
      </c>
      <c r="J20" s="84">
        <v>5</v>
      </c>
      <c r="K20" s="84">
        <v>3</v>
      </c>
      <c r="L20" s="84">
        <v>1</v>
      </c>
      <c r="M20" s="84">
        <v>0</v>
      </c>
      <c r="N20" s="84">
        <v>0</v>
      </c>
      <c r="P20" s="67"/>
    </row>
    <row r="21" spans="1:16" ht="15" customHeight="1">
      <c r="A21" s="24" t="s">
        <v>30</v>
      </c>
      <c r="B21" s="100">
        <f t="shared" si="1"/>
        <v>4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1</v>
      </c>
      <c r="J21" s="83">
        <v>0</v>
      </c>
      <c r="K21" s="83">
        <v>2</v>
      </c>
      <c r="L21" s="83">
        <v>0</v>
      </c>
      <c r="M21" s="83">
        <v>1</v>
      </c>
      <c r="N21" s="83">
        <v>0</v>
      </c>
      <c r="O21" s="1"/>
      <c r="P21" s="3"/>
    </row>
    <row r="22" spans="1:16" ht="15" customHeight="1" thickBot="1">
      <c r="A22" s="61"/>
      <c r="B22" s="12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1"/>
      <c r="P22" s="3"/>
    </row>
    <row r="23" spans="1:16" ht="15" customHeight="1">
      <c r="A23" s="24"/>
      <c r="B23" s="24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3"/>
      <c r="P23" s="3"/>
    </row>
    <row r="24" spans="1:16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"/>
      <c r="P24" s="1"/>
    </row>
    <row r="25" spans="1:15" ht="15" customHeight="1">
      <c r="A25" s="11"/>
      <c r="B25" s="11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4"/>
    </row>
    <row r="26" spans="2:15" ht="15" customHeight="1">
      <c r="B26" s="11"/>
      <c r="O26" s="60"/>
    </row>
    <row r="27" spans="2:15" ht="15" customHeight="1">
      <c r="B27" s="11"/>
      <c r="O27" s="60"/>
    </row>
    <row r="28" spans="2:15" ht="15" customHeight="1">
      <c r="B28" s="11"/>
      <c r="O28" s="60"/>
    </row>
    <row r="29" spans="2:15" ht="15" customHeight="1">
      <c r="B29" s="11"/>
      <c r="O29" s="60"/>
    </row>
    <row r="30" ht="15" customHeight="1">
      <c r="O30" s="60"/>
    </row>
    <row r="31" ht="15" customHeight="1">
      <c r="O31" s="60"/>
    </row>
    <row r="32" ht="15" customHeight="1">
      <c r="O32" s="60"/>
    </row>
    <row r="33" ht="15" customHeight="1">
      <c r="O33" s="60"/>
    </row>
    <row r="34" ht="15" customHeight="1">
      <c r="O34" s="60"/>
    </row>
    <row r="35" ht="15" customHeight="1">
      <c r="O35" s="60"/>
    </row>
    <row r="36" ht="15" customHeight="1">
      <c r="O36" s="60"/>
    </row>
    <row r="37" ht="15" customHeight="1">
      <c r="O37" s="60"/>
    </row>
    <row r="38" ht="15" customHeight="1">
      <c r="O38" s="60"/>
    </row>
    <row r="39" ht="15" customHeight="1">
      <c r="O39" s="60"/>
    </row>
    <row r="40" ht="15" customHeight="1">
      <c r="O40" s="60"/>
    </row>
    <row r="41" ht="15" customHeight="1">
      <c r="O41" s="60"/>
    </row>
    <row r="42" ht="15" customHeight="1">
      <c r="O42" s="60"/>
    </row>
    <row r="43" ht="15" customHeight="1">
      <c r="O43" s="60"/>
    </row>
    <row r="44" ht="15" customHeight="1">
      <c r="O44" s="60"/>
    </row>
    <row r="45" ht="15" customHeight="1">
      <c r="O45" s="60"/>
    </row>
  </sheetData>
  <mergeCells count="4">
    <mergeCell ref="A3:N3"/>
    <mergeCell ref="C6:N6"/>
    <mergeCell ref="B6:B7"/>
    <mergeCell ref="A6:A7"/>
  </mergeCells>
  <printOptions horizontalCentered="1"/>
  <pageMargins left="0.5905511811023623" right="0.5905511811023623" top="1.88" bottom="0.787401574803149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apacheco</cp:lastModifiedBy>
  <cp:lastPrinted>2004-01-07T17:05:31Z</cp:lastPrinted>
  <dcterms:created xsi:type="dcterms:W3CDTF">2002-11-26T07:02:24Z</dcterms:created>
  <dcterms:modified xsi:type="dcterms:W3CDTF">2004-04-16T17:57:03Z</dcterms:modified>
  <cp:category/>
  <cp:version/>
  <cp:contentType/>
  <cp:contentStatus/>
</cp:coreProperties>
</file>