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555" windowWidth="5895" windowHeight="5745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2">'3'!$A$1:$N$101</definedName>
  </definedNames>
  <calcPr fullCalcOnLoad="1"/>
</workbook>
</file>

<file path=xl/sharedStrings.xml><?xml version="1.0" encoding="utf-8"?>
<sst xmlns="http://schemas.openxmlformats.org/spreadsheetml/2006/main" count="382" uniqueCount="209">
  <si>
    <t xml:space="preserve">Mas </t>
  </si>
  <si>
    <t>Fem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</si>
  <si>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</si>
  <si>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</si>
  <si>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</si>
  <si>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</si>
  <si>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</si>
  <si>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</si>
  <si>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</si>
  <si>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</si>
  <si>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</si>
  <si>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</si>
  <si>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</si>
  <si>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</si>
  <si>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Cantón</t>
  </si>
  <si>
    <t>Barva</t>
  </si>
  <si>
    <t>Belén</t>
  </si>
  <si>
    <t>Coronado</t>
  </si>
  <si>
    <t>Flores</t>
  </si>
  <si>
    <t>San Isidro</t>
  </si>
  <si>
    <t>San Pablo</t>
  </si>
  <si>
    <t>San Rafael</t>
  </si>
  <si>
    <t>Santa Ana</t>
  </si>
  <si>
    <t>Santa Bárbara</t>
  </si>
  <si>
    <t>Santo Domingo</t>
  </si>
  <si>
    <t>Central Heredia</t>
  </si>
  <si>
    <t>Central Alajuela</t>
  </si>
  <si>
    <t>Total</t>
  </si>
  <si>
    <t>Provincia de Heredia</t>
  </si>
  <si>
    <t>Provincia de San José</t>
  </si>
  <si>
    <t>Provincia de Alajuela</t>
  </si>
  <si>
    <t>M e s</t>
  </si>
  <si>
    <t>Tipo de caso</t>
  </si>
  <si>
    <t>la</t>
  </si>
  <si>
    <t>dia</t>
  </si>
  <si>
    <t>durante el año 2002</t>
  </si>
  <si>
    <t>Denuncias</t>
  </si>
  <si>
    <t>Entradas</t>
  </si>
  <si>
    <t>Valor de lo</t>
  </si>
  <si>
    <t>Promedio por</t>
  </si>
  <si>
    <t>Tipo de delito</t>
  </si>
  <si>
    <t>Denuncias con monto</t>
  </si>
  <si>
    <t>Estafa(1)</t>
  </si>
  <si>
    <t>Hurto (2)</t>
  </si>
  <si>
    <t>Robo fuerza sobre cosas</t>
  </si>
  <si>
    <t>Robo violencia personas</t>
  </si>
  <si>
    <t xml:space="preserve">   Bicicleta</t>
  </si>
  <si>
    <t xml:space="preserve">   Motocicleta.</t>
  </si>
  <si>
    <t xml:space="preserve">   Automóvil</t>
  </si>
  <si>
    <t>(1) Incluye estafa mediante cheque</t>
  </si>
  <si>
    <t>(2) Incluye hurto de ganado</t>
  </si>
  <si>
    <t>Del 2002</t>
  </si>
  <si>
    <t>De años</t>
  </si>
  <si>
    <t>anteriores</t>
  </si>
  <si>
    <t>Tent. Robo con violencia sobre personas</t>
  </si>
  <si>
    <t>Aborto</t>
  </si>
  <si>
    <t>Abuso de autoridad</t>
  </si>
  <si>
    <t>Abuso sexual mayor</t>
  </si>
  <si>
    <t>Abuso sexual menor</t>
  </si>
  <si>
    <t>Agresión</t>
  </si>
  <si>
    <t>Amenazas</t>
  </si>
  <si>
    <t>Apropiación y retención indebida</t>
  </si>
  <si>
    <t>Circulación de moneda falsa</t>
  </si>
  <si>
    <t>Coacción</t>
  </si>
  <si>
    <t>Contravención</t>
  </si>
  <si>
    <t>Corrupción de funcionario</t>
  </si>
  <si>
    <t>Corrupción de menores</t>
  </si>
  <si>
    <t>Cultivo de marihuana</t>
  </si>
  <si>
    <t>Daños</t>
  </si>
  <si>
    <t>Desaparición de persona</t>
  </si>
  <si>
    <t>Ejercicio ilegal de la profesión</t>
  </si>
  <si>
    <t>Estafa</t>
  </si>
  <si>
    <t>Estafa mediante cheque</t>
  </si>
  <si>
    <t>Estelionato</t>
  </si>
  <si>
    <t>Estupro</t>
  </si>
  <si>
    <t>Evasión</t>
  </si>
  <si>
    <t>Explotación de menores</t>
  </si>
  <si>
    <t>Extorsión</t>
  </si>
  <si>
    <t>Falsificación de documento</t>
  </si>
  <si>
    <t>Falsificación de moneda</t>
  </si>
  <si>
    <t>Falsificación de señas y marcas</t>
  </si>
  <si>
    <t>Favorecimiento real</t>
  </si>
  <si>
    <t xml:space="preserve">Fuga de hogar </t>
  </si>
  <si>
    <t>Homicidio culposo</t>
  </si>
  <si>
    <t>Hurto</t>
  </si>
  <si>
    <t>Hurto de ganado</t>
  </si>
  <si>
    <t>Incumplimiento de deberes</t>
  </si>
  <si>
    <t>Infracción Ley de Armas</t>
  </si>
  <si>
    <t>Infracción Ley de Loterías</t>
  </si>
  <si>
    <t>Infracción Ley del Adulto Mayor</t>
  </si>
  <si>
    <t>Infracción Ley Derechos de Autor</t>
  </si>
  <si>
    <t>Lesiones</t>
  </si>
  <si>
    <t>Lesiones con arma blanca</t>
  </si>
  <si>
    <t>Lesiones con arma de fuego</t>
  </si>
  <si>
    <t>Lesiones culposas</t>
  </si>
  <si>
    <t>Peculado</t>
  </si>
  <si>
    <t>Penalidad del corruptor</t>
  </si>
  <si>
    <t>Privación de libertad</t>
  </si>
  <si>
    <t>Proxenetismo</t>
  </si>
  <si>
    <t>Rapto</t>
  </si>
  <si>
    <t>Receptación</t>
  </si>
  <si>
    <t>Relación sexual con menor</t>
  </si>
  <si>
    <t xml:space="preserve">Resistencia a la autoridad </t>
  </si>
  <si>
    <t>Robo con fuerza sobre las cosas</t>
  </si>
  <si>
    <t>Robo con violencia sobre personas</t>
  </si>
  <si>
    <t>Suicidio</t>
  </si>
  <si>
    <t>Suministro de marihuana</t>
  </si>
  <si>
    <t>Sup.Ocult/dest.documento público</t>
  </si>
  <si>
    <t>Sustracción de menor</t>
  </si>
  <si>
    <t>Tenencia de droga</t>
  </si>
  <si>
    <t>Tenencia de marihuana</t>
  </si>
  <si>
    <t>Tent. Robo con fuerza sobre cosas</t>
  </si>
  <si>
    <t>Tent. Robo violencia sobre personas</t>
  </si>
  <si>
    <t>Tentativa de abuso sexual menor</t>
  </si>
  <si>
    <t>Tentativa de estafa</t>
  </si>
  <si>
    <t>Tentativa de homicidio</t>
  </si>
  <si>
    <t>Tentativa de hurto</t>
  </si>
  <si>
    <t>Tentativa de secuestro extorsivo</t>
  </si>
  <si>
    <t>Tentativa de suicidio</t>
  </si>
  <si>
    <t>Tentativa de violación</t>
  </si>
  <si>
    <t>Uso de documento falso</t>
  </si>
  <si>
    <t>Usurpación</t>
  </si>
  <si>
    <t>Venta de droga</t>
  </si>
  <si>
    <t>Venta de marihuana</t>
  </si>
  <si>
    <t>Violación</t>
  </si>
  <si>
    <t>Violación comunicación electrónica</t>
  </si>
  <si>
    <t>Violación de domicilio</t>
  </si>
  <si>
    <t>Entrados</t>
  </si>
  <si>
    <t>Denuncia calumniosa</t>
  </si>
  <si>
    <t>Desacato a la autoridad</t>
  </si>
  <si>
    <t>Desobediencia a la autoridad</t>
  </si>
  <si>
    <t>Falsedad ideológica</t>
  </si>
  <si>
    <t>Fraude de simulación</t>
  </si>
  <si>
    <t>Fuga del hogar</t>
  </si>
  <si>
    <t>Proxenestismo</t>
  </si>
  <si>
    <t>Resistencia a la autoridad</t>
  </si>
  <si>
    <t>Robo con violencia sobre las personas</t>
  </si>
  <si>
    <t>Robo medio de transporte</t>
  </si>
  <si>
    <t>Suministro de droga</t>
  </si>
  <si>
    <t>Sup. Ocult/dest.documento público</t>
  </si>
  <si>
    <t>Tentativo de robo medio de transporte</t>
  </si>
  <si>
    <t>Tráfico de droga</t>
  </si>
  <si>
    <t>Tráfico de marihuana</t>
  </si>
  <si>
    <t>Violación de sellos</t>
  </si>
  <si>
    <t>Otros</t>
  </si>
  <si>
    <t>Violación de comunicación electrónica</t>
  </si>
  <si>
    <t xml:space="preserve">   Motocicleta</t>
  </si>
  <si>
    <t xml:space="preserve">   Cuadraciclo</t>
  </si>
  <si>
    <t>San</t>
  </si>
  <si>
    <t>Ana</t>
  </si>
  <si>
    <t>Robo de medio de transporte</t>
  </si>
  <si>
    <t>Santa Barbara</t>
  </si>
  <si>
    <t>Abuso sexual</t>
  </si>
  <si>
    <t>Estafe mediante cheque</t>
  </si>
  <si>
    <t>Homicidio doloso</t>
  </si>
  <si>
    <t xml:space="preserve">Hurto </t>
  </si>
  <si>
    <t>Robo</t>
  </si>
  <si>
    <t>Tentativa de robo</t>
  </si>
  <si>
    <t>Tentativa de Violación</t>
  </si>
  <si>
    <t>Por existir orden de captura</t>
  </si>
  <si>
    <t>Delito o causa</t>
  </si>
  <si>
    <t>Género</t>
  </si>
  <si>
    <t>Here</t>
  </si>
  <si>
    <t>Santo</t>
  </si>
  <si>
    <t>Santa</t>
  </si>
  <si>
    <t>Coro</t>
  </si>
  <si>
    <t>Alajue</t>
  </si>
  <si>
    <t>Domingo</t>
  </si>
  <si>
    <t>Rafael</t>
  </si>
  <si>
    <t>Pablo</t>
  </si>
  <si>
    <t>Bárbara</t>
  </si>
  <si>
    <t>Isidro</t>
  </si>
  <si>
    <t>nado</t>
  </si>
  <si>
    <t>Tentativa de robo de medio de transporte</t>
  </si>
  <si>
    <t>Casos Entrados en la Delegación de Heredia según Provincia, Cantón</t>
  </si>
  <si>
    <t>y Mes cuando ocurrió el hecho, durante el 2002</t>
  </si>
  <si>
    <t>M  e  s</t>
  </si>
  <si>
    <t>Set</t>
  </si>
  <si>
    <t>Provincia y Cantón</t>
  </si>
  <si>
    <t>Terminados</t>
  </si>
  <si>
    <t>Tipo de Caso</t>
  </si>
  <si>
    <t>Casos Entrados y Terminados por la Delegación de Heredia</t>
  </si>
  <si>
    <t>según Tipo de Caso, durante el año 2002</t>
  </si>
  <si>
    <t>Muerte accidental</t>
  </si>
  <si>
    <t>Muerte natural</t>
  </si>
  <si>
    <t>Prevaricato</t>
  </si>
  <si>
    <t>Molestia o estorbo a la autoridad</t>
  </si>
  <si>
    <t>C  a  n  t  ó  n</t>
  </si>
  <si>
    <t>Casos Entrados en la Delegación de Heredia según Tipo de Caso y cantón donde ocurrieron los hechos</t>
  </si>
  <si>
    <t>Promedio por Acción, para los delitos de estafa, hurto y robo, durante el año 2002</t>
  </si>
  <si>
    <t xml:space="preserve">Denuncias Entradas en la Delegación de Heredia según Cantón, Valor de lo Sustraído y </t>
  </si>
  <si>
    <t>Con Valor</t>
  </si>
  <si>
    <t>Conocido</t>
  </si>
  <si>
    <t>Desconocido</t>
  </si>
  <si>
    <t>Sustraído</t>
  </si>
  <si>
    <t>Acción</t>
  </si>
  <si>
    <t>y Valor Promedio por Acción, para los delitos de estafa, hurto y robo, durante el año 2002</t>
  </si>
  <si>
    <t>de Detención</t>
  </si>
  <si>
    <t>Denuncias entradas con monto conocido en la Delegación de Heredia,  según Valor de lo Sustraído</t>
  </si>
  <si>
    <t>Personas detenidas por la Delegación de Heredia según delito o Causa de Detención,</t>
  </si>
  <si>
    <t xml:space="preserve"> Género y Mes durante el año 2002</t>
  </si>
  <si>
    <t>Cuadro N° 61</t>
  </si>
  <si>
    <t>Cuadro N° 62</t>
  </si>
  <si>
    <t>Cuadro N° 63</t>
  </si>
  <si>
    <t>Cuadro N° 64</t>
  </si>
  <si>
    <t>Cuadro N° 65</t>
  </si>
  <si>
    <t>Cuadro N° 66</t>
  </si>
  <si>
    <t>Continuación cuadro No 62</t>
  </si>
  <si>
    <t>Continuación cuadro No 63</t>
  </si>
</sst>
</file>

<file path=xl/styles.xml><?xml version="1.0" encoding="utf-8"?>
<styleSheet xmlns="http://schemas.openxmlformats.org/spreadsheetml/2006/main">
  <numFmts count="2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&quot;#,##0_);\(&quot;C&quot;#,##0\)"/>
    <numFmt numFmtId="173" formatCode="&quot;C&quot;#,##0_);[Red]\(&quot;C&quot;#,##0\)"/>
    <numFmt numFmtId="174" formatCode="&quot;C&quot;#,##0.00_);\(&quot;C&quot;#,##0.00\)"/>
    <numFmt numFmtId="175" formatCode="&quot;C&quot;#,##0.00_);[Red]\(&quot;C&quot;#,##0.00\)"/>
    <numFmt numFmtId="176" formatCode="_(&quot;C&quot;* #,##0_);_(&quot;C&quot;* \(#,##0\);_(&quot;C&quot;* &quot;-&quot;_);_(@_)"/>
    <numFmt numFmtId="177" formatCode="_(&quot;C&quot;* #,##0.00_);_(&quot;C&quot;* \(#,##0.00\);_(&quot;C&quot;* &quot;-&quot;??_);_(@_)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\¢#,##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Batang"/>
      <family val="1"/>
    </font>
    <font>
      <sz val="10"/>
      <name val="Batang"/>
      <family val="1"/>
    </font>
    <font>
      <b/>
      <u val="double"/>
      <sz val="10"/>
      <name val="Batang"/>
      <family val="1"/>
    </font>
    <font>
      <b/>
      <u val="single"/>
      <sz val="10"/>
      <name val="Batang"/>
      <family val="1"/>
    </font>
    <font>
      <b/>
      <u val="single"/>
      <sz val="10"/>
      <name val="@Batang"/>
      <family val="1"/>
    </font>
    <font>
      <sz val="10"/>
      <name val="@Batang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0" fontId="5" fillId="0" borderId="0" xfId="0" applyNumberFormat="1" applyFont="1" applyAlignment="1">
      <alignment horizontal="center"/>
    </xf>
    <xf numFmtId="0" fontId="7" fillId="0" borderId="2" xfId="0" applyFont="1" applyBorder="1" applyAlignment="1">
      <alignment horizontal="center"/>
    </xf>
    <xf numFmtId="180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 horizontal="center"/>
    </xf>
    <xf numFmtId="180" fontId="5" fillId="0" borderId="7" xfId="0" applyNumberFormat="1" applyFont="1" applyBorder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180" fontId="5" fillId="0" borderId="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80" fontId="6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0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6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7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 vertical="center"/>
    </xf>
    <xf numFmtId="0" fontId="5" fillId="0" borderId="8" xfId="0" applyFont="1" applyFill="1" applyBorder="1" applyAlignment="1">
      <alignment/>
    </xf>
    <xf numFmtId="0" fontId="6" fillId="0" borderId="8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0" fontId="4" fillId="0" borderId="9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0" fontId="8" fillId="0" borderId="8" xfId="0" applyNumberFormat="1" applyFont="1" applyBorder="1" applyAlignment="1">
      <alignment horizontal="center"/>
    </xf>
    <xf numFmtId="180" fontId="9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workbookViewId="0" topLeftCell="A1">
      <selection activeCell="A17" sqref="A17"/>
    </sheetView>
  </sheetViews>
  <sheetFormatPr defaultColWidth="11.421875" defaultRowHeight="12.75"/>
  <cols>
    <col min="1" max="1" width="30.140625" style="6" customWidth="1"/>
    <col min="2" max="2" width="8.28125" style="6" customWidth="1"/>
    <col min="3" max="15" width="5.421875" style="6" customWidth="1"/>
    <col min="16" max="16384" width="11.421875" style="6" customWidth="1"/>
  </cols>
  <sheetData>
    <row r="1" spans="1:2" ht="12">
      <c r="A1" s="5" t="s">
        <v>201</v>
      </c>
      <c r="B1" s="5"/>
    </row>
    <row r="2" spans="1:2" ht="12">
      <c r="A2" s="5"/>
      <c r="B2" s="5"/>
    </row>
    <row r="3" spans="1:14" ht="17.25" customHeight="1">
      <c r="A3" s="104" t="s">
        <v>174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17.25" customHeight="1">
      <c r="A4" s="104" t="s">
        <v>175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2" ht="12.75" thickBot="1">
      <c r="A5" s="5"/>
      <c r="B5" s="5"/>
    </row>
    <row r="6" spans="1:14" s="7" customFormat="1" ht="20.25" customHeight="1">
      <c r="A6" s="108" t="s">
        <v>178</v>
      </c>
      <c r="B6" s="108" t="s">
        <v>27</v>
      </c>
      <c r="C6" s="106" t="s">
        <v>176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</row>
    <row r="7" spans="1:16" s="7" customFormat="1" ht="20.25" customHeight="1" thickBot="1">
      <c r="A7" s="109"/>
      <c r="B7" s="109"/>
      <c r="C7" s="101" t="s">
        <v>2</v>
      </c>
      <c r="D7" s="101" t="s">
        <v>3</v>
      </c>
      <c r="E7" s="101" t="s">
        <v>4</v>
      </c>
      <c r="F7" s="101" t="s">
        <v>5</v>
      </c>
      <c r="G7" s="101" t="s">
        <v>6</v>
      </c>
      <c r="H7" s="101" t="s">
        <v>7</v>
      </c>
      <c r="I7" s="101" t="s">
        <v>8</v>
      </c>
      <c r="J7" s="101" t="s">
        <v>9</v>
      </c>
      <c r="K7" s="101" t="s">
        <v>177</v>
      </c>
      <c r="L7" s="101" t="s">
        <v>11</v>
      </c>
      <c r="M7" s="101" t="s">
        <v>12</v>
      </c>
      <c r="N7" s="101" t="s">
        <v>13</v>
      </c>
      <c r="O7" s="9"/>
      <c r="P7" s="9"/>
    </row>
    <row r="8" spans="1:16" s="7" customFormat="1" ht="12">
      <c r="A8" s="9"/>
      <c r="B8" s="6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1:14" s="7" customFormat="1" ht="12">
      <c r="A9" s="8" t="s">
        <v>27</v>
      </c>
      <c r="B9" s="62">
        <f>SUM(C9:N9)</f>
        <v>2654</v>
      </c>
      <c r="C9" s="11">
        <f aca="true" t="shared" si="0" ref="C9:N9">SUM(C13:C30)-C23-C28</f>
        <v>247</v>
      </c>
      <c r="D9" s="11">
        <f t="shared" si="0"/>
        <v>233</v>
      </c>
      <c r="E9" s="11">
        <f t="shared" si="0"/>
        <v>198</v>
      </c>
      <c r="F9" s="11">
        <f t="shared" si="0"/>
        <v>209</v>
      </c>
      <c r="G9" s="11">
        <f t="shared" si="0"/>
        <v>235</v>
      </c>
      <c r="H9" s="11">
        <f t="shared" si="0"/>
        <v>256</v>
      </c>
      <c r="I9" s="11">
        <f t="shared" si="0"/>
        <v>271</v>
      </c>
      <c r="J9" s="11">
        <f t="shared" si="0"/>
        <v>226</v>
      </c>
      <c r="K9" s="11">
        <f t="shared" si="0"/>
        <v>201</v>
      </c>
      <c r="L9" s="11">
        <f t="shared" si="0"/>
        <v>213</v>
      </c>
      <c r="M9" s="11">
        <f t="shared" si="0"/>
        <v>178</v>
      </c>
      <c r="N9" s="11">
        <f t="shared" si="0"/>
        <v>187</v>
      </c>
    </row>
    <row r="10" spans="2:14" s="7" customFormat="1" ht="12">
      <c r="B10" s="6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s="7" customFormat="1" ht="12">
      <c r="A11" s="41" t="s">
        <v>28</v>
      </c>
      <c r="B11" s="64">
        <f>SUM(C11:N11)</f>
        <v>2650</v>
      </c>
      <c r="C11" s="13">
        <f aca="true" t="shared" si="1" ref="C11:N11">SUM(C13:C21)</f>
        <v>247</v>
      </c>
      <c r="D11" s="13">
        <f t="shared" si="1"/>
        <v>233</v>
      </c>
      <c r="E11" s="13">
        <f t="shared" si="1"/>
        <v>197</v>
      </c>
      <c r="F11" s="13">
        <f t="shared" si="1"/>
        <v>209</v>
      </c>
      <c r="G11" s="13">
        <f t="shared" si="1"/>
        <v>233</v>
      </c>
      <c r="H11" s="13">
        <f t="shared" si="1"/>
        <v>255</v>
      </c>
      <c r="I11" s="13">
        <f t="shared" si="1"/>
        <v>271</v>
      </c>
      <c r="J11" s="13">
        <f t="shared" si="1"/>
        <v>226</v>
      </c>
      <c r="K11" s="13">
        <f t="shared" si="1"/>
        <v>201</v>
      </c>
      <c r="L11" s="13">
        <f t="shared" si="1"/>
        <v>213</v>
      </c>
      <c r="M11" s="13">
        <f t="shared" si="1"/>
        <v>178</v>
      </c>
      <c r="N11" s="13">
        <f t="shared" si="1"/>
        <v>187</v>
      </c>
    </row>
    <row r="12" spans="1:14" s="7" customFormat="1" ht="12">
      <c r="A12" s="9"/>
      <c r="B12" s="63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s="7" customFormat="1" ht="12.75">
      <c r="A13" s="7" t="s">
        <v>25</v>
      </c>
      <c r="B13" s="63">
        <v>1443</v>
      </c>
      <c r="C13" s="99">
        <v>126</v>
      </c>
      <c r="D13" s="100">
        <v>132</v>
      </c>
      <c r="E13" s="100">
        <v>107</v>
      </c>
      <c r="F13" s="100">
        <v>114</v>
      </c>
      <c r="G13" s="100">
        <v>124</v>
      </c>
      <c r="H13" s="100">
        <v>126</v>
      </c>
      <c r="I13" s="100">
        <v>147</v>
      </c>
      <c r="J13" s="100">
        <v>123</v>
      </c>
      <c r="K13" s="100">
        <v>123</v>
      </c>
      <c r="L13" s="100">
        <v>118</v>
      </c>
      <c r="M13" s="100">
        <v>88</v>
      </c>
      <c r="N13" s="100">
        <v>115</v>
      </c>
    </row>
    <row r="14" spans="1:14" s="7" customFormat="1" ht="12.75">
      <c r="A14" s="7" t="s">
        <v>24</v>
      </c>
      <c r="B14" s="63">
        <v>223</v>
      </c>
      <c r="C14" s="99">
        <v>25</v>
      </c>
      <c r="D14" s="100">
        <v>17</v>
      </c>
      <c r="E14" s="100">
        <v>17</v>
      </c>
      <c r="F14" s="100">
        <v>20</v>
      </c>
      <c r="G14" s="100">
        <v>19</v>
      </c>
      <c r="H14" s="100">
        <v>20</v>
      </c>
      <c r="I14" s="100">
        <v>25</v>
      </c>
      <c r="J14" s="100">
        <v>21</v>
      </c>
      <c r="K14" s="100">
        <v>8</v>
      </c>
      <c r="L14" s="100">
        <v>24</v>
      </c>
      <c r="M14" s="100">
        <v>15</v>
      </c>
      <c r="N14" s="100">
        <v>12</v>
      </c>
    </row>
    <row r="15" spans="1:14" s="7" customFormat="1" ht="12.75">
      <c r="A15" s="7" t="s">
        <v>16</v>
      </c>
      <c r="B15" s="63">
        <v>199</v>
      </c>
      <c r="C15" s="99">
        <v>15</v>
      </c>
      <c r="D15" s="100">
        <v>14</v>
      </c>
      <c r="E15" s="100">
        <v>18</v>
      </c>
      <c r="F15" s="100">
        <v>17</v>
      </c>
      <c r="G15" s="100">
        <v>18</v>
      </c>
      <c r="H15" s="100">
        <v>26</v>
      </c>
      <c r="I15" s="100">
        <v>21</v>
      </c>
      <c r="J15" s="100">
        <v>14</v>
      </c>
      <c r="K15" s="100">
        <v>8</v>
      </c>
      <c r="L15" s="100">
        <v>19</v>
      </c>
      <c r="M15" s="100">
        <v>19</v>
      </c>
      <c r="N15" s="100">
        <v>10</v>
      </c>
    </row>
    <row r="16" spans="1:14" s="7" customFormat="1" ht="12.75">
      <c r="A16" s="7" t="s">
        <v>21</v>
      </c>
      <c r="B16" s="63">
        <f aca="true" t="shared" si="2" ref="B16:B21">SUM(C16:N16)</f>
        <v>180</v>
      </c>
      <c r="C16" s="99">
        <v>20</v>
      </c>
      <c r="D16" s="100">
        <v>18</v>
      </c>
      <c r="E16" s="100">
        <v>13</v>
      </c>
      <c r="F16" s="100">
        <v>12</v>
      </c>
      <c r="G16" s="100">
        <v>20</v>
      </c>
      <c r="H16" s="100">
        <v>17</v>
      </c>
      <c r="I16" s="100">
        <v>23</v>
      </c>
      <c r="J16" s="100">
        <v>15</v>
      </c>
      <c r="K16" s="100">
        <v>9</v>
      </c>
      <c r="L16" s="100">
        <v>12</v>
      </c>
      <c r="M16" s="100">
        <v>13</v>
      </c>
      <c r="N16" s="100">
        <v>8</v>
      </c>
    </row>
    <row r="17" spans="1:14" s="7" customFormat="1" ht="12">
      <c r="A17" s="7" t="s">
        <v>15</v>
      </c>
      <c r="B17" s="63">
        <f t="shared" si="2"/>
        <v>137</v>
      </c>
      <c r="C17" s="12">
        <v>10</v>
      </c>
      <c r="D17" s="12">
        <v>16</v>
      </c>
      <c r="E17" s="12">
        <v>12</v>
      </c>
      <c r="F17" s="12">
        <v>13</v>
      </c>
      <c r="G17" s="12">
        <v>13</v>
      </c>
      <c r="H17" s="12">
        <v>13</v>
      </c>
      <c r="I17" s="12">
        <v>15</v>
      </c>
      <c r="J17" s="12">
        <v>14</v>
      </c>
      <c r="K17" s="12">
        <v>9</v>
      </c>
      <c r="L17" s="12">
        <v>7</v>
      </c>
      <c r="M17" s="12">
        <v>9</v>
      </c>
      <c r="N17" s="12">
        <v>6</v>
      </c>
    </row>
    <row r="18" spans="1:14" s="7" customFormat="1" ht="12">
      <c r="A18" s="7" t="s">
        <v>20</v>
      </c>
      <c r="B18" s="63">
        <f t="shared" si="2"/>
        <v>107</v>
      </c>
      <c r="C18" s="12">
        <v>13</v>
      </c>
      <c r="D18" s="12">
        <v>8</v>
      </c>
      <c r="E18" s="12">
        <v>8</v>
      </c>
      <c r="F18" s="12">
        <v>6</v>
      </c>
      <c r="G18" s="12">
        <v>6</v>
      </c>
      <c r="H18" s="12">
        <v>18</v>
      </c>
      <c r="I18" s="12">
        <v>10</v>
      </c>
      <c r="J18" s="12">
        <v>7</v>
      </c>
      <c r="K18" s="12">
        <v>11</v>
      </c>
      <c r="L18" s="12">
        <v>7</v>
      </c>
      <c r="M18" s="12">
        <v>6</v>
      </c>
      <c r="N18" s="12">
        <v>7</v>
      </c>
    </row>
    <row r="19" spans="1:14" s="7" customFormat="1" ht="12">
      <c r="A19" s="7" t="s">
        <v>23</v>
      </c>
      <c r="B19" s="63">
        <f t="shared" si="2"/>
        <v>129</v>
      </c>
      <c r="C19" s="12">
        <v>17</v>
      </c>
      <c r="D19" s="12">
        <v>13</v>
      </c>
      <c r="E19" s="12">
        <v>8</v>
      </c>
      <c r="F19" s="12">
        <v>13</v>
      </c>
      <c r="G19" s="12">
        <v>10</v>
      </c>
      <c r="H19" s="12">
        <v>11</v>
      </c>
      <c r="I19" s="12">
        <v>8</v>
      </c>
      <c r="J19" s="12">
        <v>11</v>
      </c>
      <c r="K19" s="12">
        <v>13</v>
      </c>
      <c r="L19" s="12">
        <v>5</v>
      </c>
      <c r="M19" s="12">
        <v>8</v>
      </c>
      <c r="N19" s="12">
        <v>12</v>
      </c>
    </row>
    <row r="20" spans="1:14" s="7" customFormat="1" ht="12">
      <c r="A20" s="7" t="s">
        <v>18</v>
      </c>
      <c r="B20" s="63">
        <f t="shared" si="2"/>
        <v>148</v>
      </c>
      <c r="C20" s="12">
        <v>13</v>
      </c>
      <c r="D20" s="12">
        <v>10</v>
      </c>
      <c r="E20" s="12">
        <v>12</v>
      </c>
      <c r="F20" s="12">
        <v>9</v>
      </c>
      <c r="G20" s="12">
        <v>16</v>
      </c>
      <c r="H20" s="12">
        <v>15</v>
      </c>
      <c r="I20" s="12">
        <v>12</v>
      </c>
      <c r="J20" s="12">
        <v>9</v>
      </c>
      <c r="K20" s="12">
        <v>15</v>
      </c>
      <c r="L20" s="12">
        <v>15</v>
      </c>
      <c r="M20" s="12">
        <v>13</v>
      </c>
      <c r="N20" s="12">
        <v>9</v>
      </c>
    </row>
    <row r="21" spans="1:14" s="7" customFormat="1" ht="12">
      <c r="A21" s="7" t="s">
        <v>19</v>
      </c>
      <c r="B21" s="63">
        <f t="shared" si="2"/>
        <v>84</v>
      </c>
      <c r="C21" s="12">
        <v>8</v>
      </c>
      <c r="D21" s="12">
        <v>5</v>
      </c>
      <c r="E21" s="12">
        <v>2</v>
      </c>
      <c r="F21" s="12">
        <v>5</v>
      </c>
      <c r="G21" s="12">
        <v>7</v>
      </c>
      <c r="H21" s="12">
        <v>9</v>
      </c>
      <c r="I21" s="12">
        <v>10</v>
      </c>
      <c r="J21" s="12">
        <v>12</v>
      </c>
      <c r="K21" s="12">
        <v>5</v>
      </c>
      <c r="L21" s="12">
        <v>6</v>
      </c>
      <c r="M21" s="12">
        <v>7</v>
      </c>
      <c r="N21" s="12">
        <v>8</v>
      </c>
    </row>
    <row r="22" s="7" customFormat="1" ht="12">
      <c r="B22" s="65"/>
    </row>
    <row r="23" spans="1:14" s="7" customFormat="1" ht="12">
      <c r="A23" s="41" t="s">
        <v>29</v>
      </c>
      <c r="B23" s="64">
        <f>SUM(C23:N23)</f>
        <v>2</v>
      </c>
      <c r="C23" s="13">
        <f aca="true" t="shared" si="3" ref="C23:N23">SUM(C25:C26)</f>
        <v>0</v>
      </c>
      <c r="D23" s="13">
        <f t="shared" si="3"/>
        <v>0</v>
      </c>
      <c r="E23" s="13">
        <f t="shared" si="3"/>
        <v>1</v>
      </c>
      <c r="F23" s="13">
        <f t="shared" si="3"/>
        <v>0</v>
      </c>
      <c r="G23" s="13">
        <f t="shared" si="3"/>
        <v>0</v>
      </c>
      <c r="H23" s="13">
        <f t="shared" si="3"/>
        <v>1</v>
      </c>
      <c r="I23" s="13">
        <f t="shared" si="3"/>
        <v>0</v>
      </c>
      <c r="J23" s="13">
        <f t="shared" si="3"/>
        <v>0</v>
      </c>
      <c r="K23" s="13">
        <f t="shared" si="3"/>
        <v>0</v>
      </c>
      <c r="L23" s="13">
        <f t="shared" si="3"/>
        <v>0</v>
      </c>
      <c r="M23" s="13">
        <f t="shared" si="3"/>
        <v>0</v>
      </c>
      <c r="N23" s="13">
        <f t="shared" si="3"/>
        <v>0</v>
      </c>
    </row>
    <row r="24" spans="1:14" s="7" customFormat="1" ht="12">
      <c r="A24" s="9"/>
      <c r="B24" s="6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s="7" customFormat="1" ht="12">
      <c r="A25" s="7" t="s">
        <v>22</v>
      </c>
      <c r="B25" s="63">
        <f>SUM(C25:N25)</f>
        <v>1</v>
      </c>
      <c r="C25" s="12">
        <v>0</v>
      </c>
      <c r="D25" s="12">
        <v>0</v>
      </c>
      <c r="E25" s="12">
        <v>0</v>
      </c>
      <c r="F25" s="12">
        <v>0</v>
      </c>
      <c r="G25" s="47">
        <v>0</v>
      </c>
      <c r="H25" s="12">
        <v>1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</row>
    <row r="26" spans="1:14" s="7" customFormat="1" ht="12">
      <c r="A26" s="7" t="s">
        <v>17</v>
      </c>
      <c r="B26" s="63">
        <f>SUM(C26:N26)</f>
        <v>1</v>
      </c>
      <c r="C26" s="12">
        <v>0</v>
      </c>
      <c r="D26" s="12">
        <v>0</v>
      </c>
      <c r="E26" s="12">
        <v>1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2" s="7" customFormat="1" ht="12">
      <c r="A27" s="9"/>
      <c r="B27" s="65"/>
    </row>
    <row r="28" spans="1:14" s="7" customFormat="1" ht="12">
      <c r="A28" s="41" t="s">
        <v>30</v>
      </c>
      <c r="B28" s="64">
        <f>SUM(C28:N28)</f>
        <v>2</v>
      </c>
      <c r="C28" s="13">
        <f>SUM(C30:C31)</f>
        <v>0</v>
      </c>
      <c r="D28" s="13">
        <f aca="true" t="shared" si="4" ref="D28:N28">SUM(D30:D31)</f>
        <v>0</v>
      </c>
      <c r="E28" s="13">
        <f t="shared" si="4"/>
        <v>0</v>
      </c>
      <c r="F28" s="13">
        <f t="shared" si="4"/>
        <v>0</v>
      </c>
      <c r="G28" s="13">
        <f t="shared" si="4"/>
        <v>2</v>
      </c>
      <c r="H28" s="13">
        <f t="shared" si="4"/>
        <v>0</v>
      </c>
      <c r="I28" s="13">
        <f t="shared" si="4"/>
        <v>0</v>
      </c>
      <c r="J28" s="13">
        <f t="shared" si="4"/>
        <v>0</v>
      </c>
      <c r="K28" s="13">
        <f t="shared" si="4"/>
        <v>0</v>
      </c>
      <c r="L28" s="13">
        <f t="shared" si="4"/>
        <v>0</v>
      </c>
      <c r="M28" s="13">
        <f t="shared" si="4"/>
        <v>0</v>
      </c>
      <c r="N28" s="13">
        <f t="shared" si="4"/>
        <v>0</v>
      </c>
    </row>
    <row r="29" spans="1:14" s="7" customFormat="1" ht="12">
      <c r="A29" s="9"/>
      <c r="B29" s="63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s="7" customFormat="1" ht="12">
      <c r="A30" s="7" t="s">
        <v>26</v>
      </c>
      <c r="B30" s="63">
        <f>SUM(C30:N30)</f>
        <v>2</v>
      </c>
      <c r="C30" s="12">
        <v>0</v>
      </c>
      <c r="D30" s="12">
        <v>0</v>
      </c>
      <c r="E30" s="12">
        <v>0</v>
      </c>
      <c r="F30" s="12">
        <v>0</v>
      </c>
      <c r="G30" s="12">
        <v>2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</row>
    <row r="31" spans="1:14" ht="12.75" thickBot="1">
      <c r="A31" s="10"/>
      <c r="B31" s="6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5" s="7" customFormat="1" ht="12"/>
    <row r="36" s="7" customFormat="1" ht="12"/>
  </sheetData>
  <mergeCells count="5">
    <mergeCell ref="A3:N3"/>
    <mergeCell ref="A4:N4"/>
    <mergeCell ref="C6:N6"/>
    <mergeCell ref="A6:A7"/>
    <mergeCell ref="B6:B7"/>
  </mergeCells>
  <printOptions horizontalCentered="1"/>
  <pageMargins left="0.5905511811023623" right="0.5905511811023623" top="1.4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8"/>
  <sheetViews>
    <sheetView workbookViewId="0" topLeftCell="A70">
      <selection activeCell="C78" sqref="C78"/>
    </sheetView>
  </sheetViews>
  <sheetFormatPr defaultColWidth="11.421875" defaultRowHeight="12" customHeight="1"/>
  <cols>
    <col min="1" max="1" width="37.7109375" style="9" customWidth="1"/>
    <col min="2" max="2" width="12.28125" style="40" customWidth="1"/>
    <col min="3" max="3" width="12.140625" style="40" customWidth="1"/>
    <col min="4" max="4" width="11.421875" style="40" customWidth="1"/>
    <col min="5" max="5" width="13.140625" style="40" customWidth="1"/>
    <col min="6" max="6" width="35.8515625" style="40" customWidth="1"/>
    <col min="7" max="16384" width="11.421875" style="7" customWidth="1"/>
  </cols>
  <sheetData>
    <row r="1" spans="1:3" ht="12" customHeight="1">
      <c r="A1" s="9" t="s">
        <v>202</v>
      </c>
      <c r="B1" s="8"/>
      <c r="C1" s="8"/>
    </row>
    <row r="2" spans="2:3" ht="12" customHeight="1">
      <c r="B2" s="8"/>
      <c r="C2" s="8"/>
    </row>
    <row r="3" spans="1:5" ht="12" customHeight="1">
      <c r="A3" s="110" t="s">
        <v>181</v>
      </c>
      <c r="B3" s="110"/>
      <c r="C3" s="110"/>
      <c r="D3" s="110"/>
      <c r="E3" s="110"/>
    </row>
    <row r="4" spans="1:5" ht="12" customHeight="1">
      <c r="A4" s="110" t="s">
        <v>182</v>
      </c>
      <c r="B4" s="110"/>
      <c r="C4" s="110"/>
      <c r="D4" s="110"/>
      <c r="E4" s="110"/>
    </row>
    <row r="5" spans="1:5" ht="12" customHeight="1">
      <c r="A5" s="43"/>
      <c r="B5" s="43"/>
      <c r="C5" s="43"/>
      <c r="D5" s="43"/>
      <c r="E5" s="43"/>
    </row>
    <row r="6" spans="1:5" ht="12" customHeight="1" thickBot="1">
      <c r="A6" s="8"/>
      <c r="B6" s="8"/>
      <c r="C6" s="8"/>
      <c r="D6" s="8"/>
      <c r="E6" s="8"/>
    </row>
    <row r="7" spans="1:5" ht="21" customHeight="1">
      <c r="A7" s="115" t="s">
        <v>180</v>
      </c>
      <c r="B7" s="112" t="s">
        <v>127</v>
      </c>
      <c r="C7" s="111" t="s">
        <v>179</v>
      </c>
      <c r="D7" s="111"/>
      <c r="E7" s="111"/>
    </row>
    <row r="8" spans="1:5" ht="14.25" customHeight="1">
      <c r="A8" s="116"/>
      <c r="B8" s="113"/>
      <c r="C8" s="110" t="s">
        <v>27</v>
      </c>
      <c r="D8" s="110" t="s">
        <v>51</v>
      </c>
      <c r="E8" s="60" t="s">
        <v>52</v>
      </c>
    </row>
    <row r="9" spans="1:5" ht="14.25" customHeight="1" thickBot="1">
      <c r="A9" s="117"/>
      <c r="B9" s="114"/>
      <c r="C9" s="118"/>
      <c r="D9" s="118"/>
      <c r="E9" s="68" t="s">
        <v>53</v>
      </c>
    </row>
    <row r="10" spans="1:5" ht="12" customHeight="1">
      <c r="A10" s="8"/>
      <c r="B10" s="69"/>
      <c r="C10" s="8"/>
      <c r="D10" s="8"/>
      <c r="E10" s="8"/>
    </row>
    <row r="11" spans="1:5" ht="12" customHeight="1">
      <c r="A11" s="8" t="s">
        <v>27</v>
      </c>
      <c r="B11" s="70">
        <f>SUM(B13:B107)-B76</f>
        <v>2654</v>
      </c>
      <c r="C11" s="41">
        <f>SUM(D11:E11)</f>
        <v>647</v>
      </c>
      <c r="D11" s="41">
        <f>SUM(D13:D107)-D76</f>
        <v>558</v>
      </c>
      <c r="E11" s="41">
        <f>SUM(E13:E107)-E76</f>
        <v>89</v>
      </c>
    </row>
    <row r="12" spans="1:5" ht="12" customHeight="1">
      <c r="A12" s="8"/>
      <c r="B12" s="71"/>
      <c r="D12" s="41"/>
      <c r="E12" s="41"/>
    </row>
    <row r="13" spans="1:5" ht="12" customHeight="1">
      <c r="A13" s="7" t="s">
        <v>55</v>
      </c>
      <c r="B13" s="63">
        <v>1</v>
      </c>
      <c r="C13" s="40">
        <f aca="true" t="shared" si="0" ref="C13:C42">SUM(D13:E13)</f>
        <v>0</v>
      </c>
      <c r="D13" s="40">
        <v>0</v>
      </c>
      <c r="E13" s="40">
        <v>0</v>
      </c>
    </row>
    <row r="14" spans="1:5" ht="13.5" customHeight="1">
      <c r="A14" s="7" t="s">
        <v>56</v>
      </c>
      <c r="B14" s="63">
        <v>18</v>
      </c>
      <c r="C14" s="40">
        <f t="shared" si="0"/>
        <v>3</v>
      </c>
      <c r="D14" s="40">
        <v>2</v>
      </c>
      <c r="E14" s="40">
        <v>1</v>
      </c>
    </row>
    <row r="15" spans="1:5" ht="12" customHeight="1">
      <c r="A15" s="7" t="s">
        <v>57</v>
      </c>
      <c r="B15" s="63">
        <v>9</v>
      </c>
      <c r="C15" s="40">
        <f t="shared" si="0"/>
        <v>2</v>
      </c>
      <c r="D15" s="40">
        <v>2</v>
      </c>
      <c r="E15" s="40">
        <v>0</v>
      </c>
    </row>
    <row r="16" spans="1:5" ht="12" customHeight="1">
      <c r="A16" s="7" t="s">
        <v>58</v>
      </c>
      <c r="B16" s="63">
        <v>30</v>
      </c>
      <c r="C16" s="40">
        <f t="shared" si="0"/>
        <v>13</v>
      </c>
      <c r="D16" s="40">
        <v>13</v>
      </c>
      <c r="E16" s="40">
        <v>0</v>
      </c>
    </row>
    <row r="17" spans="1:5" ht="12" customHeight="1">
      <c r="A17" s="7" t="s">
        <v>59</v>
      </c>
      <c r="B17" s="63">
        <v>55</v>
      </c>
      <c r="C17" s="40">
        <f t="shared" si="0"/>
        <v>26</v>
      </c>
      <c r="D17" s="40">
        <v>21</v>
      </c>
      <c r="E17" s="40">
        <v>5</v>
      </c>
    </row>
    <row r="18" spans="1:5" ht="12" customHeight="1">
      <c r="A18" s="7" t="s">
        <v>60</v>
      </c>
      <c r="B18" s="63">
        <v>27</v>
      </c>
      <c r="C18" s="40">
        <f t="shared" si="0"/>
        <v>10</v>
      </c>
      <c r="D18" s="40">
        <v>8</v>
      </c>
      <c r="E18" s="40">
        <v>2</v>
      </c>
    </row>
    <row r="19" spans="1:5" ht="12" customHeight="1">
      <c r="A19" s="7" t="s">
        <v>61</v>
      </c>
      <c r="B19" s="63">
        <v>8</v>
      </c>
      <c r="C19" s="40">
        <f t="shared" si="0"/>
        <v>2</v>
      </c>
      <c r="D19" s="40">
        <v>2</v>
      </c>
      <c r="E19" s="40">
        <v>0</v>
      </c>
    </row>
    <row r="20" spans="1:6" ht="12" customHeight="1">
      <c r="A20" s="7" t="s">
        <v>62</v>
      </c>
      <c r="B20" s="63">
        <v>6</v>
      </c>
      <c r="C20" s="40">
        <f t="shared" si="0"/>
        <v>1</v>
      </c>
      <c r="D20" s="40">
        <v>1</v>
      </c>
      <c r="E20" s="40">
        <v>0</v>
      </c>
      <c r="F20" s="7"/>
    </row>
    <row r="21" spans="1:6" ht="12" customHeight="1">
      <c r="A21" s="7" t="s">
        <v>63</v>
      </c>
      <c r="B21" s="63">
        <v>1</v>
      </c>
      <c r="C21" s="40">
        <f t="shared" si="0"/>
        <v>0</v>
      </c>
      <c r="D21" s="40">
        <v>0</v>
      </c>
      <c r="E21" s="40">
        <v>0</v>
      </c>
      <c r="F21" s="7"/>
    </row>
    <row r="22" spans="1:6" ht="12" customHeight="1">
      <c r="A22" s="7" t="s">
        <v>66</v>
      </c>
      <c r="B22" s="63">
        <v>4</v>
      </c>
      <c r="C22" s="40">
        <f t="shared" si="0"/>
        <v>2</v>
      </c>
      <c r="D22" s="40">
        <v>2</v>
      </c>
      <c r="E22" s="40">
        <v>0</v>
      </c>
      <c r="F22" s="7"/>
    </row>
    <row r="23" spans="1:6" ht="12" customHeight="1">
      <c r="A23" s="7" t="s">
        <v>67</v>
      </c>
      <c r="B23" s="63">
        <v>1</v>
      </c>
      <c r="C23" s="40">
        <f t="shared" si="0"/>
        <v>1</v>
      </c>
      <c r="D23" s="40">
        <v>1</v>
      </c>
      <c r="E23" s="40">
        <v>0</v>
      </c>
      <c r="F23" s="7"/>
    </row>
    <row r="24" spans="1:6" ht="12" customHeight="1">
      <c r="A24" s="7" t="s">
        <v>68</v>
      </c>
      <c r="B24" s="63">
        <v>20</v>
      </c>
      <c r="C24" s="40">
        <f t="shared" si="0"/>
        <v>13</v>
      </c>
      <c r="D24" s="40">
        <v>10</v>
      </c>
      <c r="E24" s="40">
        <v>3</v>
      </c>
      <c r="F24" s="7"/>
    </row>
    <row r="25" spans="1:6" ht="12" customHeight="1">
      <c r="A25" s="7" t="s">
        <v>69</v>
      </c>
      <c r="B25" s="63">
        <v>173</v>
      </c>
      <c r="C25" s="40">
        <f t="shared" si="0"/>
        <v>66</v>
      </c>
      <c r="D25" s="40">
        <v>51</v>
      </c>
      <c r="E25" s="40">
        <v>15</v>
      </c>
      <c r="F25" s="7"/>
    </row>
    <row r="26" spans="1:6" ht="12" customHeight="1">
      <c r="A26" s="7" t="s">
        <v>130</v>
      </c>
      <c r="B26" s="69">
        <v>0</v>
      </c>
      <c r="C26" s="40">
        <f t="shared" si="0"/>
        <v>1</v>
      </c>
      <c r="D26" s="40">
        <v>0</v>
      </c>
      <c r="E26" s="40">
        <v>1</v>
      </c>
      <c r="F26" s="7"/>
    </row>
    <row r="27" spans="1:6" ht="12" customHeight="1">
      <c r="A27" s="7" t="s">
        <v>70</v>
      </c>
      <c r="B27" s="63">
        <v>3</v>
      </c>
      <c r="C27" s="40">
        <f t="shared" si="0"/>
        <v>2</v>
      </c>
      <c r="D27" s="40">
        <v>2</v>
      </c>
      <c r="E27" s="40">
        <v>0</v>
      </c>
      <c r="F27" s="7"/>
    </row>
    <row r="28" spans="1:6" ht="12" customHeight="1">
      <c r="A28" s="7" t="s">
        <v>71</v>
      </c>
      <c r="B28" s="63">
        <v>86</v>
      </c>
      <c r="C28" s="40">
        <f t="shared" si="0"/>
        <v>19</v>
      </c>
      <c r="D28" s="40">
        <v>16</v>
      </c>
      <c r="E28" s="40">
        <v>3</v>
      </c>
      <c r="F28" s="7"/>
    </row>
    <row r="29" spans="1:6" ht="12" customHeight="1">
      <c r="A29" s="7" t="s">
        <v>72</v>
      </c>
      <c r="B29" s="63">
        <v>2</v>
      </c>
      <c r="C29" s="40">
        <f t="shared" si="0"/>
        <v>1</v>
      </c>
      <c r="D29" s="40">
        <v>0</v>
      </c>
      <c r="E29" s="40">
        <v>1</v>
      </c>
      <c r="F29" s="7"/>
    </row>
    <row r="30" spans="1:6" ht="12" customHeight="1">
      <c r="A30" s="7" t="s">
        <v>73</v>
      </c>
      <c r="B30" s="63">
        <v>1</v>
      </c>
      <c r="C30" s="40">
        <f t="shared" si="0"/>
        <v>0</v>
      </c>
      <c r="D30" s="40">
        <v>0</v>
      </c>
      <c r="E30" s="40">
        <v>0</v>
      </c>
      <c r="F30" s="7"/>
    </row>
    <row r="31" spans="1:6" ht="12" customHeight="1">
      <c r="A31" s="7" t="s">
        <v>75</v>
      </c>
      <c r="B31" s="63">
        <v>1</v>
      </c>
      <c r="C31" s="40">
        <f t="shared" si="0"/>
        <v>0</v>
      </c>
      <c r="D31" s="40">
        <v>0</v>
      </c>
      <c r="E31" s="40">
        <v>0</v>
      </c>
      <c r="F31" s="7"/>
    </row>
    <row r="32" spans="1:6" ht="12" customHeight="1">
      <c r="A32" s="7" t="s">
        <v>77</v>
      </c>
      <c r="B32" s="63">
        <v>9</v>
      </c>
      <c r="C32" s="40">
        <f t="shared" si="0"/>
        <v>1</v>
      </c>
      <c r="D32" s="40">
        <v>1</v>
      </c>
      <c r="E32" s="40">
        <v>0</v>
      </c>
      <c r="F32" s="7"/>
    </row>
    <row r="33" spans="1:6" ht="12" customHeight="1">
      <c r="A33" s="7" t="s">
        <v>78</v>
      </c>
      <c r="B33" s="63">
        <v>13</v>
      </c>
      <c r="C33" s="40">
        <f t="shared" si="0"/>
        <v>9</v>
      </c>
      <c r="D33" s="40">
        <v>6</v>
      </c>
      <c r="E33" s="40">
        <v>3</v>
      </c>
      <c r="F33" s="7"/>
    </row>
    <row r="34" spans="1:6" ht="12" customHeight="1">
      <c r="A34" s="7" t="s">
        <v>79</v>
      </c>
      <c r="B34" s="63">
        <v>1</v>
      </c>
      <c r="C34" s="40">
        <f t="shared" si="0"/>
        <v>0</v>
      </c>
      <c r="D34" s="40">
        <v>0</v>
      </c>
      <c r="E34" s="40">
        <v>0</v>
      </c>
      <c r="F34" s="7"/>
    </row>
    <row r="35" spans="1:6" ht="12" customHeight="1">
      <c r="A35" s="7" t="s">
        <v>80</v>
      </c>
      <c r="B35" s="63">
        <v>35</v>
      </c>
      <c r="C35" s="40">
        <f t="shared" si="0"/>
        <v>6</v>
      </c>
      <c r="D35" s="40">
        <v>6</v>
      </c>
      <c r="E35" s="40">
        <v>0</v>
      </c>
      <c r="F35" s="7"/>
    </row>
    <row r="36" spans="1:6" ht="12" customHeight="1">
      <c r="A36" s="7" t="s">
        <v>81</v>
      </c>
      <c r="B36" s="63">
        <v>1</v>
      </c>
      <c r="C36" s="40">
        <f t="shared" si="0"/>
        <v>1</v>
      </c>
      <c r="D36" s="40">
        <v>1</v>
      </c>
      <c r="E36" s="40">
        <v>0</v>
      </c>
      <c r="F36" s="7"/>
    </row>
    <row r="37" spans="1:6" ht="12" customHeight="1">
      <c r="A37" s="7" t="s">
        <v>133</v>
      </c>
      <c r="B37" s="63">
        <v>1</v>
      </c>
      <c r="C37" s="40">
        <f t="shared" si="0"/>
        <v>1</v>
      </c>
      <c r="D37" s="40">
        <v>1</v>
      </c>
      <c r="E37" s="40">
        <v>0</v>
      </c>
      <c r="F37" s="7"/>
    </row>
    <row r="38" spans="1:6" ht="12" customHeight="1">
      <c r="A38" s="7" t="s">
        <v>154</v>
      </c>
      <c r="B38" s="63">
        <v>24</v>
      </c>
      <c r="C38" s="40">
        <v>18</v>
      </c>
      <c r="D38" s="40">
        <v>18</v>
      </c>
      <c r="E38" s="40">
        <v>0</v>
      </c>
      <c r="F38" s="7"/>
    </row>
    <row r="39" spans="1:6" ht="12" customHeight="1">
      <c r="A39" s="7" t="s">
        <v>83</v>
      </c>
      <c r="B39" s="63">
        <v>12</v>
      </c>
      <c r="C39" s="40">
        <v>5</v>
      </c>
      <c r="D39" s="40">
        <v>5</v>
      </c>
      <c r="E39" s="40">
        <v>0</v>
      </c>
      <c r="F39" s="7"/>
    </row>
    <row r="40" spans="1:6" ht="12" customHeight="1">
      <c r="A40" s="7" t="s">
        <v>84</v>
      </c>
      <c r="B40" s="63">
        <v>284</v>
      </c>
      <c r="C40" s="40">
        <f t="shared" si="0"/>
        <v>45</v>
      </c>
      <c r="D40" s="40">
        <v>38</v>
      </c>
      <c r="E40" s="40">
        <v>7</v>
      </c>
      <c r="F40" s="7"/>
    </row>
    <row r="41" spans="1:6" ht="12" customHeight="1">
      <c r="A41" s="7" t="s">
        <v>85</v>
      </c>
      <c r="B41" s="63">
        <v>8</v>
      </c>
      <c r="C41" s="40">
        <f t="shared" si="0"/>
        <v>1</v>
      </c>
      <c r="D41" s="40">
        <v>1</v>
      </c>
      <c r="E41" s="40">
        <v>0</v>
      </c>
      <c r="F41" s="7"/>
    </row>
    <row r="42" spans="1:6" ht="12" customHeight="1">
      <c r="A42" s="7" t="s">
        <v>86</v>
      </c>
      <c r="B42" s="63">
        <v>1</v>
      </c>
      <c r="C42" s="40">
        <f t="shared" si="0"/>
        <v>0</v>
      </c>
      <c r="D42" s="40">
        <v>0</v>
      </c>
      <c r="E42" s="40">
        <v>0</v>
      </c>
      <c r="F42" s="7"/>
    </row>
    <row r="43" spans="1:6" ht="12" customHeight="1">
      <c r="A43" s="7" t="s">
        <v>87</v>
      </c>
      <c r="B43" s="63">
        <v>13</v>
      </c>
      <c r="C43" s="40">
        <f aca="true" t="shared" si="1" ref="C43:C97">SUM(D43:E43)</f>
        <v>9</v>
      </c>
      <c r="D43" s="40">
        <v>8</v>
      </c>
      <c r="E43" s="40">
        <v>1</v>
      </c>
      <c r="F43" s="7"/>
    </row>
    <row r="44" spans="1:6" ht="12" customHeight="1">
      <c r="A44" s="7" t="s">
        <v>88</v>
      </c>
      <c r="B44" s="63">
        <v>1</v>
      </c>
      <c r="C44" s="40">
        <f t="shared" si="1"/>
        <v>1</v>
      </c>
      <c r="D44" s="40">
        <v>1</v>
      </c>
      <c r="E44" s="40">
        <v>0</v>
      </c>
      <c r="F44" s="7"/>
    </row>
    <row r="45" spans="1:6" ht="12" customHeight="1">
      <c r="A45" s="7" t="s">
        <v>90</v>
      </c>
      <c r="B45" s="63">
        <v>6</v>
      </c>
      <c r="C45" s="40">
        <f t="shared" si="1"/>
        <v>3</v>
      </c>
      <c r="D45" s="40">
        <v>3</v>
      </c>
      <c r="E45" s="40">
        <v>0</v>
      </c>
      <c r="F45" s="7"/>
    </row>
    <row r="46" spans="1:7" ht="12" customHeight="1">
      <c r="A46" s="7" t="s">
        <v>89</v>
      </c>
      <c r="B46" s="63">
        <v>1</v>
      </c>
      <c r="C46" s="40">
        <v>0</v>
      </c>
      <c r="D46" s="40">
        <v>0</v>
      </c>
      <c r="E46" s="40">
        <v>0</v>
      </c>
      <c r="F46" s="7"/>
      <c r="G46" s="14"/>
    </row>
    <row r="47" spans="1:6" ht="12" customHeight="1">
      <c r="A47" s="7" t="s">
        <v>91</v>
      </c>
      <c r="B47" s="63">
        <v>22</v>
      </c>
      <c r="C47" s="40">
        <f t="shared" si="1"/>
        <v>12</v>
      </c>
      <c r="D47" s="40">
        <v>12</v>
      </c>
      <c r="E47" s="40">
        <v>0</v>
      </c>
      <c r="F47" s="7"/>
    </row>
    <row r="48" spans="1:6" ht="12" customHeight="1">
      <c r="A48" s="7" t="s">
        <v>92</v>
      </c>
      <c r="B48" s="63">
        <v>5</v>
      </c>
      <c r="C48" s="40">
        <f t="shared" si="1"/>
        <v>3</v>
      </c>
      <c r="D48" s="40">
        <v>3</v>
      </c>
      <c r="E48" s="40">
        <v>0</v>
      </c>
      <c r="F48" s="7"/>
    </row>
    <row r="49" spans="1:6" ht="12" customHeight="1">
      <c r="A49" s="7" t="s">
        <v>93</v>
      </c>
      <c r="B49" s="63">
        <v>13</v>
      </c>
      <c r="C49" s="40">
        <f t="shared" si="1"/>
        <v>5</v>
      </c>
      <c r="D49" s="40">
        <v>5</v>
      </c>
      <c r="E49" s="40">
        <v>0</v>
      </c>
      <c r="F49" s="7"/>
    </row>
    <row r="50" spans="1:6" ht="12" customHeight="1">
      <c r="A50" s="7" t="s">
        <v>94</v>
      </c>
      <c r="B50" s="63">
        <v>37</v>
      </c>
      <c r="C50" s="40">
        <f t="shared" si="1"/>
        <v>15</v>
      </c>
      <c r="D50" s="40">
        <v>15</v>
      </c>
      <c r="E50" s="40">
        <v>0</v>
      </c>
      <c r="F50" s="7"/>
    </row>
    <row r="51" spans="1:7" ht="12" customHeight="1">
      <c r="A51" s="7" t="s">
        <v>186</v>
      </c>
      <c r="B51" s="63">
        <v>1</v>
      </c>
      <c r="C51" s="40">
        <v>0</v>
      </c>
      <c r="D51" s="40">
        <v>0</v>
      </c>
      <c r="E51" s="40">
        <v>0</v>
      </c>
      <c r="F51" s="7"/>
      <c r="G51" s="14"/>
    </row>
    <row r="52" spans="1:6" ht="12" customHeight="1">
      <c r="A52" s="7" t="s">
        <v>183</v>
      </c>
      <c r="B52" s="63">
        <v>15</v>
      </c>
      <c r="C52" s="40">
        <v>15</v>
      </c>
      <c r="D52" s="40">
        <v>15</v>
      </c>
      <c r="E52" s="40">
        <v>0</v>
      </c>
      <c r="F52" s="7"/>
    </row>
    <row r="53" spans="1:6" ht="12" customHeight="1">
      <c r="A53" s="7" t="s">
        <v>184</v>
      </c>
      <c r="B53" s="63">
        <v>42</v>
      </c>
      <c r="C53" s="40">
        <f>SUM(D53:E53)</f>
        <v>45</v>
      </c>
      <c r="D53" s="40">
        <v>42</v>
      </c>
      <c r="E53" s="40">
        <v>3</v>
      </c>
      <c r="F53" s="7"/>
    </row>
    <row r="54" spans="1:6" ht="12" customHeight="1">
      <c r="A54" s="7" t="s">
        <v>95</v>
      </c>
      <c r="B54" s="63">
        <v>1</v>
      </c>
      <c r="C54" s="40">
        <f t="shared" si="1"/>
        <v>1</v>
      </c>
      <c r="D54" s="40">
        <v>1</v>
      </c>
      <c r="E54" s="40">
        <v>0</v>
      </c>
      <c r="F54" s="7"/>
    </row>
    <row r="55" spans="1:6" ht="12" customHeight="1">
      <c r="A55" s="7"/>
      <c r="B55" s="12"/>
      <c r="F55" s="7"/>
    </row>
    <row r="56" spans="1:6" ht="12" customHeight="1">
      <c r="A56" s="7"/>
      <c r="B56" s="12"/>
      <c r="F56" s="7"/>
    </row>
    <row r="57" spans="1:6" ht="12" customHeight="1">
      <c r="A57" s="7"/>
      <c r="B57" s="12"/>
      <c r="F57" s="7"/>
    </row>
    <row r="58" spans="1:6" ht="12" customHeight="1">
      <c r="A58" s="7"/>
      <c r="B58" s="12"/>
      <c r="F58" s="7"/>
    </row>
    <row r="59" spans="1:6" ht="12" customHeight="1">
      <c r="A59" s="7"/>
      <c r="B59" s="12"/>
      <c r="F59" s="7"/>
    </row>
    <row r="60" spans="1:6" ht="12" customHeight="1">
      <c r="A60" s="7"/>
      <c r="B60" s="12"/>
      <c r="F60" s="7"/>
    </row>
    <row r="61" spans="1:6" ht="12" customHeight="1">
      <c r="A61" s="7"/>
      <c r="B61" s="12"/>
      <c r="F61" s="7"/>
    </row>
    <row r="62" spans="1:6" ht="14.25" customHeight="1" thickBot="1">
      <c r="A62" s="9" t="s">
        <v>207</v>
      </c>
      <c r="B62" s="12"/>
      <c r="F62" s="7"/>
    </row>
    <row r="63" spans="1:6" ht="19.5" customHeight="1" thickBot="1">
      <c r="A63" s="115" t="s">
        <v>180</v>
      </c>
      <c r="B63" s="112" t="s">
        <v>127</v>
      </c>
      <c r="C63" s="119" t="s">
        <v>179</v>
      </c>
      <c r="D63" s="119"/>
      <c r="E63" s="119"/>
      <c r="F63" s="7"/>
    </row>
    <row r="64" spans="1:5" ht="12" customHeight="1">
      <c r="A64" s="116"/>
      <c r="B64" s="113"/>
      <c r="C64" s="115" t="s">
        <v>27</v>
      </c>
      <c r="D64" s="115" t="s">
        <v>51</v>
      </c>
      <c r="E64" s="60" t="s">
        <v>52</v>
      </c>
    </row>
    <row r="65" spans="1:5" ht="15" customHeight="1" thickBot="1">
      <c r="A65" s="117"/>
      <c r="B65" s="114"/>
      <c r="C65" s="118"/>
      <c r="D65" s="118"/>
      <c r="E65" s="68" t="s">
        <v>53</v>
      </c>
    </row>
    <row r="66" spans="1:7" ht="12" customHeight="1">
      <c r="A66" s="7" t="s">
        <v>96</v>
      </c>
      <c r="B66" s="63">
        <v>1</v>
      </c>
      <c r="C66" s="40">
        <v>0</v>
      </c>
      <c r="D66" s="40">
        <v>0</v>
      </c>
      <c r="E66" s="40">
        <v>0</v>
      </c>
      <c r="F66" s="7"/>
      <c r="G66" s="14"/>
    </row>
    <row r="67" spans="1:7" ht="12" customHeight="1">
      <c r="A67" s="7" t="s">
        <v>185</v>
      </c>
      <c r="B67" s="63">
        <v>1</v>
      </c>
      <c r="C67" s="40">
        <f>SUM(D67:E67)</f>
        <v>0</v>
      </c>
      <c r="D67" s="40">
        <v>0</v>
      </c>
      <c r="E67" s="40">
        <v>0</v>
      </c>
      <c r="F67" s="7"/>
      <c r="G67" s="14"/>
    </row>
    <row r="68" spans="1:6" ht="12" customHeight="1">
      <c r="A68" s="7" t="s">
        <v>97</v>
      </c>
      <c r="B68" s="63">
        <v>5</v>
      </c>
      <c r="C68" s="40">
        <f t="shared" si="1"/>
        <v>3</v>
      </c>
      <c r="D68" s="40">
        <v>3</v>
      </c>
      <c r="E68" s="40">
        <v>0</v>
      </c>
      <c r="F68" s="7"/>
    </row>
    <row r="69" spans="1:7" ht="12" customHeight="1">
      <c r="A69" s="7" t="s">
        <v>134</v>
      </c>
      <c r="B69" s="63">
        <v>5</v>
      </c>
      <c r="C69" s="40">
        <f t="shared" si="1"/>
        <v>2</v>
      </c>
      <c r="D69" s="40">
        <v>1</v>
      </c>
      <c r="E69" s="40">
        <v>1</v>
      </c>
      <c r="F69" s="7"/>
      <c r="G69" s="14"/>
    </row>
    <row r="70" spans="1:6" ht="12" customHeight="1">
      <c r="A70" s="7" t="s">
        <v>99</v>
      </c>
      <c r="B70" s="63">
        <v>4</v>
      </c>
      <c r="C70" s="40">
        <f t="shared" si="1"/>
        <v>1</v>
      </c>
      <c r="D70" s="40">
        <v>1</v>
      </c>
      <c r="E70" s="40">
        <v>0</v>
      </c>
      <c r="F70" s="7"/>
    </row>
    <row r="71" spans="1:6" ht="12" customHeight="1">
      <c r="A71" s="7" t="s">
        <v>100</v>
      </c>
      <c r="B71" s="63">
        <v>2</v>
      </c>
      <c r="C71" s="40">
        <f t="shared" si="1"/>
        <v>0</v>
      </c>
      <c r="D71" s="40">
        <v>0</v>
      </c>
      <c r="E71" s="40">
        <v>0</v>
      </c>
      <c r="F71" s="7"/>
    </row>
    <row r="72" spans="1:6" ht="12" customHeight="1">
      <c r="A72" s="7" t="s">
        <v>101</v>
      </c>
      <c r="B72" s="63">
        <v>4</v>
      </c>
      <c r="C72" s="40">
        <f t="shared" si="1"/>
        <v>4</v>
      </c>
      <c r="D72" s="40">
        <v>4</v>
      </c>
      <c r="E72" s="40">
        <v>0</v>
      </c>
      <c r="F72" s="7"/>
    </row>
    <row r="73" spans="1:6" ht="12" customHeight="1">
      <c r="A73" s="7" t="s">
        <v>135</v>
      </c>
      <c r="B73" s="63">
        <v>2</v>
      </c>
      <c r="C73" s="40">
        <f t="shared" si="1"/>
        <v>1</v>
      </c>
      <c r="D73" s="40">
        <v>1</v>
      </c>
      <c r="E73" s="40">
        <v>0</v>
      </c>
      <c r="F73" s="7"/>
    </row>
    <row r="74" spans="1:6" ht="12" customHeight="1">
      <c r="A74" s="7" t="s">
        <v>103</v>
      </c>
      <c r="B74" s="63">
        <v>506</v>
      </c>
      <c r="C74" s="40">
        <f t="shared" si="1"/>
        <v>75</v>
      </c>
      <c r="D74" s="40">
        <v>65</v>
      </c>
      <c r="E74" s="40">
        <v>10</v>
      </c>
      <c r="F74" s="7"/>
    </row>
    <row r="75" spans="1:6" ht="12" customHeight="1">
      <c r="A75" s="7" t="s">
        <v>136</v>
      </c>
      <c r="B75" s="63">
        <v>450</v>
      </c>
      <c r="C75" s="40">
        <f t="shared" si="1"/>
        <v>41</v>
      </c>
      <c r="D75" s="40">
        <v>26</v>
      </c>
      <c r="E75" s="40">
        <v>15</v>
      </c>
      <c r="F75" s="7"/>
    </row>
    <row r="76" spans="1:6" ht="18" customHeight="1">
      <c r="A76" s="41" t="s">
        <v>137</v>
      </c>
      <c r="B76" s="70">
        <f>SUM(B78:B81)</f>
        <v>496</v>
      </c>
      <c r="C76" s="41">
        <f>SUM(D76:E76)</f>
        <v>71</v>
      </c>
      <c r="D76" s="41">
        <f>SUM(D78:D81)</f>
        <v>58</v>
      </c>
      <c r="E76" s="41">
        <f>SUM(E78:E81)</f>
        <v>13</v>
      </c>
      <c r="F76" s="7"/>
    </row>
    <row r="77" spans="1:6" ht="12" customHeight="1">
      <c r="A77" s="7"/>
      <c r="B77" s="69"/>
      <c r="F77" s="7"/>
    </row>
    <row r="78" spans="1:6" ht="12" customHeight="1">
      <c r="A78" s="7" t="s">
        <v>46</v>
      </c>
      <c r="B78" s="69">
        <v>2</v>
      </c>
      <c r="C78" s="40">
        <v>0</v>
      </c>
      <c r="D78" s="40">
        <v>0</v>
      </c>
      <c r="E78" s="40">
        <v>0</v>
      </c>
      <c r="F78" s="7"/>
    </row>
    <row r="79" spans="1:6" ht="12" customHeight="1">
      <c r="A79" s="7" t="s">
        <v>146</v>
      </c>
      <c r="B79" s="69">
        <v>92</v>
      </c>
      <c r="C79" s="40">
        <f t="shared" si="1"/>
        <v>6</v>
      </c>
      <c r="D79" s="40">
        <v>3</v>
      </c>
      <c r="E79" s="40">
        <v>3</v>
      </c>
      <c r="F79" s="7"/>
    </row>
    <row r="80" spans="1:6" ht="12" customHeight="1">
      <c r="A80" s="7" t="s">
        <v>48</v>
      </c>
      <c r="B80" s="69">
        <v>401</v>
      </c>
      <c r="C80" s="40">
        <f t="shared" si="1"/>
        <v>64</v>
      </c>
      <c r="D80" s="40">
        <v>54</v>
      </c>
      <c r="E80" s="40">
        <v>10</v>
      </c>
      <c r="F80" s="7"/>
    </row>
    <row r="81" spans="1:6" ht="12" customHeight="1">
      <c r="A81" s="7" t="s">
        <v>147</v>
      </c>
      <c r="B81" s="69">
        <v>1</v>
      </c>
      <c r="C81" s="40">
        <f t="shared" si="1"/>
        <v>1</v>
      </c>
      <c r="D81" s="40">
        <v>1</v>
      </c>
      <c r="E81" s="40">
        <v>0</v>
      </c>
      <c r="F81" s="7"/>
    </row>
    <row r="82" spans="1:6" ht="12" customHeight="1">
      <c r="A82" s="7"/>
      <c r="B82" s="69"/>
      <c r="F82" s="7"/>
    </row>
    <row r="83" spans="1:6" ht="12" customHeight="1">
      <c r="A83" s="7" t="s">
        <v>105</v>
      </c>
      <c r="B83" s="63">
        <v>18</v>
      </c>
      <c r="C83" s="40">
        <f t="shared" si="1"/>
        <v>19</v>
      </c>
      <c r="D83" s="40">
        <v>18</v>
      </c>
      <c r="E83" s="40">
        <v>1</v>
      </c>
      <c r="F83" s="7"/>
    </row>
    <row r="84" spans="1:6" ht="12" customHeight="1">
      <c r="A84" s="7" t="s">
        <v>138</v>
      </c>
      <c r="B84" s="69">
        <v>0</v>
      </c>
      <c r="C84" s="40">
        <f t="shared" si="1"/>
        <v>1</v>
      </c>
      <c r="D84" s="40">
        <v>0</v>
      </c>
      <c r="E84" s="40">
        <v>1</v>
      </c>
      <c r="F84" s="7"/>
    </row>
    <row r="85" spans="1:6" ht="12" customHeight="1">
      <c r="A85" s="7" t="s">
        <v>106</v>
      </c>
      <c r="B85" s="63">
        <v>1</v>
      </c>
      <c r="C85" s="40">
        <f t="shared" si="1"/>
        <v>1</v>
      </c>
      <c r="D85" s="40">
        <v>1</v>
      </c>
      <c r="E85" s="40">
        <v>0</v>
      </c>
      <c r="F85" s="7"/>
    </row>
    <row r="86" spans="1:6" ht="12" customHeight="1">
      <c r="A86" s="7" t="s">
        <v>139</v>
      </c>
      <c r="B86" s="63">
        <v>1</v>
      </c>
      <c r="C86" s="40">
        <f t="shared" si="1"/>
        <v>0</v>
      </c>
      <c r="D86" s="40">
        <v>0</v>
      </c>
      <c r="E86" s="40">
        <v>0</v>
      </c>
      <c r="F86" s="7"/>
    </row>
    <row r="87" spans="1:6" ht="12" customHeight="1">
      <c r="A87" s="7" t="s">
        <v>108</v>
      </c>
      <c r="B87" s="63">
        <v>3</v>
      </c>
      <c r="C87" s="40">
        <f t="shared" si="1"/>
        <v>1</v>
      </c>
      <c r="D87" s="40">
        <v>1</v>
      </c>
      <c r="E87" s="40">
        <v>0</v>
      </c>
      <c r="F87" s="7"/>
    </row>
    <row r="88" spans="1:6" ht="12" customHeight="1">
      <c r="A88" s="7" t="s">
        <v>110</v>
      </c>
      <c r="B88" s="63">
        <v>3</v>
      </c>
      <c r="C88" s="40">
        <f t="shared" si="1"/>
        <v>3</v>
      </c>
      <c r="D88" s="40">
        <v>3</v>
      </c>
      <c r="E88" s="40">
        <v>0</v>
      </c>
      <c r="F88" s="7"/>
    </row>
    <row r="89" spans="1:6" ht="12" customHeight="1">
      <c r="A89" s="7" t="s">
        <v>111</v>
      </c>
      <c r="B89" s="63">
        <v>15</v>
      </c>
      <c r="C89" s="40">
        <f t="shared" si="1"/>
        <v>1</v>
      </c>
      <c r="D89" s="40">
        <v>1</v>
      </c>
      <c r="E89" s="40">
        <v>0</v>
      </c>
      <c r="F89" s="7"/>
    </row>
    <row r="90" spans="1:6" ht="12" customHeight="1">
      <c r="A90" s="7" t="s">
        <v>54</v>
      </c>
      <c r="B90" s="63">
        <v>7</v>
      </c>
      <c r="C90" s="40">
        <f t="shared" si="1"/>
        <v>1</v>
      </c>
      <c r="D90" s="40">
        <v>1</v>
      </c>
      <c r="E90" s="40">
        <v>0</v>
      </c>
      <c r="F90" s="7"/>
    </row>
    <row r="91" spans="1:6" ht="12" customHeight="1">
      <c r="A91" s="7" t="s">
        <v>114</v>
      </c>
      <c r="B91" s="63">
        <v>6</v>
      </c>
      <c r="C91" s="40">
        <f t="shared" si="1"/>
        <v>4</v>
      </c>
      <c r="D91" s="40">
        <v>4</v>
      </c>
      <c r="E91" s="40">
        <v>0</v>
      </c>
      <c r="F91" s="7"/>
    </row>
    <row r="92" spans="1:5" ht="12" customHeight="1">
      <c r="A92" s="7" t="s">
        <v>115</v>
      </c>
      <c r="B92" s="63">
        <v>14</v>
      </c>
      <c r="C92" s="40">
        <f t="shared" si="1"/>
        <v>4</v>
      </c>
      <c r="D92" s="40">
        <v>4</v>
      </c>
      <c r="E92" s="40">
        <v>0</v>
      </c>
    </row>
    <row r="93" spans="1:5" ht="12" customHeight="1">
      <c r="A93" s="7" t="s">
        <v>116</v>
      </c>
      <c r="B93" s="63">
        <v>1</v>
      </c>
      <c r="C93" s="40">
        <f t="shared" si="1"/>
        <v>0</v>
      </c>
      <c r="D93" s="40">
        <v>0</v>
      </c>
      <c r="E93" s="40">
        <v>0</v>
      </c>
    </row>
    <row r="94" spans="1:5" ht="12" customHeight="1">
      <c r="A94" s="7" t="s">
        <v>117</v>
      </c>
      <c r="B94" s="63">
        <v>10</v>
      </c>
      <c r="C94" s="40">
        <f t="shared" si="1"/>
        <v>1</v>
      </c>
      <c r="D94" s="40">
        <v>1</v>
      </c>
      <c r="E94" s="40">
        <v>0</v>
      </c>
    </row>
    <row r="95" spans="1:5" ht="12" customHeight="1">
      <c r="A95" s="7" t="s">
        <v>118</v>
      </c>
      <c r="B95" s="63">
        <v>5</v>
      </c>
      <c r="C95" s="40">
        <f t="shared" si="1"/>
        <v>5</v>
      </c>
      <c r="D95" s="40">
        <v>5</v>
      </c>
      <c r="E95" s="40">
        <v>0</v>
      </c>
    </row>
    <row r="96" spans="1:5" ht="12" customHeight="1">
      <c r="A96" s="7" t="s">
        <v>119</v>
      </c>
      <c r="B96" s="63">
        <v>8</v>
      </c>
      <c r="C96" s="40">
        <f t="shared" si="1"/>
        <v>1</v>
      </c>
      <c r="D96" s="40">
        <v>1</v>
      </c>
      <c r="E96" s="40">
        <v>0</v>
      </c>
    </row>
    <row r="97" spans="1:5" ht="12" customHeight="1">
      <c r="A97" s="7" t="s">
        <v>140</v>
      </c>
      <c r="B97" s="63">
        <v>1</v>
      </c>
      <c r="C97" s="40">
        <f t="shared" si="1"/>
        <v>0</v>
      </c>
      <c r="D97" s="40">
        <v>0</v>
      </c>
      <c r="E97" s="40">
        <v>0</v>
      </c>
    </row>
    <row r="98" spans="1:5" ht="12" customHeight="1">
      <c r="A98" s="7" t="s">
        <v>120</v>
      </c>
      <c r="B98" s="63">
        <v>4</v>
      </c>
      <c r="C98" s="40">
        <f aca="true" t="shared" si="2" ref="C98:C107">SUM(D98:E98)</f>
        <v>0</v>
      </c>
      <c r="D98" s="40">
        <v>0</v>
      </c>
      <c r="E98" s="40">
        <v>0</v>
      </c>
    </row>
    <row r="99" spans="1:5" ht="12" customHeight="1">
      <c r="A99" s="7" t="s">
        <v>121</v>
      </c>
      <c r="B99" s="63">
        <v>2</v>
      </c>
      <c r="C99" s="40">
        <f t="shared" si="2"/>
        <v>1</v>
      </c>
      <c r="D99" s="40">
        <v>1</v>
      </c>
      <c r="E99" s="40">
        <v>0</v>
      </c>
    </row>
    <row r="100" spans="1:5" ht="12" customHeight="1">
      <c r="A100" s="7" t="s">
        <v>122</v>
      </c>
      <c r="B100" s="63">
        <v>8</v>
      </c>
      <c r="C100" s="40">
        <f t="shared" si="2"/>
        <v>4</v>
      </c>
      <c r="D100" s="40">
        <v>4</v>
      </c>
      <c r="E100" s="40">
        <v>0</v>
      </c>
    </row>
    <row r="101" spans="1:5" ht="12" customHeight="1">
      <c r="A101" s="7" t="s">
        <v>123</v>
      </c>
      <c r="B101" s="63">
        <v>7</v>
      </c>
      <c r="C101" s="40">
        <f t="shared" si="2"/>
        <v>7</v>
      </c>
      <c r="D101" s="40">
        <v>7</v>
      </c>
      <c r="E101" s="40">
        <v>0</v>
      </c>
    </row>
    <row r="102" spans="1:5" ht="12" customHeight="1">
      <c r="A102" s="7" t="s">
        <v>124</v>
      </c>
      <c r="B102" s="63">
        <v>66</v>
      </c>
      <c r="C102" s="40">
        <f t="shared" si="2"/>
        <v>34</v>
      </c>
      <c r="D102" s="40">
        <v>33</v>
      </c>
      <c r="E102" s="40">
        <v>1</v>
      </c>
    </row>
    <row r="103" spans="1:5" ht="12" customHeight="1">
      <c r="A103" s="7" t="s">
        <v>145</v>
      </c>
      <c r="B103" s="63">
        <v>1</v>
      </c>
      <c r="C103" s="40">
        <v>0</v>
      </c>
      <c r="D103" s="40">
        <v>0</v>
      </c>
      <c r="E103" s="40">
        <v>0</v>
      </c>
    </row>
    <row r="104" spans="1:5" ht="12" customHeight="1">
      <c r="A104" s="7" t="s">
        <v>126</v>
      </c>
      <c r="B104" s="63">
        <v>2</v>
      </c>
      <c r="C104" s="40">
        <f t="shared" si="2"/>
        <v>0</v>
      </c>
      <c r="D104" s="40">
        <v>0</v>
      </c>
      <c r="E104" s="40">
        <v>0</v>
      </c>
    </row>
    <row r="105" spans="1:6" s="46" customFormat="1" ht="12" customHeight="1">
      <c r="A105" s="46" t="s">
        <v>143</v>
      </c>
      <c r="B105" s="72">
        <v>0</v>
      </c>
      <c r="C105" s="49">
        <f t="shared" si="2"/>
        <v>1</v>
      </c>
      <c r="D105" s="49">
        <v>0</v>
      </c>
      <c r="E105" s="49">
        <v>1</v>
      </c>
      <c r="F105" s="49"/>
    </row>
    <row r="106" spans="1:6" s="46" customFormat="1" ht="12" customHeight="1">
      <c r="A106" s="46" t="s">
        <v>64</v>
      </c>
      <c r="B106" s="73">
        <v>2</v>
      </c>
      <c r="C106" s="49">
        <f t="shared" si="2"/>
        <v>0</v>
      </c>
      <c r="D106" s="49">
        <v>0</v>
      </c>
      <c r="E106" s="49">
        <v>0</v>
      </c>
      <c r="F106" s="49"/>
    </row>
    <row r="107" spans="1:6" s="46" customFormat="1" ht="12" customHeight="1" thickBot="1">
      <c r="A107" s="45" t="s">
        <v>144</v>
      </c>
      <c r="B107" s="74">
        <v>1</v>
      </c>
      <c r="C107" s="56">
        <f t="shared" si="2"/>
        <v>2</v>
      </c>
      <c r="D107" s="56">
        <v>1</v>
      </c>
      <c r="E107" s="56">
        <v>1</v>
      </c>
      <c r="F107" s="49"/>
    </row>
    <row r="108" spans="1:6" s="46" customFormat="1" ht="12" customHeight="1">
      <c r="A108" s="44"/>
      <c r="B108" s="49"/>
      <c r="C108" s="49"/>
      <c r="D108" s="49"/>
      <c r="E108" s="49"/>
      <c r="F108" s="49"/>
    </row>
  </sheetData>
  <mergeCells count="12">
    <mergeCell ref="A63:A65"/>
    <mergeCell ref="B63:B65"/>
    <mergeCell ref="C63:E63"/>
    <mergeCell ref="C64:C65"/>
    <mergeCell ref="D64:D65"/>
    <mergeCell ref="A3:E3"/>
    <mergeCell ref="A4:E4"/>
    <mergeCell ref="C7:E7"/>
    <mergeCell ref="B7:B9"/>
    <mergeCell ref="A7:A9"/>
    <mergeCell ref="C8:C9"/>
    <mergeCell ref="D8:D9"/>
  </mergeCells>
  <printOptions horizontalCentered="1"/>
  <pageMargins left="0.5905511811023623" right="0.5905511811023623" top="1.4" bottom="0.56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65">
      <selection activeCell="A72" sqref="A72"/>
    </sheetView>
  </sheetViews>
  <sheetFormatPr defaultColWidth="11.421875" defaultRowHeight="12.75"/>
  <cols>
    <col min="1" max="1" width="42.421875" style="19" customWidth="1"/>
    <col min="2" max="2" width="7.421875" style="19" customWidth="1"/>
    <col min="3" max="3" width="7.00390625" style="19" customWidth="1"/>
    <col min="4" max="4" width="8.8515625" style="19" customWidth="1"/>
    <col min="5" max="5" width="6.57421875" style="19" bestFit="1" customWidth="1"/>
    <col min="6" max="6" width="5.7109375" style="19" customWidth="1"/>
    <col min="7" max="7" width="6.7109375" style="19" bestFit="1" customWidth="1"/>
    <col min="8" max="8" width="6.57421875" style="19" bestFit="1" customWidth="1"/>
    <col min="9" max="9" width="8.7109375" style="19" bestFit="1" customWidth="1"/>
    <col min="10" max="10" width="7.57421875" style="19" bestFit="1" customWidth="1"/>
    <col min="11" max="11" width="6.8515625" style="19" bestFit="1" customWidth="1"/>
    <col min="12" max="12" width="6.421875" style="19" bestFit="1" customWidth="1"/>
    <col min="13" max="13" width="5.8515625" style="19" bestFit="1" customWidth="1"/>
    <col min="14" max="14" width="7.28125" style="19" bestFit="1" customWidth="1"/>
    <col min="15" max="16384" width="11.421875" style="19" customWidth="1"/>
  </cols>
  <sheetData>
    <row r="1" spans="1:14" ht="12">
      <c r="A1" s="17" t="s">
        <v>203</v>
      </c>
      <c r="C1" s="18"/>
      <c r="E1" s="18"/>
      <c r="F1" s="18"/>
      <c r="G1" s="18"/>
      <c r="H1" s="18"/>
      <c r="J1" s="18"/>
      <c r="K1" s="18"/>
      <c r="M1" s="18"/>
      <c r="N1" s="18"/>
    </row>
    <row r="2" spans="1:14" ht="12">
      <c r="A2" s="17"/>
      <c r="C2" s="18"/>
      <c r="E2" s="18"/>
      <c r="F2" s="18"/>
      <c r="G2" s="18"/>
      <c r="H2" s="18"/>
      <c r="J2" s="18"/>
      <c r="K2" s="18"/>
      <c r="M2" s="18"/>
      <c r="N2" s="18"/>
    </row>
    <row r="3" spans="1:14" ht="17.25" customHeight="1">
      <c r="A3" s="124" t="s">
        <v>188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17.25" customHeight="1">
      <c r="A4" s="124" t="s">
        <v>35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3:14" ht="12.75" thickBot="1">
      <c r="C5" s="18"/>
      <c r="E5" s="18"/>
      <c r="F5" s="18"/>
      <c r="G5" s="18"/>
      <c r="H5" s="18"/>
      <c r="J5" s="18"/>
      <c r="K5" s="18"/>
      <c r="M5" s="18"/>
      <c r="N5" s="18"/>
    </row>
    <row r="6" spans="1:14" ht="21" customHeight="1">
      <c r="A6" s="120" t="s">
        <v>32</v>
      </c>
      <c r="B6" s="123" t="s">
        <v>27</v>
      </c>
      <c r="C6" s="77" t="s">
        <v>187</v>
      </c>
      <c r="D6" s="76"/>
      <c r="E6" s="76"/>
      <c r="F6" s="76"/>
      <c r="G6" s="77"/>
      <c r="H6" s="77"/>
      <c r="I6" s="76"/>
      <c r="J6" s="77"/>
      <c r="K6" s="77"/>
      <c r="L6" s="76"/>
      <c r="M6" s="77"/>
      <c r="N6" s="77"/>
    </row>
    <row r="7" spans="1:14" ht="12" customHeight="1">
      <c r="A7" s="121"/>
      <c r="B7" s="113"/>
      <c r="C7" s="20" t="s">
        <v>162</v>
      </c>
      <c r="D7" s="58" t="s">
        <v>163</v>
      </c>
      <c r="E7" s="20" t="s">
        <v>16</v>
      </c>
      <c r="F7" s="20" t="s">
        <v>148</v>
      </c>
      <c r="G7" s="20" t="s">
        <v>15</v>
      </c>
      <c r="H7" s="20" t="s">
        <v>148</v>
      </c>
      <c r="I7" s="58" t="s">
        <v>164</v>
      </c>
      <c r="J7" s="20" t="s">
        <v>18</v>
      </c>
      <c r="K7" s="20" t="s">
        <v>148</v>
      </c>
      <c r="L7" s="58" t="s">
        <v>164</v>
      </c>
      <c r="M7" s="20" t="s">
        <v>165</v>
      </c>
      <c r="N7" s="20" t="s">
        <v>166</v>
      </c>
    </row>
    <row r="8" spans="1:14" ht="12.75" thickBot="1">
      <c r="A8" s="122"/>
      <c r="B8" s="114"/>
      <c r="C8" s="21" t="s">
        <v>34</v>
      </c>
      <c r="D8" s="82" t="s">
        <v>167</v>
      </c>
      <c r="E8" s="21"/>
      <c r="F8" s="21" t="s">
        <v>168</v>
      </c>
      <c r="G8" s="21"/>
      <c r="H8" s="21" t="s">
        <v>169</v>
      </c>
      <c r="I8" s="82" t="s">
        <v>170</v>
      </c>
      <c r="J8" s="21"/>
      <c r="K8" s="21" t="s">
        <v>171</v>
      </c>
      <c r="L8" s="82" t="s">
        <v>149</v>
      </c>
      <c r="M8" s="21" t="s">
        <v>172</v>
      </c>
      <c r="N8" s="21" t="s">
        <v>33</v>
      </c>
    </row>
    <row r="9" ht="12">
      <c r="B9" s="78"/>
    </row>
    <row r="10" spans="1:14" s="17" customFormat="1" ht="12">
      <c r="A10" s="58" t="s">
        <v>27</v>
      </c>
      <c r="B10" s="79">
        <f>SUM(C10:N10)</f>
        <v>2654</v>
      </c>
      <c r="C10" s="50">
        <f aca="true" t="shared" si="0" ref="C10:N10">SUM(C12:C101)-C65</f>
        <v>1443</v>
      </c>
      <c r="D10" s="50">
        <f t="shared" si="0"/>
        <v>223</v>
      </c>
      <c r="E10" s="50">
        <f t="shared" si="0"/>
        <v>199</v>
      </c>
      <c r="F10" s="50">
        <f t="shared" si="0"/>
        <v>180</v>
      </c>
      <c r="G10" s="50">
        <f t="shared" si="0"/>
        <v>137</v>
      </c>
      <c r="H10" s="50">
        <f t="shared" si="0"/>
        <v>107</v>
      </c>
      <c r="I10" s="50">
        <f t="shared" si="0"/>
        <v>129</v>
      </c>
      <c r="J10" s="50">
        <f t="shared" si="0"/>
        <v>148</v>
      </c>
      <c r="K10" s="50">
        <f t="shared" si="0"/>
        <v>84</v>
      </c>
      <c r="L10" s="50">
        <f t="shared" si="0"/>
        <v>1</v>
      </c>
      <c r="M10" s="50">
        <f t="shared" si="0"/>
        <v>1</v>
      </c>
      <c r="N10" s="50">
        <f t="shared" si="0"/>
        <v>2</v>
      </c>
    </row>
    <row r="11" spans="1:14" s="17" customFormat="1" ht="12">
      <c r="A11" s="44"/>
      <c r="B11" s="7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">
      <c r="A12" s="46" t="s">
        <v>55</v>
      </c>
      <c r="B12" s="72">
        <f aca="true" t="shared" si="1" ref="B12:B65">SUM(C12:N12)</f>
        <v>1</v>
      </c>
      <c r="C12" s="47">
        <v>1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</row>
    <row r="13" spans="1:14" ht="12">
      <c r="A13" s="46" t="s">
        <v>56</v>
      </c>
      <c r="B13" s="72">
        <f t="shared" si="1"/>
        <v>18</v>
      </c>
      <c r="C13" s="47">
        <v>10</v>
      </c>
      <c r="D13" s="47">
        <v>0</v>
      </c>
      <c r="E13" s="47">
        <v>1</v>
      </c>
      <c r="F13" s="47">
        <v>2</v>
      </c>
      <c r="G13" s="47">
        <v>1</v>
      </c>
      <c r="H13" s="47">
        <v>3</v>
      </c>
      <c r="I13" s="47">
        <v>1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</row>
    <row r="14" spans="1:14" ht="12">
      <c r="A14" s="46" t="s">
        <v>57</v>
      </c>
      <c r="B14" s="72">
        <f t="shared" si="1"/>
        <v>9</v>
      </c>
      <c r="C14" s="47">
        <v>5</v>
      </c>
      <c r="D14" s="47">
        <v>1</v>
      </c>
      <c r="E14" s="47">
        <v>0</v>
      </c>
      <c r="F14" s="47">
        <v>0</v>
      </c>
      <c r="G14" s="47">
        <v>0</v>
      </c>
      <c r="H14" s="47">
        <v>0</v>
      </c>
      <c r="I14" s="47">
        <v>1</v>
      </c>
      <c r="J14" s="47">
        <v>0</v>
      </c>
      <c r="K14" s="47">
        <v>1</v>
      </c>
      <c r="L14" s="47">
        <v>1</v>
      </c>
      <c r="M14" s="47">
        <v>0</v>
      </c>
      <c r="N14" s="47">
        <v>0</v>
      </c>
    </row>
    <row r="15" spans="1:14" ht="12">
      <c r="A15" s="46" t="s">
        <v>58</v>
      </c>
      <c r="B15" s="72">
        <f t="shared" si="1"/>
        <v>30</v>
      </c>
      <c r="C15" s="47">
        <v>15</v>
      </c>
      <c r="D15" s="47">
        <v>4</v>
      </c>
      <c r="E15" s="47">
        <v>2</v>
      </c>
      <c r="F15" s="47">
        <v>3</v>
      </c>
      <c r="G15" s="47">
        <v>1</v>
      </c>
      <c r="H15" s="47">
        <v>0</v>
      </c>
      <c r="I15" s="47">
        <v>1</v>
      </c>
      <c r="J15" s="47">
        <v>3</v>
      </c>
      <c r="K15" s="47">
        <v>1</v>
      </c>
      <c r="L15" s="47">
        <v>0</v>
      </c>
      <c r="M15" s="47">
        <v>0</v>
      </c>
      <c r="N15" s="47">
        <v>0</v>
      </c>
    </row>
    <row r="16" spans="1:14" ht="12">
      <c r="A16" s="46" t="s">
        <v>59</v>
      </c>
      <c r="B16" s="72">
        <f t="shared" si="1"/>
        <v>55</v>
      </c>
      <c r="C16" s="47">
        <v>36</v>
      </c>
      <c r="D16" s="47">
        <v>4</v>
      </c>
      <c r="E16" s="47">
        <v>0</v>
      </c>
      <c r="F16" s="47">
        <v>4</v>
      </c>
      <c r="G16" s="47">
        <v>2</v>
      </c>
      <c r="H16" s="47">
        <v>5</v>
      </c>
      <c r="I16" s="47">
        <v>1</v>
      </c>
      <c r="J16" s="47">
        <v>1</v>
      </c>
      <c r="K16" s="47">
        <v>2</v>
      </c>
      <c r="L16" s="47">
        <v>0</v>
      </c>
      <c r="M16" s="47">
        <v>0</v>
      </c>
      <c r="N16" s="47">
        <v>0</v>
      </c>
    </row>
    <row r="17" spans="1:14" ht="12">
      <c r="A17" s="46" t="s">
        <v>60</v>
      </c>
      <c r="B17" s="72">
        <f t="shared" si="1"/>
        <v>27</v>
      </c>
      <c r="C17" s="47">
        <v>16</v>
      </c>
      <c r="D17" s="47">
        <v>3</v>
      </c>
      <c r="E17" s="47">
        <v>2</v>
      </c>
      <c r="F17" s="47">
        <v>1</v>
      </c>
      <c r="G17" s="47">
        <v>1</v>
      </c>
      <c r="H17" s="47">
        <v>1</v>
      </c>
      <c r="I17" s="47">
        <v>2</v>
      </c>
      <c r="J17" s="47">
        <v>0</v>
      </c>
      <c r="K17" s="47">
        <v>1</v>
      </c>
      <c r="L17" s="47">
        <v>0</v>
      </c>
      <c r="M17" s="47">
        <v>0</v>
      </c>
      <c r="N17" s="47">
        <v>0</v>
      </c>
    </row>
    <row r="18" spans="1:14" ht="12">
      <c r="A18" s="46" t="s">
        <v>61</v>
      </c>
      <c r="B18" s="72">
        <f t="shared" si="1"/>
        <v>8</v>
      </c>
      <c r="C18" s="47">
        <v>6</v>
      </c>
      <c r="D18" s="47">
        <v>0</v>
      </c>
      <c r="E18" s="47">
        <v>0</v>
      </c>
      <c r="F18" s="47">
        <v>0</v>
      </c>
      <c r="G18" s="47">
        <v>2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</row>
    <row r="19" spans="1:14" ht="12">
      <c r="A19" s="46" t="s">
        <v>62</v>
      </c>
      <c r="B19" s="72">
        <f t="shared" si="1"/>
        <v>6</v>
      </c>
      <c r="C19" s="47">
        <v>4</v>
      </c>
      <c r="D19" s="47">
        <v>1</v>
      </c>
      <c r="E19" s="47">
        <v>0</v>
      </c>
      <c r="F19" s="47">
        <v>1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</row>
    <row r="20" spans="1:14" ht="12">
      <c r="A20" s="46" t="s">
        <v>63</v>
      </c>
      <c r="B20" s="72">
        <f t="shared" si="1"/>
        <v>1</v>
      </c>
      <c r="C20" s="47">
        <v>1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</row>
    <row r="21" spans="1:14" ht="12">
      <c r="A21" s="46" t="s">
        <v>65</v>
      </c>
      <c r="B21" s="72">
        <f t="shared" si="1"/>
        <v>1</v>
      </c>
      <c r="C21" s="47">
        <v>1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</row>
    <row r="22" spans="1:14" ht="12">
      <c r="A22" s="46" t="s">
        <v>66</v>
      </c>
      <c r="B22" s="72">
        <f t="shared" si="1"/>
        <v>4</v>
      </c>
      <c r="C22" s="47">
        <v>2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2</v>
      </c>
      <c r="K22" s="47">
        <v>0</v>
      </c>
      <c r="L22" s="47">
        <v>0</v>
      </c>
      <c r="M22" s="47">
        <v>0</v>
      </c>
      <c r="N22" s="47">
        <v>0</v>
      </c>
    </row>
    <row r="23" spans="1:14" ht="12">
      <c r="A23" s="46" t="s">
        <v>67</v>
      </c>
      <c r="B23" s="72">
        <f t="shared" si="1"/>
        <v>1</v>
      </c>
      <c r="C23" s="47">
        <v>1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</row>
    <row r="24" spans="1:14" ht="12">
      <c r="A24" s="46" t="s">
        <v>68</v>
      </c>
      <c r="B24" s="72">
        <f t="shared" si="1"/>
        <v>20</v>
      </c>
      <c r="C24" s="47">
        <v>15</v>
      </c>
      <c r="D24" s="47">
        <v>1</v>
      </c>
      <c r="E24" s="47">
        <v>0</v>
      </c>
      <c r="F24" s="47">
        <v>0</v>
      </c>
      <c r="G24" s="47">
        <v>0</v>
      </c>
      <c r="H24" s="47">
        <v>3</v>
      </c>
      <c r="I24" s="47">
        <v>1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</row>
    <row r="25" spans="1:14" ht="12">
      <c r="A25" s="46" t="s">
        <v>69</v>
      </c>
      <c r="B25" s="72">
        <f t="shared" si="1"/>
        <v>173</v>
      </c>
      <c r="C25" s="47">
        <v>94</v>
      </c>
      <c r="D25" s="47">
        <v>7</v>
      </c>
      <c r="E25" s="47">
        <v>8</v>
      </c>
      <c r="F25" s="47">
        <v>15</v>
      </c>
      <c r="G25" s="47">
        <v>15</v>
      </c>
      <c r="H25" s="47">
        <v>8</v>
      </c>
      <c r="I25" s="47">
        <v>5</v>
      </c>
      <c r="J25" s="47">
        <v>11</v>
      </c>
      <c r="K25" s="47">
        <v>10</v>
      </c>
      <c r="L25" s="47">
        <v>0</v>
      </c>
      <c r="M25" s="47">
        <v>0</v>
      </c>
      <c r="N25" s="47">
        <v>0</v>
      </c>
    </row>
    <row r="26" spans="1:14" ht="12">
      <c r="A26" s="46" t="s">
        <v>70</v>
      </c>
      <c r="B26" s="72">
        <f t="shared" si="1"/>
        <v>3</v>
      </c>
      <c r="C26" s="47">
        <v>3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</row>
    <row r="27" spans="1:14" ht="12">
      <c r="A27" s="46" t="s">
        <v>71</v>
      </c>
      <c r="B27" s="72">
        <f t="shared" si="1"/>
        <v>86</v>
      </c>
      <c r="C27" s="47">
        <v>68</v>
      </c>
      <c r="D27" s="47">
        <v>4</v>
      </c>
      <c r="E27" s="47">
        <v>6</v>
      </c>
      <c r="F27" s="47">
        <v>1</v>
      </c>
      <c r="G27" s="47">
        <v>3</v>
      </c>
      <c r="H27" s="47">
        <v>0</v>
      </c>
      <c r="I27" s="47">
        <v>1</v>
      </c>
      <c r="J27" s="47">
        <v>2</v>
      </c>
      <c r="K27" s="47">
        <v>1</v>
      </c>
      <c r="L27" s="47">
        <v>0</v>
      </c>
      <c r="M27" s="47">
        <v>0</v>
      </c>
      <c r="N27" s="47">
        <v>0</v>
      </c>
    </row>
    <row r="28" spans="1:14" ht="12">
      <c r="A28" s="46" t="s">
        <v>72</v>
      </c>
      <c r="B28" s="72">
        <f t="shared" si="1"/>
        <v>2</v>
      </c>
      <c r="C28" s="47">
        <v>1</v>
      </c>
      <c r="D28" s="47">
        <v>0</v>
      </c>
      <c r="E28" s="47">
        <v>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</row>
    <row r="29" spans="1:14" ht="12">
      <c r="A29" s="46" t="s">
        <v>73</v>
      </c>
      <c r="B29" s="72">
        <f t="shared" si="1"/>
        <v>1</v>
      </c>
      <c r="C29" s="47">
        <v>1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</row>
    <row r="30" spans="1:14" ht="12">
      <c r="A30" s="46" t="s">
        <v>74</v>
      </c>
      <c r="B30" s="72">
        <f t="shared" si="1"/>
        <v>1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1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</row>
    <row r="31" spans="1:14" ht="12">
      <c r="A31" s="46" t="s">
        <v>75</v>
      </c>
      <c r="B31" s="72">
        <f t="shared" si="1"/>
        <v>1</v>
      </c>
      <c r="C31" s="47">
        <v>1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</row>
    <row r="32" spans="1:14" ht="12">
      <c r="A32" s="46" t="s">
        <v>76</v>
      </c>
      <c r="B32" s="72">
        <f t="shared" si="1"/>
        <v>1</v>
      </c>
      <c r="C32" s="47">
        <v>0</v>
      </c>
      <c r="D32" s="47">
        <v>0</v>
      </c>
      <c r="E32" s="47">
        <v>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</row>
    <row r="33" spans="1:14" ht="12">
      <c r="A33" s="46" t="s">
        <v>77</v>
      </c>
      <c r="B33" s="72">
        <f t="shared" si="1"/>
        <v>9</v>
      </c>
      <c r="C33" s="47">
        <v>5</v>
      </c>
      <c r="D33" s="47">
        <v>1</v>
      </c>
      <c r="E33" s="47">
        <v>1</v>
      </c>
      <c r="F33" s="47">
        <v>0</v>
      </c>
      <c r="G33" s="47">
        <v>0</v>
      </c>
      <c r="H33" s="47">
        <v>0</v>
      </c>
      <c r="I33" s="47">
        <v>0</v>
      </c>
      <c r="J33" s="47">
        <v>1</v>
      </c>
      <c r="K33" s="47">
        <v>1</v>
      </c>
      <c r="L33" s="47">
        <v>0</v>
      </c>
      <c r="M33" s="47">
        <v>0</v>
      </c>
      <c r="N33" s="47">
        <v>0</v>
      </c>
    </row>
    <row r="34" spans="1:14" ht="12">
      <c r="A34" s="46" t="s">
        <v>78</v>
      </c>
      <c r="B34" s="72">
        <f t="shared" si="1"/>
        <v>13</v>
      </c>
      <c r="C34" s="47">
        <v>11</v>
      </c>
      <c r="D34" s="47">
        <v>1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1</v>
      </c>
      <c r="K34" s="47">
        <v>0</v>
      </c>
      <c r="L34" s="47">
        <v>0</v>
      </c>
      <c r="M34" s="47">
        <v>0</v>
      </c>
      <c r="N34" s="47">
        <v>0</v>
      </c>
    </row>
    <row r="35" spans="1:14" ht="12">
      <c r="A35" s="46" t="s">
        <v>79</v>
      </c>
      <c r="B35" s="72">
        <f t="shared" si="1"/>
        <v>1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1</v>
      </c>
      <c r="K35" s="47">
        <v>0</v>
      </c>
      <c r="L35" s="47">
        <v>0</v>
      </c>
      <c r="M35" s="47">
        <v>0</v>
      </c>
      <c r="N35" s="47">
        <v>0</v>
      </c>
    </row>
    <row r="36" spans="1:14" ht="12">
      <c r="A36" s="46" t="s">
        <v>80</v>
      </c>
      <c r="B36" s="72">
        <f t="shared" si="1"/>
        <v>35</v>
      </c>
      <c r="C36" s="47">
        <v>24</v>
      </c>
      <c r="D36" s="47">
        <v>0</v>
      </c>
      <c r="E36" s="47">
        <v>0</v>
      </c>
      <c r="F36" s="47">
        <v>0</v>
      </c>
      <c r="G36" s="47">
        <v>1</v>
      </c>
      <c r="H36" s="47">
        <v>1</v>
      </c>
      <c r="I36" s="47">
        <v>7</v>
      </c>
      <c r="J36" s="47">
        <v>2</v>
      </c>
      <c r="K36" s="47">
        <v>0</v>
      </c>
      <c r="L36" s="47">
        <v>0</v>
      </c>
      <c r="M36" s="47">
        <v>0</v>
      </c>
      <c r="N36" s="47">
        <v>0</v>
      </c>
    </row>
    <row r="37" spans="1:14" ht="12">
      <c r="A37" s="46" t="s">
        <v>81</v>
      </c>
      <c r="B37" s="72">
        <f t="shared" si="1"/>
        <v>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1</v>
      </c>
      <c r="L37" s="47">
        <v>0</v>
      </c>
      <c r="M37" s="47">
        <v>0</v>
      </c>
      <c r="N37" s="47">
        <v>0</v>
      </c>
    </row>
    <row r="38" spans="1:14" ht="12">
      <c r="A38" s="46" t="s">
        <v>82</v>
      </c>
      <c r="B38" s="72">
        <f t="shared" si="1"/>
        <v>1</v>
      </c>
      <c r="C38" s="47">
        <v>1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</row>
    <row r="39" spans="1:14" ht="12">
      <c r="A39" s="46" t="s">
        <v>154</v>
      </c>
      <c r="B39" s="72">
        <v>24</v>
      </c>
      <c r="C39" s="47">
        <v>11</v>
      </c>
      <c r="D39" s="47">
        <v>4</v>
      </c>
      <c r="E39" s="47">
        <v>2</v>
      </c>
      <c r="F39" s="47">
        <v>0</v>
      </c>
      <c r="G39" s="47">
        <v>1</v>
      </c>
      <c r="H39" s="47">
        <v>0</v>
      </c>
      <c r="I39" s="47">
        <v>5</v>
      </c>
      <c r="J39" s="47">
        <v>0</v>
      </c>
      <c r="K39" s="47">
        <v>1</v>
      </c>
      <c r="L39" s="47">
        <v>0</v>
      </c>
      <c r="M39" s="47">
        <v>0</v>
      </c>
      <c r="N39" s="47">
        <v>0</v>
      </c>
    </row>
    <row r="40" spans="1:14" ht="12">
      <c r="A40" s="46" t="s">
        <v>83</v>
      </c>
      <c r="B40" s="72">
        <v>12</v>
      </c>
      <c r="C40" s="47">
        <v>4</v>
      </c>
      <c r="D40" s="47">
        <v>2</v>
      </c>
      <c r="E40" s="47">
        <v>1</v>
      </c>
      <c r="F40" s="47">
        <v>1</v>
      </c>
      <c r="G40" s="47">
        <v>2</v>
      </c>
      <c r="H40" s="47">
        <v>0</v>
      </c>
      <c r="I40" s="47">
        <v>0</v>
      </c>
      <c r="J40" s="47">
        <v>1</v>
      </c>
      <c r="K40" s="47">
        <v>1</v>
      </c>
      <c r="L40" s="47">
        <v>0</v>
      </c>
      <c r="M40" s="47">
        <v>0</v>
      </c>
      <c r="N40" s="47">
        <v>0</v>
      </c>
    </row>
    <row r="41" spans="1:14" ht="12">
      <c r="A41" s="46" t="s">
        <v>84</v>
      </c>
      <c r="B41" s="72">
        <f t="shared" si="1"/>
        <v>284</v>
      </c>
      <c r="C41" s="47">
        <v>162</v>
      </c>
      <c r="D41" s="47">
        <v>16</v>
      </c>
      <c r="E41" s="47">
        <v>31</v>
      </c>
      <c r="F41" s="47">
        <v>23</v>
      </c>
      <c r="G41" s="47">
        <v>8</v>
      </c>
      <c r="H41" s="47">
        <v>10</v>
      </c>
      <c r="I41" s="47">
        <v>6</v>
      </c>
      <c r="J41" s="47">
        <v>16</v>
      </c>
      <c r="K41" s="47">
        <v>12</v>
      </c>
      <c r="L41" s="47">
        <v>0</v>
      </c>
      <c r="M41" s="47">
        <v>0</v>
      </c>
      <c r="N41" s="47">
        <v>0</v>
      </c>
    </row>
    <row r="42" spans="1:14" ht="12">
      <c r="A42" s="46" t="s">
        <v>85</v>
      </c>
      <c r="B42" s="72">
        <f t="shared" si="1"/>
        <v>8</v>
      </c>
      <c r="C42" s="47">
        <v>0</v>
      </c>
      <c r="D42" s="47">
        <v>0</v>
      </c>
      <c r="E42" s="47">
        <v>0</v>
      </c>
      <c r="F42" s="47">
        <v>4</v>
      </c>
      <c r="G42" s="47">
        <v>0</v>
      </c>
      <c r="H42" s="47">
        <v>0</v>
      </c>
      <c r="I42" s="47">
        <v>2</v>
      </c>
      <c r="J42" s="47">
        <v>1</v>
      </c>
      <c r="K42" s="47">
        <v>1</v>
      </c>
      <c r="L42" s="47">
        <v>0</v>
      </c>
      <c r="M42" s="47">
        <v>0</v>
      </c>
      <c r="N42" s="47">
        <v>0</v>
      </c>
    </row>
    <row r="43" spans="1:14" ht="12">
      <c r="A43" s="46" t="s">
        <v>86</v>
      </c>
      <c r="B43" s="72">
        <f aca="true" t="shared" si="2" ref="B43:B48">SUM(C43:N43)</f>
        <v>1</v>
      </c>
      <c r="C43" s="47">
        <v>1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</row>
    <row r="44" spans="1:14" ht="12">
      <c r="A44" s="46" t="s">
        <v>87</v>
      </c>
      <c r="B44" s="72">
        <f t="shared" si="2"/>
        <v>13</v>
      </c>
      <c r="C44" s="47">
        <v>12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1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</row>
    <row r="45" spans="1:14" ht="12">
      <c r="A45" s="46" t="s">
        <v>88</v>
      </c>
      <c r="B45" s="72">
        <f t="shared" si="2"/>
        <v>1</v>
      </c>
      <c r="C45" s="47">
        <v>0</v>
      </c>
      <c r="D45" s="47">
        <v>0</v>
      </c>
      <c r="E45" s="47">
        <v>0</v>
      </c>
      <c r="F45" s="47">
        <v>1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</row>
    <row r="46" spans="1:14" ht="12">
      <c r="A46" s="46" t="s">
        <v>89</v>
      </c>
      <c r="B46" s="72">
        <f t="shared" si="2"/>
        <v>1</v>
      </c>
      <c r="C46" s="47">
        <v>1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</row>
    <row r="47" spans="1:14" ht="12">
      <c r="A47" s="46" t="s">
        <v>90</v>
      </c>
      <c r="B47" s="72">
        <f t="shared" si="2"/>
        <v>6</v>
      </c>
      <c r="C47" s="47">
        <v>5</v>
      </c>
      <c r="D47" s="47">
        <v>0</v>
      </c>
      <c r="E47" s="47">
        <v>0</v>
      </c>
      <c r="F47" s="47">
        <v>0</v>
      </c>
      <c r="G47" s="47">
        <v>1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</row>
    <row r="48" spans="1:14" ht="12">
      <c r="A48" s="46" t="s">
        <v>91</v>
      </c>
      <c r="B48" s="72">
        <f t="shared" si="2"/>
        <v>22</v>
      </c>
      <c r="C48" s="47">
        <v>13</v>
      </c>
      <c r="D48" s="47">
        <v>3</v>
      </c>
      <c r="E48" s="47">
        <v>1</v>
      </c>
      <c r="F48" s="47">
        <v>1</v>
      </c>
      <c r="G48" s="47">
        <v>0</v>
      </c>
      <c r="H48" s="47">
        <v>2</v>
      </c>
      <c r="I48" s="47">
        <v>2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</row>
    <row r="49" spans="1:14" ht="18" customHeight="1">
      <c r="A49" s="46" t="s">
        <v>92</v>
      </c>
      <c r="B49" s="72">
        <f t="shared" si="1"/>
        <v>5</v>
      </c>
      <c r="C49" s="47">
        <v>3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1</v>
      </c>
      <c r="J49" s="47">
        <v>1</v>
      </c>
      <c r="K49" s="47">
        <v>0</v>
      </c>
      <c r="L49" s="47">
        <v>0</v>
      </c>
      <c r="M49" s="47">
        <v>0</v>
      </c>
      <c r="N49" s="47">
        <v>0</v>
      </c>
    </row>
    <row r="50" spans="1:14" ht="12">
      <c r="A50" s="46" t="s">
        <v>93</v>
      </c>
      <c r="B50" s="72">
        <f t="shared" si="1"/>
        <v>13</v>
      </c>
      <c r="C50" s="47">
        <v>6</v>
      </c>
      <c r="D50" s="47">
        <v>1</v>
      </c>
      <c r="E50" s="47">
        <v>1</v>
      </c>
      <c r="F50" s="47">
        <v>2</v>
      </c>
      <c r="G50" s="47">
        <v>0</v>
      </c>
      <c r="H50" s="47">
        <v>2</v>
      </c>
      <c r="I50" s="47">
        <v>1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</row>
    <row r="51" spans="1:14" ht="12">
      <c r="A51" s="46" t="s">
        <v>94</v>
      </c>
      <c r="B51" s="72">
        <f t="shared" si="1"/>
        <v>37</v>
      </c>
      <c r="C51" s="47">
        <v>26</v>
      </c>
      <c r="D51" s="47">
        <v>2</v>
      </c>
      <c r="E51" s="47">
        <v>1</v>
      </c>
      <c r="F51" s="47">
        <v>0</v>
      </c>
      <c r="G51" s="47">
        <v>3</v>
      </c>
      <c r="H51" s="47">
        <v>1</v>
      </c>
      <c r="I51" s="47">
        <v>2</v>
      </c>
      <c r="J51" s="47">
        <v>2</v>
      </c>
      <c r="K51" s="47">
        <v>0</v>
      </c>
      <c r="L51" s="47">
        <v>0</v>
      </c>
      <c r="M51" s="47">
        <v>0</v>
      </c>
      <c r="N51" s="47">
        <v>0</v>
      </c>
    </row>
    <row r="52" spans="1:14" ht="12">
      <c r="A52" s="46" t="s">
        <v>186</v>
      </c>
      <c r="B52" s="72">
        <f t="shared" si="1"/>
        <v>1</v>
      </c>
      <c r="C52" s="47">
        <v>0</v>
      </c>
      <c r="D52" s="47">
        <v>1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</row>
    <row r="53" spans="1:14" ht="12">
      <c r="A53" s="46" t="s">
        <v>183</v>
      </c>
      <c r="B53" s="72">
        <v>15</v>
      </c>
      <c r="C53" s="47">
        <v>9</v>
      </c>
      <c r="D53" s="47">
        <v>0</v>
      </c>
      <c r="E53" s="47">
        <v>1</v>
      </c>
      <c r="F53" s="47">
        <v>2</v>
      </c>
      <c r="G53" s="47">
        <v>1</v>
      </c>
      <c r="H53" s="47">
        <v>0</v>
      </c>
      <c r="I53" s="47">
        <v>2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</row>
    <row r="54" spans="1:14" ht="12">
      <c r="A54" s="46" t="s">
        <v>184</v>
      </c>
      <c r="B54" s="72">
        <f>SUM(C54:N54)</f>
        <v>42</v>
      </c>
      <c r="C54" s="47">
        <v>22</v>
      </c>
      <c r="D54" s="47">
        <v>5</v>
      </c>
      <c r="E54" s="47">
        <v>0</v>
      </c>
      <c r="F54" s="47">
        <v>1</v>
      </c>
      <c r="G54" s="47">
        <v>5</v>
      </c>
      <c r="H54" s="47">
        <v>1</v>
      </c>
      <c r="I54" s="47">
        <v>5</v>
      </c>
      <c r="J54" s="47">
        <v>2</v>
      </c>
      <c r="K54" s="47">
        <v>1</v>
      </c>
      <c r="L54" s="47">
        <v>0</v>
      </c>
      <c r="M54" s="47">
        <v>0</v>
      </c>
      <c r="N54" s="47">
        <v>0</v>
      </c>
    </row>
    <row r="55" spans="1:14" ht="12">
      <c r="A55" s="46" t="s">
        <v>95</v>
      </c>
      <c r="B55" s="72">
        <f t="shared" si="1"/>
        <v>1</v>
      </c>
      <c r="C55" s="47">
        <v>1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</row>
    <row r="56" spans="1:14" ht="12">
      <c r="A56" s="46" t="s">
        <v>96</v>
      </c>
      <c r="B56" s="72">
        <f t="shared" si="1"/>
        <v>1</v>
      </c>
      <c r="C56" s="47">
        <v>1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</row>
    <row r="57" spans="1:14" ht="12">
      <c r="A57" s="46" t="s">
        <v>97</v>
      </c>
      <c r="B57" s="72">
        <f t="shared" si="1"/>
        <v>5</v>
      </c>
      <c r="C57" s="47">
        <v>2</v>
      </c>
      <c r="D57" s="47">
        <v>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</row>
    <row r="58" spans="1:14" ht="12">
      <c r="A58" s="46" t="s">
        <v>98</v>
      </c>
      <c r="B58" s="72">
        <f t="shared" si="1"/>
        <v>4</v>
      </c>
      <c r="C58" s="47">
        <v>1</v>
      </c>
      <c r="D58" s="47">
        <v>0</v>
      </c>
      <c r="E58" s="47">
        <v>0</v>
      </c>
      <c r="F58" s="47">
        <v>1</v>
      </c>
      <c r="G58" s="47">
        <v>1</v>
      </c>
      <c r="H58" s="47">
        <v>0</v>
      </c>
      <c r="I58" s="47">
        <v>1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</row>
    <row r="59" spans="1:14" ht="12">
      <c r="A59" s="46" t="s">
        <v>99</v>
      </c>
      <c r="B59" s="72">
        <f t="shared" si="1"/>
        <v>4</v>
      </c>
      <c r="C59" s="47">
        <v>2</v>
      </c>
      <c r="D59" s="47">
        <v>0</v>
      </c>
      <c r="E59" s="47">
        <v>1</v>
      </c>
      <c r="F59" s="47">
        <v>1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</row>
    <row r="60" spans="1:14" ht="12">
      <c r="A60" s="46" t="s">
        <v>100</v>
      </c>
      <c r="B60" s="72">
        <f t="shared" si="1"/>
        <v>2</v>
      </c>
      <c r="C60" s="47">
        <v>0</v>
      </c>
      <c r="D60" s="47">
        <v>0</v>
      </c>
      <c r="E60" s="47">
        <v>0</v>
      </c>
      <c r="F60" s="47">
        <v>0</v>
      </c>
      <c r="G60" s="47">
        <v>1</v>
      </c>
      <c r="H60" s="47">
        <v>1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</row>
    <row r="61" spans="1:14" ht="12">
      <c r="A61" s="46" t="s">
        <v>101</v>
      </c>
      <c r="B61" s="72">
        <f t="shared" si="1"/>
        <v>3</v>
      </c>
      <c r="C61" s="47">
        <v>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</row>
    <row r="62" spans="1:14" ht="12">
      <c r="A62" s="46" t="s">
        <v>102</v>
      </c>
      <c r="B62" s="72">
        <f t="shared" si="1"/>
        <v>2</v>
      </c>
      <c r="C62" s="47">
        <v>2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</row>
    <row r="63" spans="1:14" ht="12">
      <c r="A63" s="46" t="s">
        <v>103</v>
      </c>
      <c r="B63" s="72">
        <f t="shared" si="1"/>
        <v>506</v>
      </c>
      <c r="C63" s="47">
        <v>258</v>
      </c>
      <c r="D63" s="47">
        <v>51</v>
      </c>
      <c r="E63" s="47">
        <v>44</v>
      </c>
      <c r="F63" s="47">
        <v>41</v>
      </c>
      <c r="G63" s="47">
        <v>25</v>
      </c>
      <c r="H63" s="47">
        <v>24</v>
      </c>
      <c r="I63" s="47">
        <v>22</v>
      </c>
      <c r="J63" s="47">
        <v>22</v>
      </c>
      <c r="K63" s="47">
        <v>18</v>
      </c>
      <c r="L63" s="47">
        <v>0</v>
      </c>
      <c r="M63" s="47">
        <v>1</v>
      </c>
      <c r="N63" s="47">
        <v>0</v>
      </c>
    </row>
    <row r="64" spans="1:14" ht="12">
      <c r="A64" s="46" t="s">
        <v>104</v>
      </c>
      <c r="B64" s="72">
        <f t="shared" si="1"/>
        <v>450</v>
      </c>
      <c r="C64" s="47">
        <v>276</v>
      </c>
      <c r="D64" s="47">
        <v>38</v>
      </c>
      <c r="E64" s="47">
        <v>41</v>
      </c>
      <c r="F64" s="47">
        <v>24</v>
      </c>
      <c r="G64" s="47">
        <v>16</v>
      </c>
      <c r="H64" s="47">
        <v>13</v>
      </c>
      <c r="I64" s="47">
        <v>8</v>
      </c>
      <c r="J64" s="47">
        <v>21</v>
      </c>
      <c r="K64" s="47">
        <v>13</v>
      </c>
      <c r="L64" s="47">
        <v>0</v>
      </c>
      <c r="M64" s="47">
        <v>0</v>
      </c>
      <c r="N64" s="47">
        <v>0</v>
      </c>
    </row>
    <row r="65" spans="1:14" ht="17.25" customHeight="1">
      <c r="A65" s="81" t="s">
        <v>150</v>
      </c>
      <c r="B65" s="80">
        <f t="shared" si="1"/>
        <v>496</v>
      </c>
      <c r="C65" s="48">
        <f aca="true" t="shared" si="3" ref="C65:N65">SUM(C68:C71)</f>
        <v>213</v>
      </c>
      <c r="D65" s="48">
        <f t="shared" si="3"/>
        <v>46</v>
      </c>
      <c r="E65" s="48">
        <f t="shared" si="3"/>
        <v>45</v>
      </c>
      <c r="F65" s="48">
        <f t="shared" si="3"/>
        <v>34</v>
      </c>
      <c r="G65" s="48">
        <f t="shared" si="3"/>
        <v>40</v>
      </c>
      <c r="H65" s="48">
        <f t="shared" si="3"/>
        <v>21</v>
      </c>
      <c r="I65" s="48">
        <f t="shared" si="3"/>
        <v>41</v>
      </c>
      <c r="J65" s="48">
        <f t="shared" si="3"/>
        <v>44</v>
      </c>
      <c r="K65" s="48">
        <f t="shared" si="3"/>
        <v>10</v>
      </c>
      <c r="L65" s="48">
        <f t="shared" si="3"/>
        <v>0</v>
      </c>
      <c r="M65" s="48">
        <f t="shared" si="3"/>
        <v>0</v>
      </c>
      <c r="N65" s="48">
        <f t="shared" si="3"/>
        <v>2</v>
      </c>
    </row>
    <row r="66" spans="1:14" ht="12">
      <c r="A66" s="46"/>
      <c r="B66" s="72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2">
      <c r="A67" s="46"/>
      <c r="B67" s="72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2">
      <c r="A68" s="46" t="s">
        <v>46</v>
      </c>
      <c r="B68" s="72">
        <f>SUM(C68:N68)</f>
        <v>2</v>
      </c>
      <c r="C68" s="47">
        <v>1</v>
      </c>
      <c r="D68" s="47">
        <v>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</row>
    <row r="69" spans="1:14" ht="12">
      <c r="A69" s="46" t="s">
        <v>147</v>
      </c>
      <c r="B69" s="72">
        <f>SUM(C69:N69)</f>
        <v>1</v>
      </c>
      <c r="C69" s="47">
        <v>1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</row>
    <row r="70" spans="1:14" ht="12">
      <c r="A70" s="46" t="s">
        <v>146</v>
      </c>
      <c r="B70" s="72">
        <f>SUM(C70:N70)</f>
        <v>92</v>
      </c>
      <c r="C70" s="47">
        <v>39</v>
      </c>
      <c r="D70" s="47">
        <v>7</v>
      </c>
      <c r="E70" s="47">
        <v>11</v>
      </c>
      <c r="F70" s="47">
        <v>12</v>
      </c>
      <c r="G70" s="47">
        <v>8</v>
      </c>
      <c r="H70" s="47">
        <v>4</v>
      </c>
      <c r="I70" s="47">
        <v>4</v>
      </c>
      <c r="J70" s="47">
        <v>5</v>
      </c>
      <c r="K70" s="47">
        <v>2</v>
      </c>
      <c r="L70" s="47">
        <v>0</v>
      </c>
      <c r="M70" s="47">
        <v>0</v>
      </c>
      <c r="N70" s="47">
        <v>0</v>
      </c>
    </row>
    <row r="71" spans="1:14" ht="12">
      <c r="A71" s="46" t="s">
        <v>48</v>
      </c>
      <c r="B71" s="72">
        <f>SUM(C71:N71)</f>
        <v>401</v>
      </c>
      <c r="C71" s="47">
        <v>172</v>
      </c>
      <c r="D71" s="47">
        <v>38</v>
      </c>
      <c r="E71" s="47">
        <v>34</v>
      </c>
      <c r="F71" s="47">
        <v>22</v>
      </c>
      <c r="G71" s="47">
        <v>32</v>
      </c>
      <c r="H71" s="47">
        <v>17</v>
      </c>
      <c r="I71" s="47">
        <v>37</v>
      </c>
      <c r="J71" s="47">
        <v>39</v>
      </c>
      <c r="K71" s="47">
        <v>8</v>
      </c>
      <c r="L71" s="47">
        <v>0</v>
      </c>
      <c r="M71" s="47">
        <v>0</v>
      </c>
      <c r="N71" s="47">
        <v>2</v>
      </c>
    </row>
    <row r="72" s="46" customFormat="1" ht="12">
      <c r="B72" s="78"/>
    </row>
    <row r="73" spans="1:14" ht="12">
      <c r="A73" s="46" t="s">
        <v>105</v>
      </c>
      <c r="B73" s="72">
        <v>18</v>
      </c>
      <c r="C73" s="47">
        <v>5</v>
      </c>
      <c r="D73" s="47">
        <v>2</v>
      </c>
      <c r="E73" s="47">
        <v>1</v>
      </c>
      <c r="F73" s="47">
        <v>2</v>
      </c>
      <c r="G73" s="47">
        <v>1</v>
      </c>
      <c r="H73" s="47">
        <v>1</v>
      </c>
      <c r="I73" s="47">
        <v>2</v>
      </c>
      <c r="J73" s="47">
        <v>2</v>
      </c>
      <c r="K73" s="47">
        <v>2</v>
      </c>
      <c r="L73" s="47">
        <v>0</v>
      </c>
      <c r="M73" s="47">
        <v>0</v>
      </c>
      <c r="N73" s="47">
        <v>0</v>
      </c>
    </row>
    <row r="74" spans="1:14" ht="12">
      <c r="A74" s="46" t="s">
        <v>106</v>
      </c>
      <c r="B74" s="72">
        <f aca="true" t="shared" si="4" ref="B74:B101">SUM(C74:N74)</f>
        <v>1</v>
      </c>
      <c r="C74" s="47">
        <v>1</v>
      </c>
      <c r="D74" s="47">
        <v>0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</row>
    <row r="75" spans="1:14" ht="12">
      <c r="A75" s="46"/>
      <c r="B75" s="49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</row>
    <row r="76" spans="1:14" ht="12">
      <c r="A76" s="46"/>
      <c r="B76" s="49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</row>
    <row r="77" spans="1:14" ht="12.75" thickBot="1">
      <c r="A77" s="44" t="s">
        <v>208</v>
      </c>
      <c r="B77" s="49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</row>
    <row r="78" spans="1:14" ht="18" customHeight="1">
      <c r="A78" s="120" t="s">
        <v>32</v>
      </c>
      <c r="B78" s="123" t="s">
        <v>27</v>
      </c>
      <c r="C78" s="77" t="s">
        <v>187</v>
      </c>
      <c r="D78" s="76"/>
      <c r="E78" s="76"/>
      <c r="F78" s="76"/>
      <c r="G78" s="77"/>
      <c r="H78" s="77"/>
      <c r="I78" s="76"/>
      <c r="J78" s="77"/>
      <c r="K78" s="77"/>
      <c r="L78" s="76"/>
      <c r="M78" s="77"/>
      <c r="N78" s="77"/>
    </row>
    <row r="79" spans="1:14" ht="15" customHeight="1">
      <c r="A79" s="121"/>
      <c r="B79" s="113"/>
      <c r="C79" s="20" t="s">
        <v>162</v>
      </c>
      <c r="D79" s="58" t="s">
        <v>163</v>
      </c>
      <c r="E79" s="20" t="s">
        <v>16</v>
      </c>
      <c r="F79" s="20" t="s">
        <v>148</v>
      </c>
      <c r="G79" s="20" t="s">
        <v>15</v>
      </c>
      <c r="H79" s="20" t="s">
        <v>148</v>
      </c>
      <c r="I79" s="58" t="s">
        <v>164</v>
      </c>
      <c r="J79" s="20" t="s">
        <v>18</v>
      </c>
      <c r="K79" s="20" t="s">
        <v>148</v>
      </c>
      <c r="L79" s="58" t="s">
        <v>164</v>
      </c>
      <c r="M79" s="20" t="s">
        <v>165</v>
      </c>
      <c r="N79" s="20" t="s">
        <v>166</v>
      </c>
    </row>
    <row r="80" spans="1:14" ht="15" customHeight="1" thickBot="1">
      <c r="A80" s="122"/>
      <c r="B80" s="114"/>
      <c r="C80" s="21" t="s">
        <v>34</v>
      </c>
      <c r="D80" s="82" t="s">
        <v>167</v>
      </c>
      <c r="E80" s="21"/>
      <c r="F80" s="21" t="s">
        <v>168</v>
      </c>
      <c r="G80" s="21"/>
      <c r="H80" s="21" t="s">
        <v>169</v>
      </c>
      <c r="I80" s="82" t="s">
        <v>170</v>
      </c>
      <c r="J80" s="21"/>
      <c r="K80" s="21" t="s">
        <v>171</v>
      </c>
      <c r="L80" s="82" t="s">
        <v>149</v>
      </c>
      <c r="M80" s="21" t="s">
        <v>172</v>
      </c>
      <c r="N80" s="21" t="s">
        <v>33</v>
      </c>
    </row>
    <row r="81" spans="1:14" ht="12">
      <c r="A81" s="46" t="s">
        <v>107</v>
      </c>
      <c r="B81" s="72">
        <f t="shared" si="4"/>
        <v>1</v>
      </c>
      <c r="C81" s="47">
        <v>0</v>
      </c>
      <c r="D81" s="47">
        <v>0</v>
      </c>
      <c r="E81" s="47">
        <v>0</v>
      </c>
      <c r="F81" s="47">
        <v>0</v>
      </c>
      <c r="G81" s="47">
        <v>0</v>
      </c>
      <c r="H81" s="47">
        <v>1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</row>
    <row r="82" spans="1:14" ht="12">
      <c r="A82" s="46" t="s">
        <v>108</v>
      </c>
      <c r="B82" s="72">
        <f t="shared" si="4"/>
        <v>3</v>
      </c>
      <c r="C82" s="47">
        <v>1</v>
      </c>
      <c r="D82" s="47">
        <v>2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</row>
    <row r="83" spans="1:14" ht="12">
      <c r="A83" s="46" t="s">
        <v>110</v>
      </c>
      <c r="B83" s="72">
        <f t="shared" si="4"/>
        <v>3</v>
      </c>
      <c r="C83" s="47">
        <v>2</v>
      </c>
      <c r="D83" s="47">
        <v>0</v>
      </c>
      <c r="E83" s="47">
        <v>0</v>
      </c>
      <c r="F83" s="47">
        <v>1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</row>
    <row r="84" spans="1:14" ht="12">
      <c r="A84" s="46" t="s">
        <v>111</v>
      </c>
      <c r="B84" s="72">
        <f t="shared" si="4"/>
        <v>15</v>
      </c>
      <c r="C84" s="47">
        <v>9</v>
      </c>
      <c r="D84" s="47">
        <v>0</v>
      </c>
      <c r="E84" s="47">
        <v>1</v>
      </c>
      <c r="F84" s="47">
        <v>0</v>
      </c>
      <c r="G84" s="47">
        <v>2</v>
      </c>
      <c r="H84" s="47">
        <v>0</v>
      </c>
      <c r="I84" s="47">
        <v>0</v>
      </c>
      <c r="J84" s="47">
        <v>2</v>
      </c>
      <c r="K84" s="47">
        <v>1</v>
      </c>
      <c r="L84" s="47">
        <v>0</v>
      </c>
      <c r="M84" s="47">
        <v>0</v>
      </c>
      <c r="N84" s="47">
        <v>0</v>
      </c>
    </row>
    <row r="85" spans="1:14" ht="12">
      <c r="A85" s="46" t="s">
        <v>112</v>
      </c>
      <c r="B85" s="72">
        <f t="shared" si="4"/>
        <v>7</v>
      </c>
      <c r="C85" s="47">
        <v>4</v>
      </c>
      <c r="D85" s="47">
        <v>1</v>
      </c>
      <c r="E85" s="47">
        <v>1</v>
      </c>
      <c r="F85" s="47">
        <v>0</v>
      </c>
      <c r="G85" s="47">
        <v>0</v>
      </c>
      <c r="H85" s="47">
        <v>0</v>
      </c>
      <c r="I85" s="47">
        <v>0</v>
      </c>
      <c r="J85" s="47">
        <v>1</v>
      </c>
      <c r="K85" s="47">
        <v>0</v>
      </c>
      <c r="L85" s="47">
        <v>0</v>
      </c>
      <c r="M85" s="47">
        <v>0</v>
      </c>
      <c r="N85" s="47">
        <v>0</v>
      </c>
    </row>
    <row r="86" spans="1:14" ht="12">
      <c r="A86" s="46" t="s">
        <v>113</v>
      </c>
      <c r="B86" s="72">
        <f t="shared" si="4"/>
        <v>1</v>
      </c>
      <c r="C86" s="47">
        <v>1</v>
      </c>
      <c r="D86" s="47">
        <v>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</row>
    <row r="87" spans="1:14" ht="12">
      <c r="A87" s="46" t="s">
        <v>114</v>
      </c>
      <c r="B87" s="72">
        <f t="shared" si="4"/>
        <v>6</v>
      </c>
      <c r="C87" s="47">
        <v>6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</row>
    <row r="88" spans="1:14" ht="12">
      <c r="A88" s="46" t="s">
        <v>115</v>
      </c>
      <c r="B88" s="72">
        <f t="shared" si="4"/>
        <v>14</v>
      </c>
      <c r="C88" s="47">
        <v>8</v>
      </c>
      <c r="D88" s="47">
        <v>0</v>
      </c>
      <c r="E88" s="47">
        <v>0</v>
      </c>
      <c r="F88" s="47">
        <v>2</v>
      </c>
      <c r="G88" s="47">
        <v>0</v>
      </c>
      <c r="H88" s="47">
        <v>0</v>
      </c>
      <c r="I88" s="47">
        <v>1</v>
      </c>
      <c r="J88" s="47">
        <v>3</v>
      </c>
      <c r="K88" s="47">
        <v>0</v>
      </c>
      <c r="L88" s="47">
        <v>0</v>
      </c>
      <c r="M88" s="47">
        <v>0</v>
      </c>
      <c r="N88" s="47">
        <v>0</v>
      </c>
    </row>
    <row r="89" spans="1:14" ht="12">
      <c r="A89" s="46" t="s">
        <v>116</v>
      </c>
      <c r="B89" s="72">
        <f t="shared" si="4"/>
        <v>1</v>
      </c>
      <c r="C89" s="47">
        <v>0</v>
      </c>
      <c r="D89" s="47">
        <v>1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v>0</v>
      </c>
    </row>
    <row r="90" spans="1:14" ht="12">
      <c r="A90" s="46" t="s">
        <v>173</v>
      </c>
      <c r="B90" s="72">
        <f t="shared" si="4"/>
        <v>1</v>
      </c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1</v>
      </c>
      <c r="K90" s="47">
        <v>0</v>
      </c>
      <c r="L90" s="47">
        <v>0</v>
      </c>
      <c r="M90" s="47">
        <v>0</v>
      </c>
      <c r="N90" s="47">
        <v>0</v>
      </c>
    </row>
    <row r="91" spans="1:14" ht="12">
      <c r="A91" s="46" t="s">
        <v>117</v>
      </c>
      <c r="B91" s="72">
        <f t="shared" si="4"/>
        <v>10</v>
      </c>
      <c r="C91" s="47">
        <v>5</v>
      </c>
      <c r="D91" s="47">
        <v>3</v>
      </c>
      <c r="E91" s="47">
        <v>0</v>
      </c>
      <c r="F91" s="47">
        <v>1</v>
      </c>
      <c r="G91" s="47">
        <v>0</v>
      </c>
      <c r="H91" s="47">
        <v>0</v>
      </c>
      <c r="I91" s="47">
        <v>0</v>
      </c>
      <c r="J91" s="47">
        <v>1</v>
      </c>
      <c r="K91" s="47">
        <v>0</v>
      </c>
      <c r="L91" s="47">
        <v>0</v>
      </c>
      <c r="M91" s="47">
        <v>0</v>
      </c>
      <c r="N91" s="47">
        <v>0</v>
      </c>
    </row>
    <row r="92" spans="1:14" ht="12">
      <c r="A92" s="46" t="s">
        <v>118</v>
      </c>
      <c r="B92" s="72">
        <f t="shared" si="4"/>
        <v>5</v>
      </c>
      <c r="C92" s="47">
        <v>1</v>
      </c>
      <c r="D92" s="47">
        <v>1</v>
      </c>
      <c r="E92" s="47">
        <v>0</v>
      </c>
      <c r="F92" s="47">
        <v>1</v>
      </c>
      <c r="G92" s="47">
        <v>0</v>
      </c>
      <c r="H92" s="47">
        <v>0</v>
      </c>
      <c r="I92" s="47">
        <v>0</v>
      </c>
      <c r="J92" s="47">
        <v>2</v>
      </c>
      <c r="K92" s="47">
        <v>0</v>
      </c>
      <c r="L92" s="47">
        <v>0</v>
      </c>
      <c r="M92" s="47">
        <v>0</v>
      </c>
      <c r="N92" s="47">
        <v>0</v>
      </c>
    </row>
    <row r="93" spans="1:14" ht="12">
      <c r="A93" s="46" t="s">
        <v>119</v>
      </c>
      <c r="B93" s="72">
        <f t="shared" si="4"/>
        <v>8</v>
      </c>
      <c r="C93" s="47">
        <v>5</v>
      </c>
      <c r="D93" s="47">
        <v>0</v>
      </c>
      <c r="E93" s="47">
        <v>0</v>
      </c>
      <c r="F93" s="47">
        <v>3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</row>
    <row r="94" spans="1:14" ht="12">
      <c r="A94" s="46" t="s">
        <v>120</v>
      </c>
      <c r="B94" s="72">
        <f t="shared" si="4"/>
        <v>4</v>
      </c>
      <c r="C94" s="47">
        <v>2</v>
      </c>
      <c r="D94" s="47">
        <v>2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</row>
    <row r="95" spans="1:14" ht="12">
      <c r="A95" s="46" t="s">
        <v>121</v>
      </c>
      <c r="B95" s="72">
        <f t="shared" si="4"/>
        <v>2</v>
      </c>
      <c r="C95" s="47">
        <v>2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</row>
    <row r="96" spans="1:14" ht="12">
      <c r="A96" s="46" t="s">
        <v>122</v>
      </c>
      <c r="B96" s="72">
        <f t="shared" si="4"/>
        <v>8</v>
      </c>
      <c r="C96" s="47">
        <v>6</v>
      </c>
      <c r="D96" s="47">
        <v>0</v>
      </c>
      <c r="E96" s="47">
        <v>0</v>
      </c>
      <c r="F96" s="47">
        <v>1</v>
      </c>
      <c r="G96" s="47">
        <v>0</v>
      </c>
      <c r="H96" s="47">
        <v>0</v>
      </c>
      <c r="I96" s="47">
        <v>1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</row>
    <row r="97" spans="1:14" ht="12">
      <c r="A97" s="46" t="s">
        <v>123</v>
      </c>
      <c r="B97" s="72">
        <f t="shared" si="4"/>
        <v>7</v>
      </c>
      <c r="C97" s="47">
        <v>5</v>
      </c>
      <c r="D97" s="47">
        <v>0</v>
      </c>
      <c r="E97" s="47">
        <v>1</v>
      </c>
      <c r="F97" s="47">
        <v>0</v>
      </c>
      <c r="G97" s="47">
        <v>0</v>
      </c>
      <c r="H97" s="47">
        <v>1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v>0</v>
      </c>
    </row>
    <row r="98" spans="1:14" ht="12">
      <c r="A98" s="46" t="s">
        <v>124</v>
      </c>
      <c r="B98" s="72">
        <f t="shared" si="4"/>
        <v>66</v>
      </c>
      <c r="C98" s="47">
        <v>22</v>
      </c>
      <c r="D98" s="47">
        <v>10</v>
      </c>
      <c r="E98" s="47">
        <v>4</v>
      </c>
      <c r="F98" s="47">
        <v>6</v>
      </c>
      <c r="G98" s="47">
        <v>4</v>
      </c>
      <c r="H98" s="47">
        <v>7</v>
      </c>
      <c r="I98" s="47">
        <v>5</v>
      </c>
      <c r="J98" s="47">
        <v>2</v>
      </c>
      <c r="K98" s="47">
        <v>6</v>
      </c>
      <c r="L98" s="47">
        <v>0</v>
      </c>
      <c r="M98" s="47">
        <v>0</v>
      </c>
      <c r="N98" s="47">
        <v>0</v>
      </c>
    </row>
    <row r="99" spans="1:14" ht="12">
      <c r="A99" s="46" t="s">
        <v>125</v>
      </c>
      <c r="B99" s="72">
        <f t="shared" si="4"/>
        <v>1</v>
      </c>
      <c r="C99" s="47">
        <v>0</v>
      </c>
      <c r="D99" s="47">
        <v>1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</row>
    <row r="100" spans="1:14" ht="12">
      <c r="A100" s="46" t="s">
        <v>126</v>
      </c>
      <c r="B100" s="72">
        <f t="shared" si="4"/>
        <v>2</v>
      </c>
      <c r="C100" s="47">
        <v>1</v>
      </c>
      <c r="D100" s="47">
        <v>1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</row>
    <row r="101" spans="1:14" ht="12.75" thickBot="1">
      <c r="A101" s="45" t="s">
        <v>64</v>
      </c>
      <c r="B101" s="74">
        <f t="shared" si="4"/>
        <v>2</v>
      </c>
      <c r="C101" s="59">
        <v>2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</row>
    <row r="104" spans="1:14" ht="12">
      <c r="A104" s="46"/>
      <c r="B104" s="49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</row>
    <row r="105" spans="1:14" ht="12">
      <c r="A105" s="46"/>
      <c r="B105" s="49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</row>
  </sheetData>
  <mergeCells count="6">
    <mergeCell ref="A78:A80"/>
    <mergeCell ref="B78:B80"/>
    <mergeCell ref="A3:N3"/>
    <mergeCell ref="A4:N4"/>
    <mergeCell ref="A6:A8"/>
    <mergeCell ref="B6:B8"/>
  </mergeCells>
  <printOptions horizontalCentered="1"/>
  <pageMargins left="0.4330708661417323" right="0.43" top="1.53" bottom="1.25" header="0" footer="0"/>
  <pageSetup fitToHeight="4"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A6" sqref="A6:A8"/>
    </sheetView>
  </sheetViews>
  <sheetFormatPr defaultColWidth="11.421875" defaultRowHeight="12.75"/>
  <cols>
    <col min="1" max="1" width="27.57421875" style="6" customWidth="1"/>
    <col min="2" max="2" width="12.140625" style="6" customWidth="1"/>
    <col min="3" max="4" width="15.57421875" style="6" customWidth="1"/>
    <col min="5" max="5" width="15.8515625" style="6" customWidth="1"/>
    <col min="6" max="6" width="15.421875" style="6" customWidth="1"/>
    <col min="7" max="16384" width="11.421875" style="6" customWidth="1"/>
  </cols>
  <sheetData>
    <row r="1" spans="1:6" ht="12">
      <c r="A1" s="5" t="s">
        <v>204</v>
      </c>
      <c r="B1" s="5"/>
      <c r="C1" s="5"/>
      <c r="D1" s="5"/>
      <c r="E1" s="22"/>
      <c r="F1" s="22"/>
    </row>
    <row r="2" spans="1:6" ht="13.5" customHeight="1">
      <c r="A2" s="5"/>
      <c r="B2" s="5"/>
      <c r="C2" s="5"/>
      <c r="D2" s="5"/>
      <c r="E2" s="22"/>
      <c r="F2" s="22"/>
    </row>
    <row r="3" spans="1:6" ht="19.5" customHeight="1">
      <c r="A3" s="124" t="s">
        <v>190</v>
      </c>
      <c r="B3" s="124"/>
      <c r="C3" s="124"/>
      <c r="D3" s="124"/>
      <c r="E3" s="124"/>
      <c r="F3" s="124"/>
    </row>
    <row r="4" spans="1:6" ht="19.5" customHeight="1">
      <c r="A4" s="124" t="s">
        <v>189</v>
      </c>
      <c r="B4" s="124"/>
      <c r="C4" s="124"/>
      <c r="D4" s="124"/>
      <c r="E4" s="124"/>
      <c r="F4" s="124"/>
    </row>
    <row r="5" spans="1:6" ht="20.25" customHeight="1" thickBot="1">
      <c r="A5" s="5"/>
      <c r="B5" s="5"/>
      <c r="C5" s="5"/>
      <c r="D5" s="5"/>
      <c r="E5" s="22"/>
      <c r="F5" s="22"/>
    </row>
    <row r="6" spans="1:6" ht="19.5" customHeight="1">
      <c r="A6" s="115" t="s">
        <v>14</v>
      </c>
      <c r="B6" s="112" t="s">
        <v>27</v>
      </c>
      <c r="C6" s="92" t="s">
        <v>36</v>
      </c>
      <c r="D6" s="93" t="s">
        <v>37</v>
      </c>
      <c r="E6" s="86" t="s">
        <v>38</v>
      </c>
      <c r="F6" s="83" t="s">
        <v>39</v>
      </c>
    </row>
    <row r="7" spans="1:6" ht="19.5" customHeight="1">
      <c r="A7" s="110"/>
      <c r="B7" s="126"/>
      <c r="C7" s="75" t="s">
        <v>191</v>
      </c>
      <c r="D7" s="75" t="s">
        <v>191</v>
      </c>
      <c r="E7" s="87" t="s">
        <v>194</v>
      </c>
      <c r="F7" s="84" t="s">
        <v>195</v>
      </c>
    </row>
    <row r="8" spans="1:6" ht="19.5" customHeight="1" thickBot="1">
      <c r="A8" s="118"/>
      <c r="B8" s="127"/>
      <c r="C8" s="88" t="s">
        <v>192</v>
      </c>
      <c r="D8" s="88" t="s">
        <v>193</v>
      </c>
      <c r="E8" s="89"/>
      <c r="F8" s="85"/>
    </row>
    <row r="9" spans="1:6" ht="19.5" customHeight="1">
      <c r="A9" s="5"/>
      <c r="B9" s="61"/>
      <c r="C9" s="61"/>
      <c r="D9" s="61"/>
      <c r="E9" s="90"/>
      <c r="F9" s="22"/>
    </row>
    <row r="10" spans="1:6" ht="19.5" customHeight="1">
      <c r="A10" s="23" t="s">
        <v>27</v>
      </c>
      <c r="B10" s="64">
        <f>+SUM(B12:B22)</f>
        <v>1832</v>
      </c>
      <c r="C10" s="64">
        <f>+SUM(C12:C22)</f>
        <v>1676</v>
      </c>
      <c r="D10" s="64">
        <f>+SUM(D12:D22)</f>
        <v>156</v>
      </c>
      <c r="E10" s="94">
        <f>+SUM(E12:E22)</f>
        <v>1742543555</v>
      </c>
      <c r="F10" s="25">
        <f>+E10/C10</f>
        <v>1039703.7917661098</v>
      </c>
    </row>
    <row r="11" spans="1:6" ht="19.5" customHeight="1">
      <c r="A11" s="23"/>
      <c r="B11" s="64"/>
      <c r="C11" s="64"/>
      <c r="D11" s="65"/>
      <c r="E11" s="94"/>
      <c r="F11" s="25"/>
    </row>
    <row r="12" spans="1:6" ht="19.5" customHeight="1">
      <c r="A12" s="7" t="s">
        <v>25</v>
      </c>
      <c r="B12" s="69">
        <v>978</v>
      </c>
      <c r="C12" s="63">
        <v>887</v>
      </c>
      <c r="D12" s="69">
        <f>B12-C12</f>
        <v>91</v>
      </c>
      <c r="E12" s="95">
        <v>777664551</v>
      </c>
      <c r="F12" s="28">
        <f aca="true" t="shared" si="0" ref="F12:F22">E12/C12</f>
        <v>876735.6832018038</v>
      </c>
    </row>
    <row r="13" spans="1:6" ht="19.5" customHeight="1">
      <c r="A13" s="7" t="s">
        <v>24</v>
      </c>
      <c r="B13" s="69">
        <v>155</v>
      </c>
      <c r="C13" s="63">
        <v>140</v>
      </c>
      <c r="D13" s="69">
        <f aca="true" t="shared" si="1" ref="D13:D20">B13-C13</f>
        <v>15</v>
      </c>
      <c r="E13" s="95">
        <v>187059028</v>
      </c>
      <c r="F13" s="28">
        <f t="shared" si="0"/>
        <v>1336135.9142857143</v>
      </c>
    </row>
    <row r="14" spans="1:7" ht="19.5" customHeight="1">
      <c r="A14" s="7" t="s">
        <v>16</v>
      </c>
      <c r="B14" s="69">
        <v>168</v>
      </c>
      <c r="C14" s="63">
        <v>154</v>
      </c>
      <c r="D14" s="69">
        <f t="shared" si="1"/>
        <v>14</v>
      </c>
      <c r="E14" s="95">
        <v>221597000</v>
      </c>
      <c r="F14" s="28">
        <f t="shared" si="0"/>
        <v>1438941.5584415584</v>
      </c>
      <c r="G14" s="1"/>
    </row>
    <row r="15" spans="1:7" ht="19.5" customHeight="1">
      <c r="A15" s="7" t="s">
        <v>21</v>
      </c>
      <c r="B15" s="69">
        <v>127</v>
      </c>
      <c r="C15" s="63">
        <v>121</v>
      </c>
      <c r="D15" s="69">
        <f t="shared" si="1"/>
        <v>6</v>
      </c>
      <c r="E15" s="95">
        <v>77124076</v>
      </c>
      <c r="F15" s="28">
        <f t="shared" si="0"/>
        <v>637389.0578512397</v>
      </c>
      <c r="G15" s="1"/>
    </row>
    <row r="16" spans="1:7" ht="19.5" customHeight="1">
      <c r="A16" s="7" t="s">
        <v>15</v>
      </c>
      <c r="B16" s="69">
        <v>92</v>
      </c>
      <c r="C16" s="63">
        <v>87</v>
      </c>
      <c r="D16" s="69">
        <f t="shared" si="1"/>
        <v>5</v>
      </c>
      <c r="E16" s="95">
        <v>112544033</v>
      </c>
      <c r="F16" s="28">
        <f t="shared" si="0"/>
        <v>1293609.5747126436</v>
      </c>
      <c r="G16" s="1"/>
    </row>
    <row r="17" spans="1:7" ht="19.5" customHeight="1">
      <c r="A17" s="7" t="s">
        <v>20</v>
      </c>
      <c r="B17" s="69">
        <v>68</v>
      </c>
      <c r="C17" s="63">
        <v>62</v>
      </c>
      <c r="D17" s="69">
        <f t="shared" si="1"/>
        <v>6</v>
      </c>
      <c r="E17" s="95">
        <v>53907992</v>
      </c>
      <c r="F17" s="28">
        <f t="shared" si="0"/>
        <v>869483.7419354839</v>
      </c>
      <c r="G17" s="1"/>
    </row>
    <row r="18" spans="1:7" ht="19.5" customHeight="1">
      <c r="A18" s="7" t="s">
        <v>151</v>
      </c>
      <c r="B18" s="69">
        <v>80</v>
      </c>
      <c r="C18" s="63">
        <v>75</v>
      </c>
      <c r="D18" s="69">
        <f t="shared" si="1"/>
        <v>5</v>
      </c>
      <c r="E18" s="95">
        <v>107763000</v>
      </c>
      <c r="F18" s="28">
        <f t="shared" si="0"/>
        <v>1436840</v>
      </c>
      <c r="G18" s="1"/>
    </row>
    <row r="19" spans="1:7" ht="19.5" customHeight="1">
      <c r="A19" s="7" t="s">
        <v>18</v>
      </c>
      <c r="B19" s="69">
        <v>106</v>
      </c>
      <c r="C19" s="63">
        <v>98</v>
      </c>
      <c r="D19" s="69">
        <f t="shared" si="1"/>
        <v>8</v>
      </c>
      <c r="E19" s="95">
        <v>143797494</v>
      </c>
      <c r="F19" s="28">
        <f t="shared" si="0"/>
        <v>1467321.3673469387</v>
      </c>
      <c r="G19" s="1"/>
    </row>
    <row r="20" spans="1:7" ht="19.5" customHeight="1">
      <c r="A20" s="7" t="s">
        <v>19</v>
      </c>
      <c r="B20" s="69">
        <v>55</v>
      </c>
      <c r="C20" s="63">
        <v>49</v>
      </c>
      <c r="D20" s="69">
        <f t="shared" si="1"/>
        <v>6</v>
      </c>
      <c r="E20" s="95">
        <v>58266381</v>
      </c>
      <c r="F20" s="28">
        <f t="shared" si="0"/>
        <v>1189109.8163265307</v>
      </c>
      <c r="G20" s="1"/>
    </row>
    <row r="21" spans="1:7" ht="19.5" customHeight="1">
      <c r="A21" s="7" t="s">
        <v>26</v>
      </c>
      <c r="B21" s="70">
        <v>2</v>
      </c>
      <c r="C21" s="69">
        <v>2</v>
      </c>
      <c r="D21" s="69">
        <f>B21-C21</f>
        <v>0</v>
      </c>
      <c r="E21" s="95">
        <v>2700000</v>
      </c>
      <c r="F21" s="28">
        <f t="shared" si="0"/>
        <v>1350000</v>
      </c>
      <c r="G21" s="1"/>
    </row>
    <row r="22" spans="1:6" ht="19.5" customHeight="1">
      <c r="A22" s="7" t="s">
        <v>17</v>
      </c>
      <c r="B22" s="69">
        <v>1</v>
      </c>
      <c r="C22" s="73">
        <v>1</v>
      </c>
      <c r="D22" s="69">
        <f>B22-C22</f>
        <v>0</v>
      </c>
      <c r="E22" s="95">
        <v>120000</v>
      </c>
      <c r="F22" s="28">
        <f t="shared" si="0"/>
        <v>120000</v>
      </c>
    </row>
    <row r="23" spans="1:6" ht="19.5" customHeight="1" thickBot="1">
      <c r="A23" s="10"/>
      <c r="B23" s="66"/>
      <c r="C23" s="66"/>
      <c r="D23" s="66"/>
      <c r="E23" s="96"/>
      <c r="F23" s="10"/>
    </row>
    <row r="26" spans="1:3" ht="12">
      <c r="A26" s="7"/>
      <c r="B26" s="7"/>
      <c r="C26" s="7"/>
    </row>
    <row r="27" spans="1:3" ht="12.75">
      <c r="A27" s="1"/>
      <c r="B27" s="2"/>
      <c r="C27" s="7"/>
    </row>
    <row r="28" spans="1:3" ht="12.75">
      <c r="A28" s="1"/>
      <c r="C28" s="7"/>
    </row>
    <row r="29" spans="1:3" ht="12.75">
      <c r="A29" s="1"/>
      <c r="B29" s="2"/>
      <c r="C29" s="7"/>
    </row>
    <row r="30" spans="1:3" ht="12.75">
      <c r="A30" s="1"/>
      <c r="C30" s="7"/>
    </row>
    <row r="31" spans="1:3" ht="12.75">
      <c r="A31" s="1"/>
      <c r="C31" s="7"/>
    </row>
    <row r="32" spans="1:3" ht="12.75">
      <c r="A32" s="1"/>
      <c r="C32" s="7"/>
    </row>
    <row r="33" ht="12.75">
      <c r="A33" s="1"/>
    </row>
    <row r="34" ht="12.75">
      <c r="A34" s="1"/>
    </row>
    <row r="35" spans="1:2" ht="12.75">
      <c r="A35" s="1"/>
      <c r="B35" s="2"/>
    </row>
    <row r="36" spans="1:2" ht="12.75">
      <c r="A36" s="1"/>
      <c r="B36" s="2"/>
    </row>
    <row r="37" spans="1:2" ht="12">
      <c r="A37" s="7"/>
      <c r="B37" s="7"/>
    </row>
    <row r="38" spans="1:2" ht="12">
      <c r="A38" s="7"/>
      <c r="B38" s="7"/>
    </row>
    <row r="39" spans="1:2" ht="12">
      <c r="A39" s="7"/>
      <c r="B39" s="7"/>
    </row>
    <row r="40" spans="1:2" ht="12">
      <c r="A40" s="7"/>
      <c r="B40" s="7"/>
    </row>
    <row r="41" spans="1:2" ht="12">
      <c r="A41" s="7"/>
      <c r="B41" s="7"/>
    </row>
    <row r="42" spans="1:2" ht="12">
      <c r="A42" s="7"/>
      <c r="B42" s="7"/>
    </row>
    <row r="43" spans="1:2" ht="12">
      <c r="A43" s="7"/>
      <c r="B43" s="7"/>
    </row>
    <row r="44" spans="1:2" ht="12">
      <c r="A44" s="7"/>
      <c r="B44" s="7"/>
    </row>
  </sheetData>
  <mergeCells count="4">
    <mergeCell ref="A3:F3"/>
    <mergeCell ref="A4:F4"/>
    <mergeCell ref="A6:A8"/>
    <mergeCell ref="B6:B8"/>
  </mergeCells>
  <printOptions horizontalCentered="1"/>
  <pageMargins left="0.4330708661417323" right="0.3937007874015748" top="2.79" bottom="1" header="0" footer="0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A15" sqref="A15"/>
    </sheetView>
  </sheetViews>
  <sheetFormatPr defaultColWidth="11.421875" defaultRowHeight="12.75"/>
  <cols>
    <col min="1" max="1" width="34.00390625" style="0" customWidth="1"/>
    <col min="2" max="2" width="24.28125" style="0" customWidth="1"/>
    <col min="3" max="3" width="17.57421875" style="0" customWidth="1"/>
    <col min="4" max="4" width="19.00390625" style="0" customWidth="1"/>
    <col min="5" max="5" width="17.421875" style="1" customWidth="1"/>
    <col min="6" max="6" width="11.57421875" style="1" customWidth="1"/>
  </cols>
  <sheetData>
    <row r="1" spans="1:6" ht="12.75">
      <c r="A1" s="5" t="s">
        <v>205</v>
      </c>
      <c r="B1" s="5"/>
      <c r="C1" s="5"/>
      <c r="D1" s="5"/>
      <c r="E1" s="53"/>
      <c r="F1" s="53"/>
    </row>
    <row r="2" spans="1:6" ht="12.75">
      <c r="A2" s="5"/>
      <c r="B2" s="5"/>
      <c r="C2" s="5"/>
      <c r="D2" s="5"/>
      <c r="E2" s="53"/>
      <c r="F2" s="53"/>
    </row>
    <row r="3" spans="1:6" ht="24.75" customHeight="1">
      <c r="A3" s="128" t="s">
        <v>198</v>
      </c>
      <c r="B3" s="128"/>
      <c r="C3" s="128"/>
      <c r="D3" s="128"/>
      <c r="E3" s="9"/>
      <c r="F3" s="9"/>
    </row>
    <row r="4" spans="1:6" ht="18.75" customHeight="1">
      <c r="A4" s="128" t="s">
        <v>196</v>
      </c>
      <c r="B4" s="128"/>
      <c r="C4" s="128"/>
      <c r="D4" s="128"/>
      <c r="E4" s="9"/>
      <c r="F4" s="9"/>
    </row>
    <row r="5" ht="18.75" customHeight="1" thickBot="1"/>
    <row r="6" spans="1:4" ht="27.75" customHeight="1">
      <c r="A6" s="129" t="s">
        <v>40</v>
      </c>
      <c r="B6" s="32" t="s">
        <v>41</v>
      </c>
      <c r="C6" s="32" t="s">
        <v>38</v>
      </c>
      <c r="D6" s="33" t="s">
        <v>39</v>
      </c>
    </row>
    <row r="7" spans="1:4" ht="27.75" customHeight="1" thickBot="1">
      <c r="A7" s="130"/>
      <c r="B7" s="34" t="s">
        <v>192</v>
      </c>
      <c r="C7" s="34" t="s">
        <v>194</v>
      </c>
      <c r="D7" s="35" t="s">
        <v>195</v>
      </c>
    </row>
    <row r="8" spans="1:4" ht="19.5" customHeight="1">
      <c r="A8" s="6"/>
      <c r="B8" s="15"/>
      <c r="C8" s="15"/>
      <c r="D8" s="28"/>
    </row>
    <row r="9" spans="1:4" ht="19.5" customHeight="1">
      <c r="A9" s="23" t="s">
        <v>27</v>
      </c>
      <c r="B9" s="55">
        <f>SUM(B11:B15)</f>
        <v>1676</v>
      </c>
      <c r="C9" s="24">
        <f>SUM(C11:C15)</f>
        <v>1742543555</v>
      </c>
      <c r="D9" s="51">
        <f>C9/B9</f>
        <v>1039703.7917661098</v>
      </c>
    </row>
    <row r="10" spans="1:4" ht="19.5" customHeight="1">
      <c r="A10" s="6"/>
      <c r="B10" s="27"/>
      <c r="C10" s="30"/>
      <c r="D10" s="36"/>
    </row>
    <row r="11" spans="1:4" ht="19.5" customHeight="1">
      <c r="A11" s="6" t="s">
        <v>42</v>
      </c>
      <c r="B11" s="27">
        <v>76</v>
      </c>
      <c r="C11" s="30">
        <v>36285923</v>
      </c>
      <c r="D11" s="37">
        <f aca="true" t="shared" si="0" ref="D11:D20">C11/B11</f>
        <v>477446.3552631579</v>
      </c>
    </row>
    <row r="12" spans="1:4" ht="19.5" customHeight="1">
      <c r="A12" s="6" t="s">
        <v>43</v>
      </c>
      <c r="B12" s="27">
        <v>269</v>
      </c>
      <c r="C12" s="30">
        <v>189008106</v>
      </c>
      <c r="D12" s="37">
        <f t="shared" si="0"/>
        <v>702632.3643122676</v>
      </c>
    </row>
    <row r="13" spans="1:6" ht="19.5" customHeight="1">
      <c r="A13" s="6" t="s">
        <v>44</v>
      </c>
      <c r="B13" s="27">
        <v>450</v>
      </c>
      <c r="C13" s="30">
        <v>349390376</v>
      </c>
      <c r="D13" s="37">
        <f t="shared" si="0"/>
        <v>776423.0577777778</v>
      </c>
      <c r="F13" s="54"/>
    </row>
    <row r="14" spans="1:6" ht="19.5" customHeight="1">
      <c r="A14" s="6" t="s">
        <v>45</v>
      </c>
      <c r="B14" s="27">
        <v>410</v>
      </c>
      <c r="C14" s="30">
        <v>274019067</v>
      </c>
      <c r="D14" s="37">
        <f t="shared" si="0"/>
        <v>668339.187804878</v>
      </c>
      <c r="F14" s="54"/>
    </row>
    <row r="15" spans="1:6" ht="26.25" customHeight="1">
      <c r="A15" s="103" t="s">
        <v>150</v>
      </c>
      <c r="B15" s="29">
        <f>SUM(B17:B20)</f>
        <v>471</v>
      </c>
      <c r="C15" s="26">
        <f>SUM(C17:C20)</f>
        <v>893840083</v>
      </c>
      <c r="D15" s="37"/>
      <c r="F15" s="54"/>
    </row>
    <row r="16" spans="1:6" ht="19.5" customHeight="1">
      <c r="A16" s="6"/>
      <c r="B16" s="27"/>
      <c r="C16" s="38"/>
      <c r="D16" s="37"/>
      <c r="F16" s="54"/>
    </row>
    <row r="17" spans="1:4" ht="19.5" customHeight="1">
      <c r="A17" s="6" t="s">
        <v>46</v>
      </c>
      <c r="B17" s="27">
        <v>2</v>
      </c>
      <c r="C17" s="30">
        <v>230000</v>
      </c>
      <c r="D17" s="37">
        <f t="shared" si="0"/>
        <v>115000</v>
      </c>
    </row>
    <row r="18" spans="1:4" ht="19.5" customHeight="1">
      <c r="A18" s="6" t="s">
        <v>47</v>
      </c>
      <c r="B18" s="27">
        <v>89</v>
      </c>
      <c r="C18" s="30">
        <v>57383000</v>
      </c>
      <c r="D18" s="37">
        <f t="shared" si="0"/>
        <v>644752.8089887641</v>
      </c>
    </row>
    <row r="19" spans="1:4" ht="19.5" customHeight="1">
      <c r="A19" s="6" t="s">
        <v>48</v>
      </c>
      <c r="B19" s="27">
        <v>379</v>
      </c>
      <c r="C19" s="30">
        <v>834027083</v>
      </c>
      <c r="D19" s="37">
        <f t="shared" si="0"/>
        <v>2200599.1635883907</v>
      </c>
    </row>
    <row r="20" spans="1:4" ht="19.5" customHeight="1">
      <c r="A20" s="6" t="s">
        <v>147</v>
      </c>
      <c r="B20" s="27">
        <v>1</v>
      </c>
      <c r="C20" s="30">
        <v>2200000</v>
      </c>
      <c r="D20" s="37">
        <f t="shared" si="0"/>
        <v>2200000</v>
      </c>
    </row>
    <row r="21" spans="1:4" ht="19.5" customHeight="1" thickBot="1">
      <c r="A21" s="10"/>
      <c r="B21" s="16"/>
      <c r="C21" s="31"/>
      <c r="D21" s="39"/>
    </row>
    <row r="22" spans="1:4" ht="4.5" customHeight="1">
      <c r="A22" s="7"/>
      <c r="B22" s="7"/>
      <c r="C22" s="7"/>
      <c r="D22" s="38"/>
    </row>
    <row r="23" spans="1:6" s="4" customFormat="1" ht="19.5" customHeight="1">
      <c r="A23" s="102" t="s">
        <v>49</v>
      </c>
      <c r="E23" s="1"/>
      <c r="F23" s="54"/>
    </row>
    <row r="24" spans="1:6" s="4" customFormat="1" ht="19.5" customHeight="1">
      <c r="A24" s="102" t="s">
        <v>50</v>
      </c>
      <c r="C24" s="3"/>
      <c r="D24" s="3"/>
      <c r="E24" s="3"/>
      <c r="F24" s="3"/>
    </row>
    <row r="25" spans="3:4" ht="12.75">
      <c r="C25" s="1"/>
      <c r="D25" s="1"/>
    </row>
    <row r="26" spans="1:4" ht="12.75">
      <c r="A26" s="1"/>
      <c r="B26" s="2"/>
      <c r="C26" s="2"/>
      <c r="D26" s="1"/>
    </row>
    <row r="27" spans="1:4" ht="12.75">
      <c r="A27" s="1"/>
      <c r="B27" s="2"/>
      <c r="C27" s="2"/>
      <c r="D27" s="1"/>
    </row>
    <row r="28" spans="1:4" ht="12.75">
      <c r="A28" s="1"/>
      <c r="B28" s="2"/>
      <c r="C28" s="1"/>
      <c r="D28" s="1"/>
    </row>
    <row r="29" spans="1:2" ht="12.75">
      <c r="A29" s="1"/>
      <c r="B29" s="2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spans="1:2" ht="12.75">
      <c r="A35" s="1"/>
      <c r="B35" s="2"/>
    </row>
    <row r="36" spans="1:2" ht="12.75">
      <c r="A36" s="1"/>
      <c r="B36" s="2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mergeCells count="3">
    <mergeCell ref="A3:D3"/>
    <mergeCell ref="A4:D4"/>
    <mergeCell ref="A6:A7"/>
  </mergeCells>
  <printOptions horizontalCentered="1"/>
  <pageMargins left="0.59" right="0.75" top="2.35" bottom="1" header="0" footer="0"/>
  <pageSetup horizontalDpi="600" verticalDpi="600" orientation="portrait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A4" sqref="A4:P4"/>
    </sheetView>
  </sheetViews>
  <sheetFormatPr defaultColWidth="11.421875" defaultRowHeight="12.75"/>
  <cols>
    <col min="1" max="1" width="28.421875" style="6" customWidth="1"/>
    <col min="2" max="2" width="8.00390625" style="6" customWidth="1"/>
    <col min="3" max="4" width="6.28125" style="6" customWidth="1"/>
    <col min="5" max="12" width="5.7109375" style="6" customWidth="1"/>
    <col min="13" max="13" width="5.57421875" style="6" customWidth="1"/>
    <col min="14" max="16" width="5.7109375" style="6" customWidth="1"/>
    <col min="17" max="16384" width="11.421875" style="6" customWidth="1"/>
  </cols>
  <sheetData>
    <row r="1" ht="12">
      <c r="A1" s="5" t="s">
        <v>206</v>
      </c>
    </row>
    <row r="2" ht="12">
      <c r="A2" s="5"/>
    </row>
    <row r="3" spans="1:16" ht="16.5" customHeight="1">
      <c r="A3" s="104" t="s">
        <v>199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 customHeight="1">
      <c r="A4" s="104" t="s">
        <v>200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ht="18" customHeight="1" thickBot="1"/>
    <row r="6" spans="1:16" s="5" customFormat="1" ht="24.75" customHeight="1">
      <c r="A6" s="67" t="s">
        <v>160</v>
      </c>
      <c r="B6" s="112" t="s">
        <v>27</v>
      </c>
      <c r="C6" s="131" t="s">
        <v>161</v>
      </c>
      <c r="D6" s="132"/>
      <c r="E6" s="133" t="s">
        <v>31</v>
      </c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</row>
    <row r="7" spans="1:16" s="5" customFormat="1" ht="24.75" customHeight="1" thickBot="1">
      <c r="A7" s="68" t="s">
        <v>197</v>
      </c>
      <c r="B7" s="127"/>
      <c r="C7" s="97" t="s">
        <v>0</v>
      </c>
      <c r="D7" s="97" t="s">
        <v>1</v>
      </c>
      <c r="E7" s="98" t="s">
        <v>2</v>
      </c>
      <c r="F7" s="98" t="s">
        <v>3</v>
      </c>
      <c r="G7" s="98" t="s">
        <v>4</v>
      </c>
      <c r="H7" s="98" t="s">
        <v>5</v>
      </c>
      <c r="I7" s="98" t="s">
        <v>6</v>
      </c>
      <c r="J7" s="98" t="s">
        <v>7</v>
      </c>
      <c r="K7" s="98" t="s">
        <v>8</v>
      </c>
      <c r="L7" s="98" t="s">
        <v>9</v>
      </c>
      <c r="M7" s="98" t="s">
        <v>10</v>
      </c>
      <c r="N7" s="98" t="s">
        <v>11</v>
      </c>
      <c r="O7" s="98" t="s">
        <v>12</v>
      </c>
      <c r="P7" s="98" t="s">
        <v>13</v>
      </c>
    </row>
    <row r="8" spans="2:4" s="5" customFormat="1" ht="15" customHeight="1">
      <c r="B8" s="61"/>
      <c r="C8" s="61"/>
      <c r="D8" s="61"/>
    </row>
    <row r="9" spans="1:17" s="5" customFormat="1" ht="15" customHeight="1">
      <c r="A9" s="23" t="s">
        <v>27</v>
      </c>
      <c r="B9" s="70">
        <f>SUM(B11:B51)</f>
        <v>805</v>
      </c>
      <c r="C9" s="70">
        <f>SUM(C11:C51)</f>
        <v>779</v>
      </c>
      <c r="D9" s="70">
        <f>SUM(D11:D51)</f>
        <v>26</v>
      </c>
      <c r="E9" s="57">
        <f>SUM(E11:E51)</f>
        <v>64</v>
      </c>
      <c r="F9" s="57">
        <f aca="true" t="shared" si="0" ref="F9:P9">SUM(F11:F51)</f>
        <v>58</v>
      </c>
      <c r="G9" s="57">
        <f t="shared" si="0"/>
        <v>66</v>
      </c>
      <c r="H9" s="57">
        <f t="shared" si="0"/>
        <v>46</v>
      </c>
      <c r="I9" s="57">
        <f t="shared" si="0"/>
        <v>65</v>
      </c>
      <c r="J9" s="57">
        <f t="shared" si="0"/>
        <v>73</v>
      </c>
      <c r="K9" s="57">
        <f t="shared" si="0"/>
        <v>72</v>
      </c>
      <c r="L9" s="57">
        <f t="shared" si="0"/>
        <v>68</v>
      </c>
      <c r="M9" s="57">
        <f t="shared" si="0"/>
        <v>83</v>
      </c>
      <c r="N9" s="57">
        <f t="shared" si="0"/>
        <v>77</v>
      </c>
      <c r="O9" s="57">
        <f t="shared" si="0"/>
        <v>94</v>
      </c>
      <c r="P9" s="57">
        <f t="shared" si="0"/>
        <v>39</v>
      </c>
      <c r="Q9" s="6"/>
    </row>
    <row r="10" spans="2:17" s="5" customFormat="1" ht="15" customHeight="1">
      <c r="B10" s="69"/>
      <c r="C10" s="69"/>
      <c r="D10" s="6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6"/>
    </row>
    <row r="11" spans="1:16" ht="15" customHeight="1">
      <c r="A11" s="6" t="s">
        <v>152</v>
      </c>
      <c r="B11" s="69">
        <f aca="true" t="shared" si="1" ref="B11:B32">SUM(C11:D11)</f>
        <v>40</v>
      </c>
      <c r="C11" s="72">
        <v>40</v>
      </c>
      <c r="D11" s="69">
        <v>0</v>
      </c>
      <c r="E11" s="52">
        <v>1</v>
      </c>
      <c r="F11" s="52">
        <v>1</v>
      </c>
      <c r="G11" s="52">
        <v>3</v>
      </c>
      <c r="H11" s="52">
        <v>4</v>
      </c>
      <c r="I11" s="52">
        <v>3</v>
      </c>
      <c r="J11" s="52">
        <v>9</v>
      </c>
      <c r="K11" s="52">
        <v>0</v>
      </c>
      <c r="L11" s="52">
        <v>4</v>
      </c>
      <c r="M11" s="52">
        <v>6</v>
      </c>
      <c r="N11" s="52">
        <v>7</v>
      </c>
      <c r="O11" s="52">
        <v>1</v>
      </c>
      <c r="P11" s="52">
        <v>1</v>
      </c>
    </row>
    <row r="12" spans="1:16" ht="15" customHeight="1">
      <c r="A12" s="6" t="s">
        <v>59</v>
      </c>
      <c r="B12" s="69">
        <f t="shared" si="1"/>
        <v>22</v>
      </c>
      <c r="C12" s="72">
        <v>19</v>
      </c>
      <c r="D12" s="69">
        <v>3</v>
      </c>
      <c r="E12" s="52">
        <v>1</v>
      </c>
      <c r="F12" s="52">
        <v>0</v>
      </c>
      <c r="G12" s="52">
        <v>0</v>
      </c>
      <c r="H12" s="52">
        <v>5</v>
      </c>
      <c r="I12" s="52">
        <v>5</v>
      </c>
      <c r="J12" s="52">
        <v>3</v>
      </c>
      <c r="K12" s="52">
        <v>2</v>
      </c>
      <c r="L12" s="52">
        <v>2</v>
      </c>
      <c r="M12" s="52">
        <v>0</v>
      </c>
      <c r="N12" s="52">
        <v>2</v>
      </c>
      <c r="O12" s="52">
        <v>1</v>
      </c>
      <c r="P12" s="52">
        <v>1</v>
      </c>
    </row>
    <row r="13" spans="1:16" ht="15" customHeight="1">
      <c r="A13" s="6" t="s">
        <v>60</v>
      </c>
      <c r="B13" s="69">
        <f t="shared" si="1"/>
        <v>9</v>
      </c>
      <c r="C13" s="69">
        <v>9</v>
      </c>
      <c r="D13" s="69">
        <v>0</v>
      </c>
      <c r="E13" s="52">
        <v>1</v>
      </c>
      <c r="F13" s="52">
        <v>0</v>
      </c>
      <c r="G13" s="52">
        <v>2</v>
      </c>
      <c r="H13" s="52">
        <v>3</v>
      </c>
      <c r="I13" s="52">
        <v>0</v>
      </c>
      <c r="J13" s="52">
        <v>0</v>
      </c>
      <c r="K13" s="52">
        <v>0</v>
      </c>
      <c r="L13" s="52">
        <v>2</v>
      </c>
      <c r="M13" s="52">
        <v>0</v>
      </c>
      <c r="N13" s="52">
        <v>0</v>
      </c>
      <c r="O13" s="52">
        <v>0</v>
      </c>
      <c r="P13" s="52">
        <v>1</v>
      </c>
    </row>
    <row r="14" spans="1:16" ht="15" customHeight="1">
      <c r="A14" s="6" t="s">
        <v>66</v>
      </c>
      <c r="B14" s="69">
        <f t="shared" si="1"/>
        <v>3</v>
      </c>
      <c r="C14" s="69">
        <v>3</v>
      </c>
      <c r="D14" s="69">
        <v>0</v>
      </c>
      <c r="E14" s="52">
        <v>0</v>
      </c>
      <c r="F14" s="52">
        <v>0</v>
      </c>
      <c r="G14" s="52">
        <v>0</v>
      </c>
      <c r="H14" s="52">
        <v>0</v>
      </c>
      <c r="I14" s="52">
        <v>2</v>
      </c>
      <c r="J14" s="52">
        <v>0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1</v>
      </c>
    </row>
    <row r="15" spans="1:16" ht="15" customHeight="1">
      <c r="A15" s="6" t="s">
        <v>67</v>
      </c>
      <c r="B15" s="69">
        <f t="shared" si="1"/>
        <v>1</v>
      </c>
      <c r="C15" s="69">
        <v>1</v>
      </c>
      <c r="D15" s="69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</row>
    <row r="16" spans="1:16" ht="15" customHeight="1">
      <c r="A16" s="6" t="s">
        <v>68</v>
      </c>
      <c r="B16" s="69">
        <f t="shared" si="1"/>
        <v>6</v>
      </c>
      <c r="C16" s="69">
        <v>6</v>
      </c>
      <c r="D16" s="69">
        <v>0</v>
      </c>
      <c r="E16" s="52">
        <v>0</v>
      </c>
      <c r="F16" s="52">
        <v>0</v>
      </c>
      <c r="G16" s="52">
        <v>0</v>
      </c>
      <c r="H16" s="52">
        <v>3</v>
      </c>
      <c r="I16" s="52">
        <v>0</v>
      </c>
      <c r="J16" s="52">
        <v>1</v>
      </c>
      <c r="K16" s="52">
        <v>1</v>
      </c>
      <c r="L16" s="52">
        <v>1</v>
      </c>
      <c r="M16" s="52">
        <v>0</v>
      </c>
      <c r="N16" s="52">
        <v>0</v>
      </c>
      <c r="O16" s="52">
        <v>0</v>
      </c>
      <c r="P16" s="52">
        <v>0</v>
      </c>
    </row>
    <row r="17" spans="1:16" ht="15" customHeight="1">
      <c r="A17" s="6" t="s">
        <v>129</v>
      </c>
      <c r="B17" s="69">
        <f t="shared" si="1"/>
        <v>82</v>
      </c>
      <c r="C17" s="72">
        <v>80</v>
      </c>
      <c r="D17" s="69">
        <v>2</v>
      </c>
      <c r="E17" s="52">
        <v>5</v>
      </c>
      <c r="F17" s="52">
        <v>6</v>
      </c>
      <c r="G17" s="52">
        <v>3</v>
      </c>
      <c r="H17" s="52">
        <v>3</v>
      </c>
      <c r="I17" s="52">
        <v>10</v>
      </c>
      <c r="J17" s="52">
        <v>9</v>
      </c>
      <c r="K17" s="52">
        <v>12</v>
      </c>
      <c r="L17" s="52">
        <v>6</v>
      </c>
      <c r="M17" s="52">
        <v>10</v>
      </c>
      <c r="N17" s="52">
        <v>6</v>
      </c>
      <c r="O17" s="52">
        <v>11</v>
      </c>
      <c r="P17" s="52">
        <v>1</v>
      </c>
    </row>
    <row r="18" spans="1:16" ht="15" customHeight="1">
      <c r="A18" s="6" t="s">
        <v>128</v>
      </c>
      <c r="B18" s="69">
        <f t="shared" si="1"/>
        <v>1</v>
      </c>
      <c r="C18" s="69">
        <v>0</v>
      </c>
      <c r="D18" s="69">
        <v>1</v>
      </c>
      <c r="E18" s="52">
        <v>0</v>
      </c>
      <c r="F18" s="52">
        <v>1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</row>
    <row r="19" spans="1:16" ht="15" customHeight="1">
      <c r="A19" s="6" t="s">
        <v>71</v>
      </c>
      <c r="B19" s="69">
        <f t="shared" si="1"/>
        <v>21</v>
      </c>
      <c r="C19" s="69">
        <v>20</v>
      </c>
      <c r="D19" s="69">
        <v>1</v>
      </c>
      <c r="E19" s="52">
        <v>0</v>
      </c>
      <c r="F19" s="52">
        <v>2</v>
      </c>
      <c r="G19" s="52">
        <v>4</v>
      </c>
      <c r="H19" s="52">
        <v>0</v>
      </c>
      <c r="I19" s="52">
        <v>3</v>
      </c>
      <c r="J19" s="52">
        <v>1</v>
      </c>
      <c r="K19" s="52">
        <v>0</v>
      </c>
      <c r="L19" s="52">
        <v>2</v>
      </c>
      <c r="M19" s="52">
        <v>4</v>
      </c>
      <c r="N19" s="52">
        <v>2</v>
      </c>
      <c r="O19" s="52">
        <v>2</v>
      </c>
      <c r="P19" s="52">
        <v>1</v>
      </c>
    </row>
    <row r="20" spans="1:16" ht="15" customHeight="1">
      <c r="A20" s="6" t="s">
        <v>153</v>
      </c>
      <c r="B20" s="69">
        <f t="shared" si="1"/>
        <v>1</v>
      </c>
      <c r="C20" s="69">
        <v>1</v>
      </c>
      <c r="D20" s="69">
        <v>0</v>
      </c>
      <c r="E20" s="52">
        <v>0</v>
      </c>
      <c r="F20" s="52">
        <v>0</v>
      </c>
      <c r="G20" s="52">
        <v>0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1</v>
      </c>
    </row>
    <row r="21" spans="1:16" ht="15" customHeight="1">
      <c r="A21" s="6" t="s">
        <v>77</v>
      </c>
      <c r="B21" s="69">
        <f t="shared" si="1"/>
        <v>1</v>
      </c>
      <c r="C21" s="69">
        <v>1</v>
      </c>
      <c r="D21" s="69">
        <v>0</v>
      </c>
      <c r="E21" s="52">
        <v>0</v>
      </c>
      <c r="F21" s="52">
        <v>1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</row>
    <row r="22" spans="1:16" ht="15" customHeight="1">
      <c r="A22" s="6" t="s">
        <v>131</v>
      </c>
      <c r="B22" s="69">
        <f t="shared" si="1"/>
        <v>3</v>
      </c>
      <c r="C22" s="69">
        <v>2</v>
      </c>
      <c r="D22" s="69">
        <v>1</v>
      </c>
      <c r="E22" s="52">
        <v>0</v>
      </c>
      <c r="F22" s="52">
        <v>0</v>
      </c>
      <c r="G22" s="52">
        <v>0</v>
      </c>
      <c r="H22" s="52">
        <v>0</v>
      </c>
      <c r="I22" s="52">
        <v>0</v>
      </c>
      <c r="J22" s="52">
        <v>3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</row>
    <row r="23" spans="1:16" ht="15" customHeight="1">
      <c r="A23" s="6" t="s">
        <v>78</v>
      </c>
      <c r="B23" s="69">
        <f t="shared" si="1"/>
        <v>5</v>
      </c>
      <c r="C23" s="69">
        <v>5</v>
      </c>
      <c r="D23" s="69">
        <v>0</v>
      </c>
      <c r="E23" s="52">
        <v>0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2">
        <v>1</v>
      </c>
      <c r="L23" s="52">
        <v>1</v>
      </c>
      <c r="M23" s="52">
        <v>3</v>
      </c>
      <c r="N23" s="52">
        <v>0</v>
      </c>
      <c r="O23" s="52">
        <v>0</v>
      </c>
      <c r="P23" s="52">
        <v>0</v>
      </c>
    </row>
    <row r="24" spans="1:16" ht="15" customHeight="1">
      <c r="A24" s="6" t="s">
        <v>132</v>
      </c>
      <c r="B24" s="69">
        <f t="shared" si="1"/>
        <v>2</v>
      </c>
      <c r="C24" s="69">
        <v>1</v>
      </c>
      <c r="D24" s="69">
        <v>1</v>
      </c>
      <c r="E24" s="52">
        <v>0</v>
      </c>
      <c r="F24" s="52">
        <v>0</v>
      </c>
      <c r="G24" s="52">
        <v>0</v>
      </c>
      <c r="H24" s="52">
        <v>0</v>
      </c>
      <c r="I24" s="52">
        <v>0</v>
      </c>
      <c r="J24" s="52">
        <v>2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</row>
    <row r="25" spans="1:16" ht="15" customHeight="1">
      <c r="A25" s="6" t="s">
        <v>154</v>
      </c>
      <c r="B25" s="69">
        <f t="shared" si="1"/>
        <v>37</v>
      </c>
      <c r="C25" s="72">
        <v>33</v>
      </c>
      <c r="D25" s="69">
        <v>4</v>
      </c>
      <c r="E25" s="52">
        <v>3</v>
      </c>
      <c r="F25" s="52">
        <v>7</v>
      </c>
      <c r="G25" s="52">
        <v>5</v>
      </c>
      <c r="H25" s="52">
        <v>4</v>
      </c>
      <c r="I25" s="52">
        <v>0</v>
      </c>
      <c r="J25" s="52">
        <v>4</v>
      </c>
      <c r="K25" s="52">
        <v>0</v>
      </c>
      <c r="L25" s="52">
        <v>1</v>
      </c>
      <c r="M25" s="52">
        <v>2</v>
      </c>
      <c r="N25" s="52">
        <v>6</v>
      </c>
      <c r="O25" s="52">
        <v>2</v>
      </c>
      <c r="P25" s="52">
        <v>3</v>
      </c>
    </row>
    <row r="26" spans="1:16" ht="15" customHeight="1">
      <c r="A26" s="6" t="s">
        <v>155</v>
      </c>
      <c r="B26" s="69">
        <f t="shared" si="1"/>
        <v>30</v>
      </c>
      <c r="C26" s="72">
        <v>29</v>
      </c>
      <c r="D26" s="69">
        <v>1</v>
      </c>
      <c r="E26" s="52">
        <v>1</v>
      </c>
      <c r="F26" s="52">
        <v>1</v>
      </c>
      <c r="G26" s="52">
        <v>9</v>
      </c>
      <c r="H26" s="52">
        <v>2</v>
      </c>
      <c r="I26" s="52">
        <v>1</v>
      </c>
      <c r="J26" s="52">
        <v>2</v>
      </c>
      <c r="K26" s="52">
        <v>0</v>
      </c>
      <c r="L26" s="52">
        <v>1</v>
      </c>
      <c r="M26" s="52">
        <v>2</v>
      </c>
      <c r="N26" s="52">
        <v>9</v>
      </c>
      <c r="O26" s="52">
        <v>1</v>
      </c>
      <c r="P26" s="52">
        <v>1</v>
      </c>
    </row>
    <row r="27" spans="1:16" ht="15" customHeight="1">
      <c r="A27" s="6" t="s">
        <v>87</v>
      </c>
      <c r="B27" s="69">
        <f t="shared" si="1"/>
        <v>11</v>
      </c>
      <c r="C27" s="69">
        <v>11</v>
      </c>
      <c r="D27" s="69">
        <v>0</v>
      </c>
      <c r="E27" s="52">
        <v>1</v>
      </c>
      <c r="F27" s="52">
        <v>4</v>
      </c>
      <c r="G27" s="52">
        <v>0</v>
      </c>
      <c r="H27" s="52">
        <v>2</v>
      </c>
      <c r="I27" s="52">
        <v>0</v>
      </c>
      <c r="J27" s="52">
        <v>0</v>
      </c>
      <c r="K27" s="52">
        <v>4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</row>
    <row r="28" spans="1:16" ht="15" customHeight="1">
      <c r="A28" s="6" t="s">
        <v>92</v>
      </c>
      <c r="B28" s="69">
        <f t="shared" si="1"/>
        <v>3</v>
      </c>
      <c r="C28" s="69">
        <v>3</v>
      </c>
      <c r="D28" s="69">
        <v>0</v>
      </c>
      <c r="E28" s="52">
        <v>1</v>
      </c>
      <c r="F28" s="52">
        <v>0</v>
      </c>
      <c r="G28" s="52">
        <v>1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1</v>
      </c>
    </row>
    <row r="29" spans="1:16" ht="15" customHeight="1">
      <c r="A29" s="6" t="s">
        <v>93</v>
      </c>
      <c r="B29" s="69">
        <f t="shared" si="1"/>
        <v>1</v>
      </c>
      <c r="C29" s="69">
        <v>1</v>
      </c>
      <c r="D29" s="69">
        <v>0</v>
      </c>
      <c r="E29" s="52">
        <v>0</v>
      </c>
      <c r="F29" s="52">
        <v>0</v>
      </c>
      <c r="G29" s="52">
        <v>1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</row>
    <row r="30" spans="1:16" ht="15" customHeight="1">
      <c r="A30" s="6" t="s">
        <v>91</v>
      </c>
      <c r="B30" s="69">
        <f>SUM(C30:D30)</f>
        <v>12</v>
      </c>
      <c r="C30" s="69">
        <v>12</v>
      </c>
      <c r="D30" s="69">
        <v>0</v>
      </c>
      <c r="E30" s="52">
        <v>0</v>
      </c>
      <c r="F30" s="52">
        <v>0</v>
      </c>
      <c r="G30" s="52">
        <v>0</v>
      </c>
      <c r="H30" s="52">
        <v>0</v>
      </c>
      <c r="I30" s="52">
        <v>0</v>
      </c>
      <c r="J30" s="52">
        <v>2</v>
      </c>
      <c r="K30" s="52">
        <v>0</v>
      </c>
      <c r="L30" s="52">
        <v>1</v>
      </c>
      <c r="M30" s="52">
        <v>3</v>
      </c>
      <c r="N30" s="52">
        <v>6</v>
      </c>
      <c r="O30" s="52">
        <v>0</v>
      </c>
      <c r="P30" s="52">
        <v>0</v>
      </c>
    </row>
    <row r="31" spans="1:16" ht="15" customHeight="1">
      <c r="A31" s="6" t="s">
        <v>94</v>
      </c>
      <c r="B31" s="69">
        <f t="shared" si="1"/>
        <v>2</v>
      </c>
      <c r="C31" s="69">
        <v>2</v>
      </c>
      <c r="D31" s="69">
        <v>0</v>
      </c>
      <c r="E31" s="52">
        <v>0</v>
      </c>
      <c r="F31" s="52">
        <v>0</v>
      </c>
      <c r="G31" s="52">
        <v>1</v>
      </c>
      <c r="H31" s="52">
        <v>0</v>
      </c>
      <c r="I31" s="52">
        <v>0</v>
      </c>
      <c r="J31" s="52">
        <v>1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</row>
    <row r="32" spans="1:16" ht="15" customHeight="1">
      <c r="A32" s="6" t="s">
        <v>95</v>
      </c>
      <c r="B32" s="69">
        <f t="shared" si="1"/>
        <v>1</v>
      </c>
      <c r="C32" s="69">
        <v>1</v>
      </c>
      <c r="D32" s="69">
        <v>0</v>
      </c>
      <c r="E32" s="52">
        <v>0</v>
      </c>
      <c r="F32" s="52">
        <v>0</v>
      </c>
      <c r="G32" s="52">
        <v>0</v>
      </c>
      <c r="H32" s="52">
        <v>0</v>
      </c>
      <c r="I32" s="52">
        <v>0</v>
      </c>
      <c r="J32" s="52">
        <v>1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</row>
    <row r="33" spans="1:16" ht="15" customHeight="1">
      <c r="A33" s="6" t="s">
        <v>100</v>
      </c>
      <c r="B33" s="69">
        <f aca="true" t="shared" si="2" ref="B33:B51">SUM(C33:D33)</f>
        <v>4</v>
      </c>
      <c r="C33" s="69">
        <v>4</v>
      </c>
      <c r="D33" s="69">
        <v>0</v>
      </c>
      <c r="E33" s="52">
        <v>0</v>
      </c>
      <c r="F33" s="52">
        <v>1</v>
      </c>
      <c r="G33" s="52">
        <v>0</v>
      </c>
      <c r="H33" s="52">
        <v>0</v>
      </c>
      <c r="I33" s="52">
        <v>0</v>
      </c>
      <c r="J33" s="52">
        <v>0</v>
      </c>
      <c r="K33" s="52">
        <v>0</v>
      </c>
      <c r="L33" s="52">
        <v>1</v>
      </c>
      <c r="M33" s="52">
        <v>0</v>
      </c>
      <c r="N33" s="52">
        <v>0</v>
      </c>
      <c r="O33" s="52">
        <v>2</v>
      </c>
      <c r="P33" s="52">
        <v>0</v>
      </c>
    </row>
    <row r="34" spans="1:16" ht="15" customHeight="1">
      <c r="A34" s="6" t="s">
        <v>135</v>
      </c>
      <c r="B34" s="69">
        <f t="shared" si="2"/>
        <v>10</v>
      </c>
      <c r="C34" s="69">
        <v>10</v>
      </c>
      <c r="D34" s="69">
        <v>0</v>
      </c>
      <c r="E34" s="52">
        <v>0</v>
      </c>
      <c r="F34" s="52">
        <v>1</v>
      </c>
      <c r="G34" s="52">
        <v>0</v>
      </c>
      <c r="H34" s="52">
        <v>0</v>
      </c>
      <c r="I34" s="52">
        <v>1</v>
      </c>
      <c r="J34" s="52">
        <v>0</v>
      </c>
      <c r="K34" s="52">
        <v>0</v>
      </c>
      <c r="L34" s="52">
        <v>2</v>
      </c>
      <c r="M34" s="52">
        <v>0</v>
      </c>
      <c r="N34" s="52">
        <v>2</v>
      </c>
      <c r="O34" s="52">
        <v>3</v>
      </c>
      <c r="P34" s="52">
        <v>1</v>
      </c>
    </row>
    <row r="35" spans="1:16" ht="15" customHeight="1">
      <c r="A35" s="6" t="s">
        <v>156</v>
      </c>
      <c r="B35" s="69">
        <f t="shared" si="2"/>
        <v>337</v>
      </c>
      <c r="C35" s="69">
        <v>334</v>
      </c>
      <c r="D35" s="69">
        <v>3</v>
      </c>
      <c r="E35" s="52">
        <v>34</v>
      </c>
      <c r="F35" s="52">
        <v>26</v>
      </c>
      <c r="G35" s="52">
        <v>19</v>
      </c>
      <c r="H35" s="52">
        <v>12</v>
      </c>
      <c r="I35" s="52">
        <v>23</v>
      </c>
      <c r="J35" s="52">
        <v>23</v>
      </c>
      <c r="K35" s="52">
        <v>40</v>
      </c>
      <c r="L35" s="52">
        <v>33</v>
      </c>
      <c r="M35" s="52">
        <v>38</v>
      </c>
      <c r="N35" s="52">
        <v>26</v>
      </c>
      <c r="O35" s="52">
        <v>46</v>
      </c>
      <c r="P35" s="52">
        <v>17</v>
      </c>
    </row>
    <row r="36" spans="1:16" ht="15" customHeight="1">
      <c r="A36" s="6" t="s">
        <v>108</v>
      </c>
      <c r="B36" s="69">
        <f t="shared" si="2"/>
        <v>2</v>
      </c>
      <c r="C36" s="69">
        <v>2</v>
      </c>
      <c r="D36" s="69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2</v>
      </c>
      <c r="K36" s="52">
        <v>0</v>
      </c>
      <c r="L36" s="52">
        <v>0</v>
      </c>
      <c r="M36" s="52">
        <v>0</v>
      </c>
      <c r="N36" s="52">
        <v>0</v>
      </c>
      <c r="O36" s="52">
        <v>0</v>
      </c>
      <c r="P36" s="52">
        <v>0</v>
      </c>
    </row>
    <row r="37" spans="1:16" ht="15" customHeight="1">
      <c r="A37" s="6" t="s">
        <v>109</v>
      </c>
      <c r="B37" s="69">
        <f t="shared" si="2"/>
        <v>11</v>
      </c>
      <c r="C37" s="69">
        <v>10</v>
      </c>
      <c r="D37" s="69">
        <v>1</v>
      </c>
      <c r="E37" s="52">
        <v>1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10</v>
      </c>
      <c r="P37" s="52">
        <v>0</v>
      </c>
    </row>
    <row r="38" spans="1:16" ht="15" customHeight="1">
      <c r="A38" s="6" t="s">
        <v>115</v>
      </c>
      <c r="B38" s="69">
        <f t="shared" si="2"/>
        <v>13</v>
      </c>
      <c r="C38" s="69">
        <v>12</v>
      </c>
      <c r="D38" s="69">
        <v>1</v>
      </c>
      <c r="E38" s="52">
        <v>3</v>
      </c>
      <c r="F38" s="52">
        <v>0</v>
      </c>
      <c r="G38" s="52">
        <v>0</v>
      </c>
      <c r="H38" s="52">
        <v>0</v>
      </c>
      <c r="I38" s="52">
        <v>5</v>
      </c>
      <c r="J38" s="52">
        <v>3</v>
      </c>
      <c r="K38" s="52">
        <v>0</v>
      </c>
      <c r="L38" s="52">
        <v>0</v>
      </c>
      <c r="M38" s="52">
        <v>0</v>
      </c>
      <c r="N38" s="52">
        <v>0</v>
      </c>
      <c r="O38" s="52">
        <v>2</v>
      </c>
      <c r="P38" s="52">
        <v>0</v>
      </c>
    </row>
    <row r="39" spans="1:16" ht="15" customHeight="1">
      <c r="A39" s="6" t="s">
        <v>116</v>
      </c>
      <c r="B39" s="69">
        <f t="shared" si="2"/>
        <v>2</v>
      </c>
      <c r="C39" s="69">
        <v>2</v>
      </c>
      <c r="D39" s="69">
        <v>0</v>
      </c>
      <c r="E39" s="52">
        <v>0</v>
      </c>
      <c r="F39" s="52">
        <v>0</v>
      </c>
      <c r="G39" s="52">
        <v>2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</row>
    <row r="40" spans="1:16" ht="15" customHeight="1">
      <c r="A40" s="6" t="s">
        <v>157</v>
      </c>
      <c r="B40" s="69">
        <f t="shared" si="2"/>
        <v>4</v>
      </c>
      <c r="C40" s="69">
        <v>4</v>
      </c>
      <c r="D40" s="69">
        <v>0</v>
      </c>
      <c r="E40" s="52">
        <v>0</v>
      </c>
      <c r="F40" s="52">
        <v>0</v>
      </c>
      <c r="G40" s="52">
        <v>3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  <c r="N40" s="52">
        <v>1</v>
      </c>
      <c r="O40" s="52">
        <v>0</v>
      </c>
      <c r="P40" s="52">
        <v>0</v>
      </c>
    </row>
    <row r="41" spans="1:16" ht="15" customHeight="1">
      <c r="A41" s="6" t="s">
        <v>118</v>
      </c>
      <c r="B41" s="69">
        <f t="shared" si="2"/>
        <v>2</v>
      </c>
      <c r="C41" s="69">
        <v>2</v>
      </c>
      <c r="D41" s="69">
        <v>0</v>
      </c>
      <c r="E41" s="52">
        <v>0</v>
      </c>
      <c r="F41" s="52">
        <v>0</v>
      </c>
      <c r="G41" s="52">
        <v>0</v>
      </c>
      <c r="H41" s="52">
        <v>1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1</v>
      </c>
      <c r="P41" s="52">
        <v>0</v>
      </c>
    </row>
    <row r="42" spans="1:16" ht="15" customHeight="1">
      <c r="A42" s="6" t="s">
        <v>158</v>
      </c>
      <c r="B42" s="69">
        <f t="shared" si="2"/>
        <v>5</v>
      </c>
      <c r="C42" s="69">
        <v>5</v>
      </c>
      <c r="D42" s="69">
        <v>0</v>
      </c>
      <c r="E42" s="52">
        <v>0</v>
      </c>
      <c r="F42" s="52">
        <v>0</v>
      </c>
      <c r="G42" s="52">
        <v>1</v>
      </c>
      <c r="H42" s="52">
        <v>0</v>
      </c>
      <c r="I42" s="52">
        <v>0</v>
      </c>
      <c r="J42" s="52">
        <v>1</v>
      </c>
      <c r="K42" s="52">
        <v>1</v>
      </c>
      <c r="L42" s="52">
        <v>0</v>
      </c>
      <c r="M42" s="52">
        <v>0</v>
      </c>
      <c r="N42" s="52">
        <v>1</v>
      </c>
      <c r="O42" s="52">
        <v>0</v>
      </c>
      <c r="P42" s="52">
        <v>1</v>
      </c>
    </row>
    <row r="43" spans="1:16" ht="15" customHeight="1">
      <c r="A43" s="6" t="s">
        <v>141</v>
      </c>
      <c r="B43" s="69">
        <f t="shared" si="2"/>
        <v>24</v>
      </c>
      <c r="C43" s="69">
        <v>19</v>
      </c>
      <c r="D43" s="69">
        <v>5</v>
      </c>
      <c r="E43" s="52">
        <v>0</v>
      </c>
      <c r="F43" s="52">
        <v>0</v>
      </c>
      <c r="G43" s="52">
        <v>0</v>
      </c>
      <c r="H43" s="52">
        <v>0</v>
      </c>
      <c r="I43" s="52">
        <v>6</v>
      </c>
      <c r="J43" s="52">
        <v>1</v>
      </c>
      <c r="K43" s="52">
        <v>5</v>
      </c>
      <c r="L43" s="52">
        <v>0</v>
      </c>
      <c r="M43" s="52">
        <v>1</v>
      </c>
      <c r="N43" s="52">
        <v>0</v>
      </c>
      <c r="O43" s="52">
        <v>4</v>
      </c>
      <c r="P43" s="52">
        <v>7</v>
      </c>
    </row>
    <row r="44" spans="1:16" ht="15" customHeight="1">
      <c r="A44" s="6" t="s">
        <v>142</v>
      </c>
      <c r="B44" s="69">
        <f t="shared" si="2"/>
        <v>2</v>
      </c>
      <c r="C44" s="69">
        <v>1</v>
      </c>
      <c r="D44" s="69">
        <v>1</v>
      </c>
      <c r="E44" s="52">
        <v>0</v>
      </c>
      <c r="F44" s="52">
        <v>0</v>
      </c>
      <c r="G44" s="52">
        <v>2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</row>
    <row r="45" spans="1:16" ht="15" customHeight="1">
      <c r="A45" s="6" t="s">
        <v>120</v>
      </c>
      <c r="B45" s="69">
        <f t="shared" si="2"/>
        <v>3</v>
      </c>
      <c r="C45" s="69">
        <v>2</v>
      </c>
      <c r="D45" s="69">
        <v>1</v>
      </c>
      <c r="E45" s="52">
        <v>2</v>
      </c>
      <c r="F45" s="52">
        <v>0</v>
      </c>
      <c r="G45" s="52">
        <v>0</v>
      </c>
      <c r="H45" s="52">
        <v>0</v>
      </c>
      <c r="I45" s="52">
        <v>0</v>
      </c>
      <c r="J45" s="52">
        <v>1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</row>
    <row r="46" spans="1:16" ht="15" customHeight="1">
      <c r="A46" s="6" t="s">
        <v>122</v>
      </c>
      <c r="B46" s="69">
        <f t="shared" si="2"/>
        <v>18</v>
      </c>
      <c r="C46" s="69">
        <v>18</v>
      </c>
      <c r="D46" s="69">
        <v>0</v>
      </c>
      <c r="E46" s="52">
        <v>0</v>
      </c>
      <c r="F46" s="52">
        <v>0</v>
      </c>
      <c r="G46" s="52">
        <v>4</v>
      </c>
      <c r="H46" s="52">
        <v>3</v>
      </c>
      <c r="I46" s="52">
        <v>3</v>
      </c>
      <c r="J46" s="52">
        <v>1</v>
      </c>
      <c r="K46" s="52">
        <v>0</v>
      </c>
      <c r="L46" s="52">
        <v>1</v>
      </c>
      <c r="M46" s="52">
        <v>2</v>
      </c>
      <c r="N46" s="52">
        <v>4</v>
      </c>
      <c r="O46" s="52">
        <v>0</v>
      </c>
      <c r="P46" s="52">
        <v>0</v>
      </c>
    </row>
    <row r="47" spans="1:16" ht="15" customHeight="1">
      <c r="A47" s="6" t="s">
        <v>124</v>
      </c>
      <c r="B47" s="69">
        <f t="shared" si="2"/>
        <v>49</v>
      </c>
      <c r="C47" s="69">
        <v>49</v>
      </c>
      <c r="D47" s="69">
        <v>0</v>
      </c>
      <c r="E47" s="52">
        <v>5</v>
      </c>
      <c r="F47" s="52">
        <v>6</v>
      </c>
      <c r="G47" s="52">
        <v>4</v>
      </c>
      <c r="H47" s="52">
        <v>3</v>
      </c>
      <c r="I47" s="52">
        <v>2</v>
      </c>
      <c r="J47" s="52">
        <v>3</v>
      </c>
      <c r="K47" s="52">
        <v>3</v>
      </c>
      <c r="L47" s="52">
        <v>5</v>
      </c>
      <c r="M47" s="52">
        <v>10</v>
      </c>
      <c r="N47" s="52">
        <v>3</v>
      </c>
      <c r="O47" s="52">
        <v>5</v>
      </c>
      <c r="P47" s="52">
        <v>0</v>
      </c>
    </row>
    <row r="48" spans="1:16" ht="15" customHeight="1">
      <c r="A48" s="6" t="s">
        <v>126</v>
      </c>
      <c r="B48" s="69">
        <f t="shared" si="2"/>
        <v>5</v>
      </c>
      <c r="C48" s="69">
        <v>5</v>
      </c>
      <c r="D48" s="69">
        <v>0</v>
      </c>
      <c r="E48" s="52">
        <v>0</v>
      </c>
      <c r="F48" s="52">
        <v>0</v>
      </c>
      <c r="G48" s="52">
        <v>0</v>
      </c>
      <c r="H48" s="52">
        <v>1</v>
      </c>
      <c r="I48" s="52">
        <v>0</v>
      </c>
      <c r="J48" s="52">
        <v>0</v>
      </c>
      <c r="K48" s="52">
        <v>0</v>
      </c>
      <c r="L48" s="52">
        <v>1</v>
      </c>
      <c r="M48" s="52">
        <v>0</v>
      </c>
      <c r="N48" s="52">
        <v>1</v>
      </c>
      <c r="O48" s="52">
        <v>1</v>
      </c>
      <c r="P48" s="52">
        <v>1</v>
      </c>
    </row>
    <row r="49" spans="1:16" ht="15" customHeight="1">
      <c r="A49" s="6" t="s">
        <v>144</v>
      </c>
      <c r="B49" s="69">
        <f t="shared" si="2"/>
        <v>18</v>
      </c>
      <c r="C49" s="69">
        <v>18</v>
      </c>
      <c r="D49" s="69">
        <v>0</v>
      </c>
      <c r="E49" s="52">
        <v>5</v>
      </c>
      <c r="F49" s="52">
        <v>1</v>
      </c>
      <c r="G49" s="52">
        <v>2</v>
      </c>
      <c r="H49" s="52">
        <v>0</v>
      </c>
      <c r="I49" s="52">
        <v>0</v>
      </c>
      <c r="J49" s="52">
        <v>0</v>
      </c>
      <c r="K49" s="52">
        <v>2</v>
      </c>
      <c r="L49" s="52">
        <v>4</v>
      </c>
      <c r="M49" s="52">
        <v>2</v>
      </c>
      <c r="N49" s="52">
        <v>1</v>
      </c>
      <c r="O49" s="52">
        <v>1</v>
      </c>
      <c r="P49" s="52">
        <v>0</v>
      </c>
    </row>
    <row r="50" spans="1:16" ht="15" customHeight="1">
      <c r="A50" s="6" t="s">
        <v>64</v>
      </c>
      <c r="B50" s="69">
        <f t="shared" si="2"/>
        <v>1</v>
      </c>
      <c r="C50" s="69">
        <v>1</v>
      </c>
      <c r="D50" s="69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1</v>
      </c>
      <c r="P50" s="52">
        <v>0</v>
      </c>
    </row>
    <row r="51" spans="1:16" ht="15" customHeight="1" thickBot="1">
      <c r="A51" s="10" t="s">
        <v>159</v>
      </c>
      <c r="B51" s="91">
        <f t="shared" si="2"/>
        <v>1</v>
      </c>
      <c r="C51" s="91">
        <v>1</v>
      </c>
      <c r="D51" s="91">
        <v>0</v>
      </c>
      <c r="E51" s="42">
        <v>0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</row>
    <row r="52" spans="1:17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</sheetData>
  <mergeCells count="5">
    <mergeCell ref="A3:P3"/>
    <mergeCell ref="A4:P4"/>
    <mergeCell ref="C6:D6"/>
    <mergeCell ref="E6:P6"/>
    <mergeCell ref="B6:B7"/>
  </mergeCells>
  <printOptions horizontalCentered="1"/>
  <pageMargins left="0.52" right="0.31496062992125984" top="1.75" bottom="0.5905511811023623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pcampos</dc:creator>
  <cp:keywords/>
  <dc:description/>
  <cp:lastModifiedBy>msolanof</cp:lastModifiedBy>
  <cp:lastPrinted>2004-01-07T18:04:10Z</cp:lastPrinted>
  <dcterms:created xsi:type="dcterms:W3CDTF">2003-08-11T21:10:38Z</dcterms:created>
  <dcterms:modified xsi:type="dcterms:W3CDTF">2004-04-16T19:05:04Z</dcterms:modified>
  <cp:category/>
  <cp:version/>
  <cp:contentType/>
  <cp:contentStatus/>
</cp:coreProperties>
</file>