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<sst xmlns="http://schemas.openxmlformats.org/spreadsheetml/2006/main" count="358" uniqueCount="211">
  <si>
    <t>Total</t>
  </si>
  <si>
    <t>Del 2002</t>
  </si>
  <si>
    <t>De años</t>
  </si>
  <si>
    <t>anteriores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</si>
  <si>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</si>
  <si>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</si>
  <si>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</si>
  <si>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</si>
  <si>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</si>
  <si>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</si>
  <si>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</si>
  <si>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</si>
  <si>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</si>
  <si>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</si>
  <si>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</si>
  <si>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</si>
  <si>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  Bicicleta</t>
  </si>
  <si>
    <t xml:space="preserve">   Motocicleta</t>
  </si>
  <si>
    <t xml:space="preserve">   Automóvil</t>
  </si>
  <si>
    <t>Robo de medio de transporte</t>
  </si>
  <si>
    <t>M e s</t>
  </si>
  <si>
    <t>Tipo de caso</t>
  </si>
  <si>
    <t>Entrados</t>
  </si>
  <si>
    <t>Abuso sexual menor</t>
  </si>
  <si>
    <t>Agresión</t>
  </si>
  <si>
    <t>Amenazas</t>
  </si>
  <si>
    <t>Circulación de moneda falsa</t>
  </si>
  <si>
    <t>Cultivo de marihuana</t>
  </si>
  <si>
    <t>Daños</t>
  </si>
  <si>
    <t>Desaparición de persona</t>
  </si>
  <si>
    <t>Estafa mediante cheque</t>
  </si>
  <si>
    <t>Falsedad ideológica</t>
  </si>
  <si>
    <t>Falsificación de documento</t>
  </si>
  <si>
    <t>Falsificación de señas y marcas</t>
  </si>
  <si>
    <t>Fuga del hogar</t>
  </si>
  <si>
    <t>Homicidio culposo</t>
  </si>
  <si>
    <t>Hurto</t>
  </si>
  <si>
    <t>Hurto de ganado</t>
  </si>
  <si>
    <t>Incendio</t>
  </si>
  <si>
    <t>Infrac. Ley Conserv. Vida Silvestre</t>
  </si>
  <si>
    <t>Infracción Ley de Armas</t>
  </si>
  <si>
    <t>Infracción Ley Forestal</t>
  </si>
  <si>
    <t>Lesiones</t>
  </si>
  <si>
    <t>Lesiones con arma blanca</t>
  </si>
  <si>
    <t>Lesiones culposas</t>
  </si>
  <si>
    <t>Privación de libertad</t>
  </si>
  <si>
    <t>Rapto</t>
  </si>
  <si>
    <t>Robo con fuerza sobre las cosas</t>
  </si>
  <si>
    <t>Robo con violencia sobre las personas</t>
  </si>
  <si>
    <t>Suicidio</t>
  </si>
  <si>
    <t>Sustracción de menor</t>
  </si>
  <si>
    <t>Tenencia de droga</t>
  </si>
  <si>
    <t>Tenencia de marihuana</t>
  </si>
  <si>
    <t>Tent. Robo con fuerza sobre cosas</t>
  </si>
  <si>
    <t>Tentativa de homicidio</t>
  </si>
  <si>
    <t>Tentativa de hurto</t>
  </si>
  <si>
    <t>Tentativa de suicidio</t>
  </si>
  <si>
    <t>Uso de documento falso</t>
  </si>
  <si>
    <t>Usurpación</t>
  </si>
  <si>
    <t>Venta de marihuana</t>
  </si>
  <si>
    <t>Violación</t>
  </si>
  <si>
    <t>Violación de domicilio</t>
  </si>
  <si>
    <t>Abuso de autoridad</t>
  </si>
  <si>
    <t>Apropiación y/o retención indebida</t>
  </si>
  <si>
    <t>Estafa</t>
  </si>
  <si>
    <t>Lesiones con arma blanca.</t>
  </si>
  <si>
    <t>Proxenitismo</t>
  </si>
  <si>
    <t>Cantón</t>
  </si>
  <si>
    <t>Tentativa de violación</t>
  </si>
  <si>
    <t>Venta de droga</t>
  </si>
  <si>
    <t>durante el año 2002</t>
  </si>
  <si>
    <t>Valor de lo</t>
  </si>
  <si>
    <t>Promedio por</t>
  </si>
  <si>
    <t>Estafa(1)</t>
  </si>
  <si>
    <t>Hurto (2)</t>
  </si>
  <si>
    <t>Robo fuerza sobre cosas</t>
  </si>
  <si>
    <t>Robo violencia personas</t>
  </si>
  <si>
    <t>(1) Incluye estafa mediante cheque</t>
  </si>
  <si>
    <t>(2) Incluye hurto de ganado</t>
  </si>
  <si>
    <t>Delito o causa</t>
  </si>
  <si>
    <t>Género</t>
  </si>
  <si>
    <t>Mes</t>
  </si>
  <si>
    <t xml:space="preserve">Mas </t>
  </si>
  <si>
    <t>Fem</t>
  </si>
  <si>
    <t>Abuso sexual</t>
  </si>
  <si>
    <t>Homicidio doloso</t>
  </si>
  <si>
    <t>Resistencia a la autoridad</t>
  </si>
  <si>
    <t>Robo</t>
  </si>
  <si>
    <t>Tentativa de robo</t>
  </si>
  <si>
    <t>Usurpación.</t>
  </si>
  <si>
    <t>Otros</t>
  </si>
  <si>
    <t>Desacato a la autoridad</t>
  </si>
  <si>
    <t>Bagaces</t>
  </si>
  <si>
    <t>Cañas</t>
  </si>
  <si>
    <t>Carrillo</t>
  </si>
  <si>
    <t>Heredia</t>
  </si>
  <si>
    <t>La Cruz</t>
  </si>
  <si>
    <t>Liberia</t>
  </si>
  <si>
    <t>Santa Cruz</t>
  </si>
  <si>
    <t>Tilarán</t>
  </si>
  <si>
    <t>Upala</t>
  </si>
  <si>
    <t>Provincia de Guanacaste</t>
  </si>
  <si>
    <t>Provincia de Heredia</t>
  </si>
  <si>
    <t>Provincia de Alajuela</t>
  </si>
  <si>
    <t>Abandono dañino de animal</t>
  </si>
  <si>
    <t>Aborto</t>
  </si>
  <si>
    <t>Abuso de patria potestad</t>
  </si>
  <si>
    <t>Abuso sexual a menor</t>
  </si>
  <si>
    <t>Administracción fraudulenta</t>
  </si>
  <si>
    <t>Atípico</t>
  </si>
  <si>
    <t>Averiguar muerte</t>
  </si>
  <si>
    <t>Coacción</t>
  </si>
  <si>
    <t>Cohecho</t>
  </si>
  <si>
    <t>Concusión</t>
  </si>
  <si>
    <t>Corrupción de menores</t>
  </si>
  <si>
    <t>Desobediencia a la autoridad</t>
  </si>
  <si>
    <t>Ejercicio ilegal de profesión</t>
  </si>
  <si>
    <t>Evasión</t>
  </si>
  <si>
    <t>Extorsión</t>
  </si>
  <si>
    <t>Falsificación de sellos</t>
  </si>
  <si>
    <t>Incumplimiento de  Patria Potestad</t>
  </si>
  <si>
    <t>Infracción Código Fiscal</t>
  </si>
  <si>
    <t>Infracción Ley de Migración</t>
  </si>
  <si>
    <t>Infracción Ley de Mineria</t>
  </si>
  <si>
    <t>Infracción Ley Marítimo Terrestre</t>
  </si>
  <si>
    <t>Infracción Ley Salud</t>
  </si>
  <si>
    <t xml:space="preserve">Lesiones </t>
  </si>
  <si>
    <t>Lesiones con arma de fuego</t>
  </si>
  <si>
    <t>Secuestro extorsivo</t>
  </si>
  <si>
    <t>Suministro de droga</t>
  </si>
  <si>
    <t>Suministro de marihuana</t>
  </si>
  <si>
    <t>Suplantación de autoridad</t>
  </si>
  <si>
    <t>Tent. Robo medio de transp.-vehículo</t>
  </si>
  <si>
    <t>Tentativa de incendio</t>
  </si>
  <si>
    <t>Tentativa de rapto</t>
  </si>
  <si>
    <t>Tentativa de violación a menor</t>
  </si>
  <si>
    <t>Usurpación bienes de dominio público</t>
  </si>
  <si>
    <t>Tent. Robo medio de transporte-auto</t>
  </si>
  <si>
    <t>Administración Fraudulenta</t>
  </si>
  <si>
    <t>Apropiación irregular</t>
  </si>
  <si>
    <t>Apropiación y retención indebida</t>
  </si>
  <si>
    <t>Cultivo de marihuana.</t>
  </si>
  <si>
    <t>Ejercicio ilegal de la profesión</t>
  </si>
  <si>
    <t>Estelionato</t>
  </si>
  <si>
    <t>Infrac. Ley Conservación Vida Silvestre</t>
  </si>
  <si>
    <t>Infracción Ley Migración</t>
  </si>
  <si>
    <t>Infracción Ley de Minería</t>
  </si>
  <si>
    <t>Proxenetismo</t>
  </si>
  <si>
    <t>Tent. Robo con fuerza sobre las cosas</t>
  </si>
  <si>
    <t>Usurpación de dominio público</t>
  </si>
  <si>
    <t>ria</t>
  </si>
  <si>
    <t>llo</t>
  </si>
  <si>
    <t>ces</t>
  </si>
  <si>
    <t>La</t>
  </si>
  <si>
    <t>Cruz</t>
  </si>
  <si>
    <t>rán</t>
  </si>
  <si>
    <t>dia</t>
  </si>
  <si>
    <t xml:space="preserve">Violación </t>
  </si>
  <si>
    <t>Infracción  Ley de Psicotrópicos</t>
  </si>
  <si>
    <t>Aprop y/o retención indebida</t>
  </si>
  <si>
    <t>Infracción Ley Zona Marítimo Terrestre</t>
  </si>
  <si>
    <t>Abandono dañino animal</t>
  </si>
  <si>
    <t>Libe</t>
  </si>
  <si>
    <t>Carri</t>
  </si>
  <si>
    <t>Baga</t>
  </si>
  <si>
    <t>Santa</t>
  </si>
  <si>
    <t>Tila</t>
  </si>
  <si>
    <t>Here</t>
  </si>
  <si>
    <t>Robo con violencia sobre personas</t>
  </si>
  <si>
    <t>Casos Entrados en la Delegación de Liberia según Provincia, Cantón y Mes</t>
  </si>
  <si>
    <t>cuando ocurrió el hecho, durante el 2002</t>
  </si>
  <si>
    <t>Provincia y Cantón</t>
  </si>
  <si>
    <t>Muerte accidental</t>
  </si>
  <si>
    <t>Muerte natural</t>
  </si>
  <si>
    <t>Casos Entrados y Terminados por la Delegación de Liberia</t>
  </si>
  <si>
    <t>según Tipo de Caso durante el año 2002</t>
  </si>
  <si>
    <t>Terminados</t>
  </si>
  <si>
    <t>Tipo de Caso</t>
  </si>
  <si>
    <t>Incumplimiento de patria potestad</t>
  </si>
  <si>
    <t>Usurpación de autoridad</t>
  </si>
  <si>
    <t>Casos Entrados en la Delegación de Liberia según Tipo de Caso y Cantón donde ocurrieron los hechos</t>
  </si>
  <si>
    <t>Promedio por Acción, para los delitos de estafa, hurto y robos, durante el 2002</t>
  </si>
  <si>
    <t>Denuncias Entradas en la Delegación de Liberia según Cantón, Valor de lo Sustraído y</t>
  </si>
  <si>
    <t>Denuncias Entradas</t>
  </si>
  <si>
    <t>Valor</t>
  </si>
  <si>
    <t>de lo</t>
  </si>
  <si>
    <t>Sustraido</t>
  </si>
  <si>
    <t>Promedio</t>
  </si>
  <si>
    <t>por</t>
  </si>
  <si>
    <t>Central Heredia</t>
  </si>
  <si>
    <t>y Promedio por Acción, para los delitos de estafa, hurto, robo,  durante el 2002</t>
  </si>
  <si>
    <t>de Detención</t>
  </si>
  <si>
    <t>Personas Detenidas por la Delegación de Liberia según Delito o Causa de Detención,</t>
  </si>
  <si>
    <t>Género y Mes, durante el año 2002</t>
  </si>
  <si>
    <t>Relaciones sexuales con menor</t>
  </si>
  <si>
    <t>Denuncias con Monto</t>
  </si>
  <si>
    <t>Conocido</t>
  </si>
  <si>
    <t>Sustraído</t>
  </si>
  <si>
    <t>Acción</t>
  </si>
  <si>
    <t>Tipo de Delito</t>
  </si>
  <si>
    <t>Desconocido</t>
  </si>
  <si>
    <t>Con Valor</t>
  </si>
  <si>
    <t>Denuncias Entradas con valor conocido en la Delegación de Liberia, según Valor de lo Sustraído</t>
  </si>
  <si>
    <t>Cuadro N° 67</t>
  </si>
  <si>
    <t>Cuadro N° 68</t>
  </si>
  <si>
    <t>Continuación Cuadro N° 68</t>
  </si>
  <si>
    <t>Cuadro N° 69</t>
  </si>
  <si>
    <t>Continuación cuadro N° 69</t>
  </si>
  <si>
    <t>Cuadro N° 70</t>
  </si>
  <si>
    <t>Cuadro N° 71</t>
  </si>
  <si>
    <t>Cuadro N° 72</t>
  </si>
</sst>
</file>

<file path=xl/styles.xml><?xml version="1.0" encoding="utf-8"?>
<styleSheet xmlns="http://schemas.openxmlformats.org/spreadsheetml/2006/main">
  <numFmts count="2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\¢#,##0"/>
  </numFmts>
  <fonts count="13">
    <font>
      <sz val="10"/>
      <name val="Arial"/>
      <family val="0"/>
    </font>
    <font>
      <sz val="10"/>
      <name val="Batang"/>
      <family val="1"/>
    </font>
    <font>
      <b/>
      <u val="single"/>
      <sz val="10"/>
      <name val="Batang"/>
      <family val="1"/>
    </font>
    <font>
      <b/>
      <sz val="10"/>
      <name val="Batang"/>
      <family val="1"/>
    </font>
    <font>
      <b/>
      <u val="double"/>
      <sz val="10"/>
      <name val="Batang"/>
      <family val="1"/>
    </font>
    <font>
      <b/>
      <sz val="10"/>
      <name val="Arial"/>
      <family val="2"/>
    </font>
    <font>
      <sz val="10"/>
      <name val="@Batang"/>
      <family val="1"/>
    </font>
    <font>
      <b/>
      <u val="single"/>
      <sz val="10"/>
      <name val="@Batang"/>
      <family val="1"/>
    </font>
    <font>
      <b/>
      <u val="single"/>
      <sz val="10"/>
      <name val="Arial"/>
      <family val="0"/>
    </font>
    <font>
      <b/>
      <u val="double"/>
      <sz val="10"/>
      <name val="@Batang"/>
      <family val="1"/>
    </font>
    <font>
      <sz val="10"/>
      <color indexed="8"/>
      <name val="Batang"/>
      <family val="1"/>
    </font>
    <font>
      <b/>
      <sz val="10"/>
      <name val="@Batang"/>
      <family val="1"/>
    </font>
    <font>
      <sz val="8"/>
      <name val="@Batang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78" fontId="1" fillId="0" borderId="0" xfId="0" applyNumberFormat="1" applyFont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2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4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9" fillId="0" borderId="7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8" fillId="0" borderId="5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8" fontId="3" fillId="0" borderId="3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178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178" fontId="3" fillId="0" borderId="9" xfId="0" applyNumberFormat="1" applyFont="1" applyBorder="1" applyAlignment="1">
      <alignment/>
    </xf>
    <xf numFmtId="0" fontId="4" fillId="0" borderId="7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178" fontId="5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8" fontId="1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center"/>
    </xf>
    <xf numFmtId="178" fontId="7" fillId="0" borderId="7" xfId="0" applyNumberFormat="1" applyFont="1" applyBorder="1" applyAlignment="1">
      <alignment horizontal="center"/>
    </xf>
    <xf numFmtId="178" fontId="6" fillId="0" borderId="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2" sqref="A2"/>
    </sheetView>
  </sheetViews>
  <sheetFormatPr defaultColWidth="11.421875" defaultRowHeight="12.75"/>
  <cols>
    <col min="1" max="1" width="30.28125" style="1" customWidth="1"/>
    <col min="2" max="2" width="7.28125" style="1" customWidth="1"/>
    <col min="3" max="14" width="6.00390625" style="1" customWidth="1"/>
    <col min="15" max="16384" width="11.421875" style="1" customWidth="1"/>
  </cols>
  <sheetData>
    <row r="1" spans="1:14" ht="12">
      <c r="A1" s="11" t="s">
        <v>203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.75" customHeight="1">
      <c r="A3" s="131" t="s">
        <v>169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2.75" customHeight="1">
      <c r="A4" s="131" t="s">
        <v>170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ht="12.75" thickBot="1"/>
    <row r="6" spans="1:14" ht="21.75" customHeight="1">
      <c r="A6" s="134" t="s">
        <v>171</v>
      </c>
      <c r="B6" s="136" t="s">
        <v>0</v>
      </c>
      <c r="C6" s="132" t="s">
        <v>20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21.75" customHeight="1" thickBot="1">
      <c r="A7" s="135"/>
      <c r="B7" s="137"/>
      <c r="C7" s="61" t="s">
        <v>4</v>
      </c>
      <c r="D7" s="61" t="s">
        <v>5</v>
      </c>
      <c r="E7" s="61" t="s">
        <v>6</v>
      </c>
      <c r="F7" s="61" t="s">
        <v>7</v>
      </c>
      <c r="G7" s="61" t="s">
        <v>8</v>
      </c>
      <c r="H7" s="61" t="s">
        <v>9</v>
      </c>
      <c r="I7" s="61" t="s">
        <v>10</v>
      </c>
      <c r="J7" s="61" t="s">
        <v>11</v>
      </c>
      <c r="K7" s="61" t="s">
        <v>12</v>
      </c>
      <c r="L7" s="61" t="s">
        <v>13</v>
      </c>
      <c r="M7" s="61" t="s">
        <v>14</v>
      </c>
      <c r="N7" s="61" t="s">
        <v>15</v>
      </c>
    </row>
    <row r="8" ht="19.5" customHeight="1">
      <c r="B8" s="64"/>
    </row>
    <row r="9" spans="1:14" s="15" customFormat="1" ht="14.25" customHeight="1">
      <c r="A9" s="5" t="s">
        <v>0</v>
      </c>
      <c r="B9" s="65">
        <f>SUM(C9:N9)</f>
        <v>1924</v>
      </c>
      <c r="C9" s="57">
        <f>SUM(C13:C27)-C21-C25</f>
        <v>172</v>
      </c>
      <c r="D9" s="57">
        <f aca="true" t="shared" si="0" ref="D9:N9">SUM(D13:D27)-D21-D25</f>
        <v>178</v>
      </c>
      <c r="E9" s="57">
        <f t="shared" si="0"/>
        <v>167</v>
      </c>
      <c r="F9" s="57">
        <f t="shared" si="0"/>
        <v>178</v>
      </c>
      <c r="G9" s="57">
        <f t="shared" si="0"/>
        <v>208</v>
      </c>
      <c r="H9" s="57">
        <f t="shared" si="0"/>
        <v>161</v>
      </c>
      <c r="I9" s="57">
        <f t="shared" si="0"/>
        <v>160</v>
      </c>
      <c r="J9" s="57">
        <f t="shared" si="0"/>
        <v>166</v>
      </c>
      <c r="K9" s="57">
        <f t="shared" si="0"/>
        <v>121</v>
      </c>
      <c r="L9" s="57">
        <f t="shared" si="0"/>
        <v>113</v>
      </c>
      <c r="M9" s="57">
        <f t="shared" si="0"/>
        <v>141</v>
      </c>
      <c r="N9" s="57">
        <f t="shared" si="0"/>
        <v>159</v>
      </c>
    </row>
    <row r="10" spans="1:14" s="15" customFormat="1" ht="14.25" customHeight="1">
      <c r="A10" s="5"/>
      <c r="B10" s="6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6" s="15" customFormat="1" ht="14.25" customHeight="1">
      <c r="A11" s="117" t="s">
        <v>101</v>
      </c>
      <c r="B11" s="67">
        <f>SUM(C11:N11)</f>
        <v>1922</v>
      </c>
      <c r="C11" s="41">
        <f aca="true" t="shared" si="1" ref="C11:N11">SUM(C13:C19)</f>
        <v>172</v>
      </c>
      <c r="D11" s="41">
        <f t="shared" si="1"/>
        <v>178</v>
      </c>
      <c r="E11" s="41">
        <f t="shared" si="1"/>
        <v>167</v>
      </c>
      <c r="F11" s="41">
        <f t="shared" si="1"/>
        <v>177</v>
      </c>
      <c r="G11" s="41">
        <f t="shared" si="1"/>
        <v>207</v>
      </c>
      <c r="H11" s="41">
        <f t="shared" si="1"/>
        <v>161</v>
      </c>
      <c r="I11" s="41">
        <f t="shared" si="1"/>
        <v>160</v>
      </c>
      <c r="J11" s="41">
        <f t="shared" si="1"/>
        <v>166</v>
      </c>
      <c r="K11" s="41">
        <f t="shared" si="1"/>
        <v>121</v>
      </c>
      <c r="L11" s="41">
        <f t="shared" si="1"/>
        <v>113</v>
      </c>
      <c r="M11" s="41">
        <f t="shared" si="1"/>
        <v>141</v>
      </c>
      <c r="N11" s="118">
        <f t="shared" si="1"/>
        <v>159</v>
      </c>
      <c r="O11" s="34"/>
      <c r="P11" s="28"/>
    </row>
    <row r="12" spans="1:16" s="15" customFormat="1" ht="14.25" customHeight="1">
      <c r="A12" s="40"/>
      <c r="B12" s="6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28"/>
    </row>
    <row r="13" spans="1:16" s="8" customFormat="1" ht="14.25" customHeight="1">
      <c r="A13" s="34" t="s">
        <v>97</v>
      </c>
      <c r="B13" s="69">
        <f aca="true" t="shared" si="2" ref="B13:B19">SUM(C13:N13)</f>
        <v>1322</v>
      </c>
      <c r="C13" s="36">
        <v>123</v>
      </c>
      <c r="D13" s="36">
        <v>118</v>
      </c>
      <c r="E13" s="36">
        <v>96</v>
      </c>
      <c r="F13" s="36">
        <v>116</v>
      </c>
      <c r="G13" s="36">
        <v>140</v>
      </c>
      <c r="H13" s="36">
        <v>119</v>
      </c>
      <c r="I13" s="36">
        <v>116</v>
      </c>
      <c r="J13" s="36">
        <v>117</v>
      </c>
      <c r="K13" s="36">
        <v>85</v>
      </c>
      <c r="L13" s="36">
        <v>85</v>
      </c>
      <c r="M13" s="36">
        <v>96</v>
      </c>
      <c r="N13" s="36">
        <v>111</v>
      </c>
      <c r="P13" s="29"/>
    </row>
    <row r="14" spans="1:16" s="8" customFormat="1" ht="14.25" customHeight="1">
      <c r="A14" s="34" t="s">
        <v>94</v>
      </c>
      <c r="B14" s="69">
        <f t="shared" si="2"/>
        <v>270</v>
      </c>
      <c r="C14" s="36">
        <v>17</v>
      </c>
      <c r="D14" s="36">
        <v>27</v>
      </c>
      <c r="E14" s="36">
        <v>29</v>
      </c>
      <c r="F14" s="36">
        <v>32</v>
      </c>
      <c r="G14" s="36">
        <v>26</v>
      </c>
      <c r="H14" s="36">
        <v>18</v>
      </c>
      <c r="I14" s="36">
        <v>20</v>
      </c>
      <c r="J14" s="36">
        <v>22</v>
      </c>
      <c r="K14" s="36">
        <v>23</v>
      </c>
      <c r="L14" s="36">
        <v>11</v>
      </c>
      <c r="M14" s="36">
        <v>21</v>
      </c>
      <c r="N14" s="36">
        <v>24</v>
      </c>
      <c r="P14" s="29"/>
    </row>
    <row r="15" spans="1:16" s="8" customFormat="1" ht="14.25" customHeight="1">
      <c r="A15" s="34" t="s">
        <v>92</v>
      </c>
      <c r="B15" s="69">
        <f t="shared" si="2"/>
        <v>176</v>
      </c>
      <c r="C15" s="36">
        <v>19</v>
      </c>
      <c r="D15" s="36">
        <v>14</v>
      </c>
      <c r="E15" s="36">
        <v>29</v>
      </c>
      <c r="F15" s="36">
        <v>16</v>
      </c>
      <c r="G15" s="36">
        <v>22</v>
      </c>
      <c r="H15" s="36">
        <v>13</v>
      </c>
      <c r="I15" s="36">
        <v>17</v>
      </c>
      <c r="J15" s="36">
        <v>11</v>
      </c>
      <c r="K15" s="36">
        <v>8</v>
      </c>
      <c r="L15" s="36">
        <v>7</v>
      </c>
      <c r="M15" s="36">
        <v>12</v>
      </c>
      <c r="N15" s="36">
        <v>8</v>
      </c>
      <c r="P15" s="29"/>
    </row>
    <row r="16" spans="1:16" s="8" customFormat="1" ht="14.25" customHeight="1">
      <c r="A16" s="34" t="s">
        <v>96</v>
      </c>
      <c r="B16" s="69">
        <f t="shared" si="2"/>
        <v>146</v>
      </c>
      <c r="C16" s="36">
        <v>11</v>
      </c>
      <c r="D16" s="36">
        <v>17</v>
      </c>
      <c r="E16" s="36">
        <v>11</v>
      </c>
      <c r="F16" s="36">
        <v>13</v>
      </c>
      <c r="G16" s="36">
        <v>19</v>
      </c>
      <c r="H16" s="36">
        <v>10</v>
      </c>
      <c r="I16" s="36">
        <v>7</v>
      </c>
      <c r="J16" s="36">
        <v>16</v>
      </c>
      <c r="K16" s="36">
        <v>5</v>
      </c>
      <c r="L16" s="36">
        <v>10</v>
      </c>
      <c r="M16" s="36">
        <v>12</v>
      </c>
      <c r="N16" s="36">
        <v>15</v>
      </c>
      <c r="P16" s="29"/>
    </row>
    <row r="17" spans="1:16" s="8" customFormat="1" ht="14.25" customHeight="1">
      <c r="A17" s="34" t="s">
        <v>98</v>
      </c>
      <c r="B17" s="69">
        <f t="shared" si="2"/>
        <v>6</v>
      </c>
      <c r="C17" s="36">
        <v>1</v>
      </c>
      <c r="D17" s="36">
        <v>2</v>
      </c>
      <c r="E17" s="36">
        <v>1</v>
      </c>
      <c r="F17" s="36">
        <v>0</v>
      </c>
      <c r="G17" s="36">
        <v>0</v>
      </c>
      <c r="H17" s="36">
        <v>1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1</v>
      </c>
      <c r="P17" s="29"/>
    </row>
    <row r="18" spans="1:16" s="8" customFormat="1" ht="14.25" customHeight="1">
      <c r="A18" s="34" t="s">
        <v>93</v>
      </c>
      <c r="B18" s="69">
        <f t="shared" si="2"/>
        <v>1</v>
      </c>
      <c r="C18" s="36">
        <v>0</v>
      </c>
      <c r="D18" s="36">
        <v>0</v>
      </c>
      <c r="E18" s="36">
        <v>1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P18" s="29"/>
    </row>
    <row r="19" spans="1:16" s="8" customFormat="1" ht="14.25" customHeight="1">
      <c r="A19" s="34" t="s">
        <v>99</v>
      </c>
      <c r="B19" s="69">
        <f t="shared" si="2"/>
        <v>1</v>
      </c>
      <c r="C19" s="36">
        <v>1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P19" s="29"/>
    </row>
    <row r="20" spans="1:16" s="8" customFormat="1" ht="14.25" customHeight="1">
      <c r="A20" s="34"/>
      <c r="B20" s="7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P20" s="29"/>
    </row>
    <row r="21" spans="1:16" s="8" customFormat="1" ht="14.25" customHeight="1">
      <c r="A21" s="117" t="s">
        <v>102</v>
      </c>
      <c r="B21" s="67">
        <f>SUM(C21:N21)</f>
        <v>1</v>
      </c>
      <c r="C21" s="41">
        <f aca="true" t="shared" si="3" ref="C21:N21">SUM(C23)</f>
        <v>0</v>
      </c>
      <c r="D21" s="41">
        <f t="shared" si="3"/>
        <v>0</v>
      </c>
      <c r="E21" s="41">
        <f t="shared" si="3"/>
        <v>0</v>
      </c>
      <c r="F21" s="41">
        <f t="shared" si="3"/>
        <v>1</v>
      </c>
      <c r="G21" s="41">
        <f t="shared" si="3"/>
        <v>0</v>
      </c>
      <c r="H21" s="41">
        <f t="shared" si="3"/>
        <v>0</v>
      </c>
      <c r="I21" s="41">
        <f t="shared" si="3"/>
        <v>0</v>
      </c>
      <c r="J21" s="41">
        <f t="shared" si="3"/>
        <v>0</v>
      </c>
      <c r="K21" s="41">
        <f t="shared" si="3"/>
        <v>0</v>
      </c>
      <c r="L21" s="41">
        <f t="shared" si="3"/>
        <v>0</v>
      </c>
      <c r="M21" s="41">
        <f t="shared" si="3"/>
        <v>0</v>
      </c>
      <c r="N21" s="41">
        <f t="shared" si="3"/>
        <v>0</v>
      </c>
      <c r="P21" s="29"/>
    </row>
    <row r="22" spans="1:16" s="8" customFormat="1" ht="14.25" customHeight="1">
      <c r="A22" s="34"/>
      <c r="B22" s="7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P22" s="29"/>
    </row>
    <row r="23" spans="1:16" s="8" customFormat="1" ht="14.25" customHeight="1">
      <c r="A23" s="34" t="s">
        <v>95</v>
      </c>
      <c r="B23" s="69">
        <f>SUM(C23:N23)</f>
        <v>1</v>
      </c>
      <c r="C23" s="36">
        <v>0</v>
      </c>
      <c r="D23" s="36">
        <v>0</v>
      </c>
      <c r="E23" s="36">
        <v>0</v>
      </c>
      <c r="F23" s="36">
        <v>1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P23" s="29"/>
    </row>
    <row r="24" spans="1:16" s="8" customFormat="1" ht="14.25" customHeight="1">
      <c r="A24" s="34"/>
      <c r="B24" s="64"/>
      <c r="P24" s="29"/>
    </row>
    <row r="25" spans="1:16" s="8" customFormat="1" ht="14.25" customHeight="1">
      <c r="A25" s="117" t="s">
        <v>103</v>
      </c>
      <c r="B25" s="67">
        <f>SUM(C25:N25)</f>
        <v>1</v>
      </c>
      <c r="C25" s="21">
        <f aca="true" t="shared" si="4" ref="C25:N25">SUM(C27)</f>
        <v>0</v>
      </c>
      <c r="D25" s="21">
        <f t="shared" si="4"/>
        <v>0</v>
      </c>
      <c r="E25" s="21">
        <f t="shared" si="4"/>
        <v>0</v>
      </c>
      <c r="F25" s="21">
        <f t="shared" si="4"/>
        <v>0</v>
      </c>
      <c r="G25" s="21">
        <f t="shared" si="4"/>
        <v>1</v>
      </c>
      <c r="H25" s="21">
        <f t="shared" si="4"/>
        <v>0</v>
      </c>
      <c r="I25" s="21">
        <f t="shared" si="4"/>
        <v>0</v>
      </c>
      <c r="J25" s="21">
        <f t="shared" si="4"/>
        <v>0</v>
      </c>
      <c r="K25" s="21">
        <f t="shared" si="4"/>
        <v>0</v>
      </c>
      <c r="L25" s="21">
        <f t="shared" si="4"/>
        <v>0</v>
      </c>
      <c r="M25" s="21">
        <f t="shared" si="4"/>
        <v>0</v>
      </c>
      <c r="N25" s="21">
        <f t="shared" si="4"/>
        <v>0</v>
      </c>
      <c r="P25" s="29"/>
    </row>
    <row r="26" spans="1:16" s="8" customFormat="1" ht="14.25" customHeight="1">
      <c r="A26" s="34"/>
      <c r="B26" s="71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P26" s="29"/>
    </row>
    <row r="27" spans="1:16" s="8" customFormat="1" ht="14.25" customHeight="1">
      <c r="A27" s="34" t="s">
        <v>100</v>
      </c>
      <c r="B27" s="69">
        <f>SUM(C27:N27)</f>
        <v>1</v>
      </c>
      <c r="C27" s="36">
        <v>0</v>
      </c>
      <c r="D27" s="36">
        <v>0</v>
      </c>
      <c r="E27" s="36">
        <v>0</v>
      </c>
      <c r="F27" s="36">
        <v>0</v>
      </c>
      <c r="G27" s="36">
        <v>1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P27" s="29"/>
    </row>
    <row r="28" spans="1:14" s="15" customFormat="1" ht="14.25" customHeight="1" thickBot="1">
      <c r="A28" s="19"/>
      <c r="B28" s="7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30" s="8" customFormat="1" ht="12">
      <c r="P30" s="17"/>
    </row>
    <row r="31" spans="3:16" s="8" customFormat="1" ht="12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2">
      <c r="A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3:16" ht="12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</sheetData>
  <mergeCells count="5">
    <mergeCell ref="A3:N3"/>
    <mergeCell ref="A4:N4"/>
    <mergeCell ref="C6:N6"/>
    <mergeCell ref="A6:A7"/>
    <mergeCell ref="B6:B7"/>
  </mergeCells>
  <printOptions horizontalCentered="1"/>
  <pageMargins left="0.3937007874015748" right="0.3937007874015748" top="1.43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1">
      <selection activeCell="A11" sqref="A11"/>
    </sheetView>
  </sheetViews>
  <sheetFormatPr defaultColWidth="11.421875" defaultRowHeight="12.75"/>
  <cols>
    <col min="1" max="1" width="37.421875" style="8" customWidth="1"/>
    <col min="2" max="2" width="12.421875" style="20" customWidth="1"/>
    <col min="3" max="3" width="9.421875" style="8" customWidth="1"/>
    <col min="4" max="4" width="11.8515625" style="20" customWidth="1"/>
    <col min="5" max="5" width="13.57421875" style="20" customWidth="1"/>
    <col min="6" max="6" width="36.00390625" style="20" customWidth="1"/>
    <col min="7" max="7" width="9.7109375" style="8" customWidth="1"/>
    <col min="8" max="16384" width="21.28125" style="8" customWidth="1"/>
  </cols>
  <sheetData>
    <row r="1" spans="1:3" ht="12" customHeight="1">
      <c r="A1" s="11" t="s">
        <v>204</v>
      </c>
      <c r="B1" s="5"/>
      <c r="C1" s="11"/>
    </row>
    <row r="2" spans="1:3" ht="12" customHeight="1">
      <c r="A2" s="11"/>
      <c r="B2" s="5"/>
      <c r="C2" s="11"/>
    </row>
    <row r="3" spans="1:5" ht="12" customHeight="1">
      <c r="A3" s="131" t="s">
        <v>174</v>
      </c>
      <c r="B3" s="131"/>
      <c r="C3" s="131"/>
      <c r="D3" s="131"/>
      <c r="E3" s="131"/>
    </row>
    <row r="4" spans="1:5" ht="12" customHeight="1">
      <c r="A4" s="131" t="s">
        <v>175</v>
      </c>
      <c r="B4" s="131"/>
      <c r="C4" s="131"/>
      <c r="D4" s="131"/>
      <c r="E4" s="131"/>
    </row>
    <row r="5" spans="1:5" ht="12" customHeight="1" thickBot="1">
      <c r="A5" s="12"/>
      <c r="B5" s="12"/>
      <c r="C5" s="12"/>
      <c r="D5" s="12"/>
      <c r="E5" s="12"/>
    </row>
    <row r="6" spans="1:5" ht="19.5" customHeight="1">
      <c r="A6" s="134" t="s">
        <v>177</v>
      </c>
      <c r="B6" s="136" t="s">
        <v>22</v>
      </c>
      <c r="C6" s="128" t="s">
        <v>176</v>
      </c>
      <c r="D6" s="129"/>
      <c r="E6" s="129"/>
    </row>
    <row r="7" spans="1:5" ht="12" customHeight="1">
      <c r="A7" s="138"/>
      <c r="B7" s="140"/>
      <c r="C7" s="130" t="s">
        <v>0</v>
      </c>
      <c r="D7" s="130" t="s">
        <v>1</v>
      </c>
      <c r="E7" s="6" t="s">
        <v>2</v>
      </c>
    </row>
    <row r="8" spans="1:5" ht="12" customHeight="1" thickBot="1">
      <c r="A8" s="139"/>
      <c r="B8" s="127"/>
      <c r="C8" s="139"/>
      <c r="D8" s="139"/>
      <c r="E8" s="14" t="s">
        <v>3</v>
      </c>
    </row>
    <row r="9" spans="1:5" ht="12" customHeight="1">
      <c r="A9" s="20"/>
      <c r="B9" s="73"/>
      <c r="C9" s="5"/>
      <c r="D9" s="5"/>
      <c r="E9" s="5"/>
    </row>
    <row r="10" spans="1:6" ht="12" customHeight="1">
      <c r="A10" s="5" t="s">
        <v>0</v>
      </c>
      <c r="B10" s="74">
        <f>SUM(B12:B112)-B84</f>
        <v>1924</v>
      </c>
      <c r="C10" s="58">
        <f>SUM(D10:E10)</f>
        <v>797</v>
      </c>
      <c r="D10" s="58">
        <f>SUM(D12:D112)-D84</f>
        <v>703</v>
      </c>
      <c r="E10" s="58">
        <f>SUM(E12:E112)-E84</f>
        <v>94</v>
      </c>
      <c r="F10" s="42"/>
    </row>
    <row r="11" spans="1:6" ht="12" customHeight="1">
      <c r="A11" s="5"/>
      <c r="B11" s="75"/>
      <c r="C11" s="20"/>
      <c r="F11" s="8"/>
    </row>
    <row r="12" spans="1:6" ht="12" customHeight="1">
      <c r="A12" s="42" t="s">
        <v>161</v>
      </c>
      <c r="B12" s="70">
        <v>1</v>
      </c>
      <c r="C12" s="20">
        <v>0</v>
      </c>
      <c r="D12" s="20">
        <v>0</v>
      </c>
      <c r="E12" s="20">
        <v>0</v>
      </c>
      <c r="F12" s="8"/>
    </row>
    <row r="13" spans="1:7" ht="12" customHeight="1">
      <c r="A13" s="42" t="s">
        <v>105</v>
      </c>
      <c r="B13" s="70">
        <v>1</v>
      </c>
      <c r="C13" s="20">
        <f aca="true" t="shared" si="0" ref="C13:C79">SUM(D13:E13)</f>
        <v>1</v>
      </c>
      <c r="D13" s="20">
        <v>1</v>
      </c>
      <c r="E13" s="20">
        <v>0</v>
      </c>
      <c r="F13" s="28"/>
      <c r="G13" s="29"/>
    </row>
    <row r="14" spans="1:7" ht="12" customHeight="1">
      <c r="A14" s="8" t="s">
        <v>62</v>
      </c>
      <c r="B14" s="70">
        <v>23</v>
      </c>
      <c r="C14" s="20">
        <f t="shared" si="0"/>
        <v>19</v>
      </c>
      <c r="D14" s="20">
        <v>18</v>
      </c>
      <c r="E14" s="20">
        <v>1</v>
      </c>
      <c r="F14" s="28"/>
      <c r="G14" s="29"/>
    </row>
    <row r="15" spans="1:7" s="38" customFormat="1" ht="12" customHeight="1">
      <c r="A15" s="38" t="s">
        <v>106</v>
      </c>
      <c r="B15" s="76">
        <v>1</v>
      </c>
      <c r="C15" s="37">
        <f t="shared" si="0"/>
        <v>1</v>
      </c>
      <c r="D15" s="37">
        <v>1</v>
      </c>
      <c r="E15" s="37">
        <v>0</v>
      </c>
      <c r="F15" s="39"/>
      <c r="G15" s="44"/>
    </row>
    <row r="16" spans="1:7" ht="12" customHeight="1">
      <c r="A16" s="8" t="s">
        <v>23</v>
      </c>
      <c r="B16" s="70">
        <v>11</v>
      </c>
      <c r="C16" s="20">
        <f t="shared" si="0"/>
        <v>10</v>
      </c>
      <c r="D16" s="20">
        <v>10</v>
      </c>
      <c r="E16" s="20">
        <v>0</v>
      </c>
      <c r="F16" s="28"/>
      <c r="G16" s="29"/>
    </row>
    <row r="17" spans="1:7" ht="12" customHeight="1">
      <c r="A17" s="8" t="s">
        <v>138</v>
      </c>
      <c r="B17" s="70">
        <v>2</v>
      </c>
      <c r="C17" s="20">
        <f t="shared" si="0"/>
        <v>0</v>
      </c>
      <c r="D17" s="20">
        <v>0</v>
      </c>
      <c r="E17" s="20">
        <v>0</v>
      </c>
      <c r="F17" s="28"/>
      <c r="G17" s="29"/>
    </row>
    <row r="18" spans="1:7" ht="12" customHeight="1">
      <c r="A18" s="8" t="s">
        <v>24</v>
      </c>
      <c r="B18" s="70">
        <v>41</v>
      </c>
      <c r="C18" s="20">
        <f t="shared" si="0"/>
        <v>25</v>
      </c>
      <c r="D18" s="20">
        <v>23</v>
      </c>
      <c r="E18" s="20">
        <v>2</v>
      </c>
      <c r="F18" s="28"/>
      <c r="G18" s="29"/>
    </row>
    <row r="19" spans="1:7" ht="12" customHeight="1">
      <c r="A19" s="8" t="s">
        <v>25</v>
      </c>
      <c r="B19" s="70">
        <v>2</v>
      </c>
      <c r="C19" s="20">
        <f t="shared" si="0"/>
        <v>1</v>
      </c>
      <c r="D19" s="20">
        <v>1</v>
      </c>
      <c r="E19" s="20">
        <v>0</v>
      </c>
      <c r="F19" s="28"/>
      <c r="G19" s="29"/>
    </row>
    <row r="20" spans="1:7" ht="12" customHeight="1">
      <c r="A20" s="38" t="s">
        <v>110</v>
      </c>
      <c r="B20" s="76">
        <v>1</v>
      </c>
      <c r="C20" s="37">
        <f>SUM(D20:E20)</f>
        <v>1</v>
      </c>
      <c r="D20" s="37">
        <v>1</v>
      </c>
      <c r="E20" s="37">
        <v>0</v>
      </c>
      <c r="F20" s="28"/>
      <c r="G20" s="29"/>
    </row>
    <row r="21" spans="1:7" s="38" customFormat="1" ht="12" customHeight="1">
      <c r="A21" s="38" t="s">
        <v>139</v>
      </c>
      <c r="B21" s="76">
        <v>0</v>
      </c>
      <c r="C21" s="37">
        <f t="shared" si="0"/>
        <v>1</v>
      </c>
      <c r="D21" s="37">
        <v>0</v>
      </c>
      <c r="E21" s="37">
        <v>1</v>
      </c>
      <c r="F21" s="39"/>
      <c r="G21" s="44"/>
    </row>
    <row r="22" spans="1:7" ht="12" customHeight="1">
      <c r="A22" s="8" t="s">
        <v>140</v>
      </c>
      <c r="B22" s="70">
        <v>8</v>
      </c>
      <c r="C22" s="20">
        <f t="shared" si="0"/>
        <v>3</v>
      </c>
      <c r="D22" s="20">
        <v>2</v>
      </c>
      <c r="E22" s="20">
        <v>1</v>
      </c>
      <c r="F22" s="28"/>
      <c r="G22" s="29"/>
    </row>
    <row r="23" spans="1:7" ht="12" customHeight="1">
      <c r="A23" s="8" t="s">
        <v>26</v>
      </c>
      <c r="B23" s="70">
        <v>14</v>
      </c>
      <c r="C23" s="20">
        <f t="shared" si="0"/>
        <v>7</v>
      </c>
      <c r="D23" s="20">
        <v>5</v>
      </c>
      <c r="E23" s="20">
        <v>2</v>
      </c>
      <c r="F23" s="28"/>
      <c r="G23" s="29"/>
    </row>
    <row r="24" spans="1:7" ht="12" customHeight="1">
      <c r="A24" s="8" t="s">
        <v>111</v>
      </c>
      <c r="B24" s="70">
        <v>2</v>
      </c>
      <c r="C24" s="20">
        <f t="shared" si="0"/>
        <v>1</v>
      </c>
      <c r="D24" s="20">
        <v>1</v>
      </c>
      <c r="E24" s="20">
        <v>0</v>
      </c>
      <c r="F24" s="28"/>
      <c r="G24" s="29"/>
    </row>
    <row r="25" spans="1:7" ht="12" customHeight="1">
      <c r="A25" s="8" t="s">
        <v>112</v>
      </c>
      <c r="B25" s="70">
        <v>2</v>
      </c>
      <c r="C25" s="20">
        <f t="shared" si="0"/>
        <v>2</v>
      </c>
      <c r="D25" s="20">
        <v>2</v>
      </c>
      <c r="E25" s="20">
        <v>0</v>
      </c>
      <c r="F25" s="28"/>
      <c r="G25" s="29"/>
    </row>
    <row r="26" spans="1:7" ht="12" customHeight="1">
      <c r="A26" s="8" t="s">
        <v>113</v>
      </c>
      <c r="B26" s="70">
        <v>1</v>
      </c>
      <c r="C26" s="20">
        <f t="shared" si="0"/>
        <v>1</v>
      </c>
      <c r="D26" s="20">
        <v>1</v>
      </c>
      <c r="E26" s="20">
        <v>0</v>
      </c>
      <c r="F26" s="28"/>
      <c r="G26" s="29"/>
    </row>
    <row r="27" spans="1:7" ht="12" customHeight="1">
      <c r="A27" s="8" t="s">
        <v>114</v>
      </c>
      <c r="B27" s="70">
        <v>2</v>
      </c>
      <c r="C27" s="20">
        <f t="shared" si="0"/>
        <v>3</v>
      </c>
      <c r="D27" s="20">
        <v>2</v>
      </c>
      <c r="E27" s="20">
        <v>1</v>
      </c>
      <c r="F27" s="28"/>
      <c r="G27" s="29"/>
    </row>
    <row r="28" spans="1:7" ht="12" customHeight="1">
      <c r="A28" s="8" t="s">
        <v>141</v>
      </c>
      <c r="B28" s="70">
        <v>2</v>
      </c>
      <c r="C28" s="20">
        <f t="shared" si="0"/>
        <v>2</v>
      </c>
      <c r="D28" s="20">
        <v>2</v>
      </c>
      <c r="E28" s="20">
        <v>0</v>
      </c>
      <c r="F28" s="28"/>
      <c r="G28" s="29"/>
    </row>
    <row r="29" spans="1:7" ht="12" customHeight="1">
      <c r="A29" s="8" t="s">
        <v>28</v>
      </c>
      <c r="B29" s="70">
        <v>39</v>
      </c>
      <c r="C29" s="20">
        <f t="shared" si="0"/>
        <v>6</v>
      </c>
      <c r="D29" s="20">
        <v>5</v>
      </c>
      <c r="E29" s="20">
        <v>1</v>
      </c>
      <c r="F29" s="28"/>
      <c r="G29" s="29"/>
    </row>
    <row r="30" spans="1:7" s="38" customFormat="1" ht="12" customHeight="1">
      <c r="A30" s="38" t="s">
        <v>29</v>
      </c>
      <c r="B30" s="76">
        <v>54</v>
      </c>
      <c r="C30" s="37">
        <f t="shared" si="0"/>
        <v>58</v>
      </c>
      <c r="D30" s="37">
        <v>54</v>
      </c>
      <c r="E30" s="37">
        <v>4</v>
      </c>
      <c r="F30" s="39"/>
      <c r="G30" s="44"/>
    </row>
    <row r="31" spans="1:7" s="38" customFormat="1" ht="12" customHeight="1">
      <c r="A31" s="38" t="s">
        <v>115</v>
      </c>
      <c r="B31" s="76">
        <v>2</v>
      </c>
      <c r="C31" s="37">
        <f t="shared" si="0"/>
        <v>3</v>
      </c>
      <c r="D31" s="37">
        <v>2</v>
      </c>
      <c r="E31" s="37">
        <v>1</v>
      </c>
      <c r="F31" s="39"/>
      <c r="G31" s="44"/>
    </row>
    <row r="32" spans="1:7" ht="12" customHeight="1">
      <c r="A32" s="8" t="s">
        <v>142</v>
      </c>
      <c r="B32" s="81">
        <v>1</v>
      </c>
      <c r="C32" s="20">
        <f t="shared" si="0"/>
        <v>1</v>
      </c>
      <c r="D32" s="20">
        <v>1</v>
      </c>
      <c r="E32" s="20">
        <v>0</v>
      </c>
      <c r="F32" s="28"/>
      <c r="G32" s="29"/>
    </row>
    <row r="33" spans="1:7" ht="12" customHeight="1">
      <c r="A33" s="8" t="s">
        <v>64</v>
      </c>
      <c r="B33" s="81">
        <v>25</v>
      </c>
      <c r="C33" s="20">
        <f t="shared" si="0"/>
        <v>8</v>
      </c>
      <c r="D33" s="20">
        <v>7</v>
      </c>
      <c r="E33" s="20">
        <v>1</v>
      </c>
      <c r="F33" s="28"/>
      <c r="G33" s="29"/>
    </row>
    <row r="34" spans="1:7" ht="12" customHeight="1">
      <c r="A34" s="8" t="s">
        <v>30</v>
      </c>
      <c r="B34" s="81">
        <v>3</v>
      </c>
      <c r="C34" s="20">
        <f t="shared" si="0"/>
        <v>2</v>
      </c>
      <c r="D34" s="20">
        <v>2</v>
      </c>
      <c r="E34" s="20">
        <v>0</v>
      </c>
      <c r="F34" s="28"/>
      <c r="G34" s="29"/>
    </row>
    <row r="35" spans="1:7" ht="12" customHeight="1">
      <c r="A35" s="8" t="s">
        <v>117</v>
      </c>
      <c r="B35" s="81">
        <v>1</v>
      </c>
      <c r="C35" s="20">
        <f t="shared" si="0"/>
        <v>0</v>
      </c>
      <c r="D35" s="20">
        <v>0</v>
      </c>
      <c r="E35" s="20">
        <v>0</v>
      </c>
      <c r="F35" s="28"/>
      <c r="G35" s="29"/>
    </row>
    <row r="36" spans="1:7" ht="12" customHeight="1">
      <c r="A36" s="8" t="s">
        <v>118</v>
      </c>
      <c r="B36" s="81">
        <v>2</v>
      </c>
      <c r="C36" s="20">
        <f t="shared" si="0"/>
        <v>0</v>
      </c>
      <c r="D36" s="20">
        <v>0</v>
      </c>
      <c r="E36" s="20">
        <v>0</v>
      </c>
      <c r="F36" s="28"/>
      <c r="G36" s="29"/>
    </row>
    <row r="37" spans="1:7" ht="12" customHeight="1">
      <c r="A37" s="8" t="s">
        <v>31</v>
      </c>
      <c r="B37" s="81">
        <v>3</v>
      </c>
      <c r="C37" s="20">
        <f t="shared" si="0"/>
        <v>3</v>
      </c>
      <c r="D37" s="20">
        <v>3</v>
      </c>
      <c r="E37" s="20">
        <v>0</v>
      </c>
      <c r="F37" s="28"/>
      <c r="G37" s="29"/>
    </row>
    <row r="38" spans="1:7" ht="12" customHeight="1">
      <c r="A38" s="8" t="s">
        <v>32</v>
      </c>
      <c r="B38" s="81">
        <v>7</v>
      </c>
      <c r="C38" s="20">
        <f t="shared" si="0"/>
        <v>7</v>
      </c>
      <c r="D38" s="20">
        <v>6</v>
      </c>
      <c r="E38" s="20">
        <v>1</v>
      </c>
      <c r="F38" s="28"/>
      <c r="G38" s="29"/>
    </row>
    <row r="39" spans="1:7" ht="12" customHeight="1">
      <c r="A39" s="8" t="s">
        <v>119</v>
      </c>
      <c r="B39" s="81">
        <v>1</v>
      </c>
      <c r="C39" s="20">
        <f t="shared" si="0"/>
        <v>0</v>
      </c>
      <c r="D39" s="20">
        <v>0</v>
      </c>
      <c r="E39" s="20">
        <v>0</v>
      </c>
      <c r="F39" s="28"/>
      <c r="G39" s="29"/>
    </row>
    <row r="40" spans="1:7" ht="12" customHeight="1">
      <c r="A40" s="8" t="s">
        <v>33</v>
      </c>
      <c r="B40" s="81">
        <v>22</v>
      </c>
      <c r="C40" s="20">
        <f t="shared" si="0"/>
        <v>20</v>
      </c>
      <c r="D40" s="20">
        <v>19</v>
      </c>
      <c r="E40" s="20">
        <v>1</v>
      </c>
      <c r="F40" s="28"/>
      <c r="G40" s="29"/>
    </row>
    <row r="41" spans="1:7" ht="12" customHeight="1">
      <c r="A41" s="8" t="s">
        <v>34</v>
      </c>
      <c r="B41" s="81">
        <v>34</v>
      </c>
      <c r="C41" s="20">
        <f t="shared" si="0"/>
        <v>17</v>
      </c>
      <c r="D41" s="20">
        <v>17</v>
      </c>
      <c r="E41" s="20">
        <v>0</v>
      </c>
      <c r="F41" s="28"/>
      <c r="G41" s="29"/>
    </row>
    <row r="42" spans="1:7" ht="12" customHeight="1">
      <c r="A42" s="8" t="s">
        <v>85</v>
      </c>
      <c r="B42" s="81">
        <v>8</v>
      </c>
      <c r="C42" s="20">
        <f t="shared" si="0"/>
        <v>6</v>
      </c>
      <c r="D42" s="20">
        <v>6</v>
      </c>
      <c r="E42" s="20">
        <v>0</v>
      </c>
      <c r="F42" s="28"/>
      <c r="G42" s="29"/>
    </row>
    <row r="43" spans="1:7" ht="12" customHeight="1">
      <c r="A43" s="8" t="s">
        <v>35</v>
      </c>
      <c r="B43" s="81">
        <v>26</v>
      </c>
      <c r="C43" s="20">
        <v>25</v>
      </c>
      <c r="D43" s="20">
        <v>24</v>
      </c>
      <c r="E43" s="20">
        <v>1</v>
      </c>
      <c r="F43" s="28"/>
      <c r="G43" s="29"/>
    </row>
    <row r="44" spans="1:7" ht="12" customHeight="1">
      <c r="A44" s="8" t="s">
        <v>36</v>
      </c>
      <c r="B44" s="81">
        <v>321</v>
      </c>
      <c r="C44" s="20">
        <f t="shared" si="0"/>
        <v>83</v>
      </c>
      <c r="D44" s="20">
        <v>70</v>
      </c>
      <c r="E44" s="20">
        <v>13</v>
      </c>
      <c r="F44" s="28"/>
      <c r="G44" s="29"/>
    </row>
    <row r="45" spans="1:7" ht="12" customHeight="1">
      <c r="A45" s="8" t="s">
        <v>37</v>
      </c>
      <c r="B45" s="81">
        <v>85</v>
      </c>
      <c r="C45" s="20">
        <f t="shared" si="0"/>
        <v>28</v>
      </c>
      <c r="D45" s="20">
        <v>21</v>
      </c>
      <c r="E45" s="20">
        <v>7</v>
      </c>
      <c r="F45" s="28"/>
      <c r="G45" s="29"/>
    </row>
    <row r="46" spans="1:7" ht="12" customHeight="1">
      <c r="A46" s="8" t="s">
        <v>38</v>
      </c>
      <c r="B46" s="81">
        <v>6</v>
      </c>
      <c r="C46" s="20">
        <f t="shared" si="0"/>
        <v>1</v>
      </c>
      <c r="D46" s="20">
        <v>1</v>
      </c>
      <c r="E46" s="20">
        <v>0</v>
      </c>
      <c r="F46" s="28"/>
      <c r="G46" s="29"/>
    </row>
    <row r="47" spans="1:7" ht="12" customHeight="1">
      <c r="A47" s="8" t="s">
        <v>178</v>
      </c>
      <c r="B47" s="81">
        <v>1</v>
      </c>
      <c r="C47" s="20">
        <f t="shared" si="0"/>
        <v>1</v>
      </c>
      <c r="D47" s="20">
        <v>1</v>
      </c>
      <c r="E47" s="20">
        <v>0</v>
      </c>
      <c r="F47" s="28"/>
      <c r="G47" s="29"/>
    </row>
    <row r="48" spans="1:7" ht="12" customHeight="1">
      <c r="A48" s="8" t="s">
        <v>144</v>
      </c>
      <c r="B48" s="81">
        <v>1</v>
      </c>
      <c r="C48" s="20">
        <f t="shared" si="0"/>
        <v>0</v>
      </c>
      <c r="D48" s="20">
        <v>0</v>
      </c>
      <c r="E48" s="20">
        <v>0</v>
      </c>
      <c r="F48" s="28"/>
      <c r="G48" s="29"/>
    </row>
    <row r="49" spans="1:5" ht="12" customHeight="1">
      <c r="A49" s="8" t="s">
        <v>121</v>
      </c>
      <c r="B49" s="81">
        <v>3</v>
      </c>
      <c r="C49" s="20">
        <f t="shared" si="0"/>
        <v>3</v>
      </c>
      <c r="D49" s="20">
        <v>3</v>
      </c>
      <c r="E49" s="20">
        <v>0</v>
      </c>
    </row>
    <row r="50" spans="1:5" ht="12" customHeight="1">
      <c r="A50" s="8" t="s">
        <v>40</v>
      </c>
      <c r="B50" s="81">
        <v>7</v>
      </c>
      <c r="C50" s="20">
        <f t="shared" si="0"/>
        <v>7</v>
      </c>
      <c r="D50" s="20">
        <v>7</v>
      </c>
      <c r="E50" s="20">
        <v>0</v>
      </c>
    </row>
    <row r="51" spans="1:7" ht="12" customHeight="1">
      <c r="A51" s="8" t="s">
        <v>145</v>
      </c>
      <c r="B51" s="81">
        <v>1</v>
      </c>
      <c r="C51" s="20">
        <f t="shared" si="0"/>
        <v>1</v>
      </c>
      <c r="D51" s="20">
        <v>1</v>
      </c>
      <c r="E51" s="20">
        <v>0</v>
      </c>
      <c r="F51" s="28"/>
      <c r="G51" s="29"/>
    </row>
    <row r="52" spans="2:7" ht="12" customHeight="1">
      <c r="B52" s="43"/>
      <c r="C52" s="20"/>
      <c r="F52" s="28"/>
      <c r="G52" s="29"/>
    </row>
    <row r="53" spans="2:7" ht="12" customHeight="1">
      <c r="B53" s="43"/>
      <c r="C53" s="20"/>
      <c r="F53" s="28"/>
      <c r="G53" s="29"/>
    </row>
    <row r="54" spans="2:7" ht="12" customHeight="1">
      <c r="B54" s="43"/>
      <c r="C54" s="20"/>
      <c r="F54" s="28"/>
      <c r="G54" s="29"/>
    </row>
    <row r="55" spans="2:7" ht="12" customHeight="1">
      <c r="B55" s="43"/>
      <c r="C55" s="20"/>
      <c r="F55" s="28"/>
      <c r="G55" s="29"/>
    </row>
    <row r="56" spans="2:7" ht="12" customHeight="1">
      <c r="B56" s="43"/>
      <c r="C56" s="20"/>
      <c r="F56" s="28"/>
      <c r="G56" s="29"/>
    </row>
    <row r="57" spans="2:7" ht="12" customHeight="1">
      <c r="B57" s="43"/>
      <c r="C57" s="20"/>
      <c r="F57" s="28"/>
      <c r="G57" s="29"/>
    </row>
    <row r="58" spans="2:7" ht="12" customHeight="1">
      <c r="B58" s="43"/>
      <c r="C58" s="20"/>
      <c r="F58" s="28"/>
      <c r="G58" s="29"/>
    </row>
    <row r="59" spans="2:7" ht="12" customHeight="1">
      <c r="B59" s="43"/>
      <c r="C59" s="20"/>
      <c r="F59" s="28"/>
      <c r="G59" s="29"/>
    </row>
    <row r="60" spans="2:7" ht="12" customHeight="1">
      <c r="B60" s="43"/>
      <c r="C60" s="20"/>
      <c r="F60" s="28"/>
      <c r="G60" s="29"/>
    </row>
    <row r="61" spans="2:7" ht="12" customHeight="1">
      <c r="B61" s="43"/>
      <c r="C61" s="20"/>
      <c r="F61" s="28"/>
      <c r="G61" s="29"/>
    </row>
    <row r="62" spans="2:7" ht="12" customHeight="1">
      <c r="B62" s="43"/>
      <c r="C62" s="20"/>
      <c r="F62" s="28"/>
      <c r="G62" s="29"/>
    </row>
    <row r="63" spans="1:7" ht="12" customHeight="1" thickBot="1">
      <c r="A63" s="11" t="s">
        <v>205</v>
      </c>
      <c r="B63" s="43"/>
      <c r="C63" s="20"/>
      <c r="F63" s="28"/>
      <c r="G63" s="29"/>
    </row>
    <row r="64" spans="1:7" ht="19.5" customHeight="1">
      <c r="A64" s="134" t="s">
        <v>21</v>
      </c>
      <c r="B64" s="136" t="s">
        <v>22</v>
      </c>
      <c r="C64" s="128" t="s">
        <v>176</v>
      </c>
      <c r="D64" s="129"/>
      <c r="E64" s="129"/>
      <c r="F64" s="28"/>
      <c r="G64" s="29"/>
    </row>
    <row r="65" spans="1:7" ht="12" customHeight="1">
      <c r="A65" s="138"/>
      <c r="B65" s="140"/>
      <c r="C65" s="130" t="s">
        <v>0</v>
      </c>
      <c r="D65" s="130" t="s">
        <v>1</v>
      </c>
      <c r="E65" s="6" t="s">
        <v>2</v>
      </c>
      <c r="F65" s="28"/>
      <c r="G65" s="29"/>
    </row>
    <row r="66" spans="1:7" ht="12" customHeight="1" thickBot="1">
      <c r="A66" s="139"/>
      <c r="B66" s="127"/>
      <c r="C66" s="139"/>
      <c r="D66" s="139"/>
      <c r="E66" s="14" t="s">
        <v>3</v>
      </c>
      <c r="F66" s="28"/>
      <c r="G66" s="29"/>
    </row>
    <row r="67" spans="1:7" ht="12" customHeight="1">
      <c r="A67" s="8" t="s">
        <v>146</v>
      </c>
      <c r="B67" s="78">
        <v>1</v>
      </c>
      <c r="C67" s="20">
        <f t="shared" si="0"/>
        <v>0</v>
      </c>
      <c r="D67" s="20">
        <v>0</v>
      </c>
      <c r="E67" s="20">
        <v>0</v>
      </c>
      <c r="F67" s="28"/>
      <c r="G67" s="29"/>
    </row>
    <row r="68" spans="1:7" ht="12" customHeight="1">
      <c r="A68" s="8" t="s">
        <v>41</v>
      </c>
      <c r="B68" s="77">
        <v>6</v>
      </c>
      <c r="C68" s="20">
        <f t="shared" si="0"/>
        <v>2</v>
      </c>
      <c r="D68" s="20">
        <v>2</v>
      </c>
      <c r="E68" s="20">
        <v>0</v>
      </c>
      <c r="F68" s="28"/>
      <c r="G68" s="29"/>
    </row>
    <row r="69" spans="1:7" ht="12" customHeight="1">
      <c r="A69" s="82" t="s">
        <v>124</v>
      </c>
      <c r="B69" s="77">
        <v>2</v>
      </c>
      <c r="C69" s="20">
        <f t="shared" si="0"/>
        <v>2</v>
      </c>
      <c r="D69" s="20">
        <v>2</v>
      </c>
      <c r="E69" s="20">
        <v>0</v>
      </c>
      <c r="F69" s="28"/>
      <c r="G69" s="29"/>
    </row>
    <row r="70" spans="1:7" ht="12" customHeight="1">
      <c r="A70" s="82" t="s">
        <v>125</v>
      </c>
      <c r="B70" s="77">
        <v>8</v>
      </c>
      <c r="C70" s="20">
        <f t="shared" si="0"/>
        <v>8</v>
      </c>
      <c r="D70" s="20">
        <v>7</v>
      </c>
      <c r="E70" s="20">
        <v>1</v>
      </c>
      <c r="F70" s="28"/>
      <c r="G70" s="29"/>
    </row>
    <row r="71" spans="1:7" ht="12" customHeight="1">
      <c r="A71" s="82" t="s">
        <v>42</v>
      </c>
      <c r="B71" s="77">
        <v>10</v>
      </c>
      <c r="C71" s="20">
        <f t="shared" si="0"/>
        <v>6</v>
      </c>
      <c r="D71" s="20">
        <v>6</v>
      </c>
      <c r="E71" s="20">
        <v>0</v>
      </c>
      <c r="F71" s="28"/>
      <c r="G71" s="29"/>
    </row>
    <row r="72" spans="1:7" ht="12" customHeight="1">
      <c r="A72" s="82" t="s">
        <v>43</v>
      </c>
      <c r="B72" s="77">
        <v>7</v>
      </c>
      <c r="C72" s="20">
        <f t="shared" si="0"/>
        <v>6</v>
      </c>
      <c r="D72" s="20">
        <v>5</v>
      </c>
      <c r="E72" s="20">
        <v>1</v>
      </c>
      <c r="F72" s="28"/>
      <c r="G72" s="29"/>
    </row>
    <row r="73" spans="1:7" ht="12" customHeight="1">
      <c r="A73" s="82" t="s">
        <v>127</v>
      </c>
      <c r="B73" s="77">
        <v>6</v>
      </c>
      <c r="C73" s="20">
        <f t="shared" si="0"/>
        <v>0</v>
      </c>
      <c r="D73" s="20">
        <v>0</v>
      </c>
      <c r="E73" s="20">
        <v>0</v>
      </c>
      <c r="F73" s="28"/>
      <c r="G73" s="29"/>
    </row>
    <row r="74" spans="1:7" ht="12" customHeight="1">
      <c r="A74" s="82" t="s">
        <v>44</v>
      </c>
      <c r="B74" s="77">
        <v>52</v>
      </c>
      <c r="C74" s="20">
        <f t="shared" si="0"/>
        <v>36</v>
      </c>
      <c r="D74" s="20">
        <v>34</v>
      </c>
      <c r="E74" s="20">
        <v>2</v>
      </c>
      <c r="F74" s="28"/>
      <c r="G74" s="29"/>
    </row>
    <row r="75" spans="1:7" ht="12" customHeight="1">
      <c r="A75" s="82" t="s">
        <v>172</v>
      </c>
      <c r="B75" s="70">
        <v>19</v>
      </c>
      <c r="C75" s="20">
        <f>SUM(D75:E75)</f>
        <v>22</v>
      </c>
      <c r="D75" s="20">
        <v>19</v>
      </c>
      <c r="E75" s="20">
        <v>3</v>
      </c>
      <c r="F75" s="28"/>
      <c r="G75" s="29"/>
    </row>
    <row r="76" spans="1:7" ht="12" customHeight="1">
      <c r="A76" s="82" t="s">
        <v>173</v>
      </c>
      <c r="B76" s="70">
        <v>36</v>
      </c>
      <c r="C76" s="20">
        <f>SUM(D76:E76)</f>
        <v>39</v>
      </c>
      <c r="D76" s="20">
        <v>36</v>
      </c>
      <c r="E76" s="20">
        <v>3</v>
      </c>
      <c r="F76" s="28"/>
      <c r="G76" s="29"/>
    </row>
    <row r="77" spans="1:7" s="38" customFormat="1" ht="12" customHeight="1">
      <c r="A77" s="83" t="s">
        <v>45</v>
      </c>
      <c r="B77" s="79">
        <v>1</v>
      </c>
      <c r="C77" s="37">
        <f t="shared" si="0"/>
        <v>2</v>
      </c>
      <c r="D77" s="37">
        <v>1</v>
      </c>
      <c r="E77" s="37">
        <v>1</v>
      </c>
      <c r="F77" s="39"/>
      <c r="G77" s="44"/>
    </row>
    <row r="78" spans="1:5" ht="12" customHeight="1">
      <c r="A78" s="82" t="s">
        <v>147</v>
      </c>
      <c r="B78" s="77">
        <v>2</v>
      </c>
      <c r="C78" s="20">
        <f t="shared" si="0"/>
        <v>0</v>
      </c>
      <c r="D78" s="20">
        <v>0</v>
      </c>
      <c r="E78" s="20">
        <v>0</v>
      </c>
    </row>
    <row r="79" spans="1:6" s="38" customFormat="1" ht="12" customHeight="1">
      <c r="A79" s="83" t="s">
        <v>46</v>
      </c>
      <c r="B79" s="79">
        <v>1</v>
      </c>
      <c r="C79" s="37">
        <f t="shared" si="0"/>
        <v>2</v>
      </c>
      <c r="D79" s="37">
        <v>1</v>
      </c>
      <c r="E79" s="37">
        <v>1</v>
      </c>
      <c r="F79" s="39"/>
    </row>
    <row r="80" spans="1:6" ht="12" customHeight="1">
      <c r="A80" s="82" t="s">
        <v>86</v>
      </c>
      <c r="B80" s="77">
        <v>1</v>
      </c>
      <c r="C80" s="20">
        <f aca="true" t="shared" si="1" ref="C80:C111">SUM(D80:E80)</f>
        <v>1</v>
      </c>
      <c r="D80" s="20">
        <v>1</v>
      </c>
      <c r="E80" s="20">
        <v>0</v>
      </c>
      <c r="F80" s="28"/>
    </row>
    <row r="81" spans="1:6" ht="12" customHeight="1">
      <c r="A81" s="82" t="s">
        <v>47</v>
      </c>
      <c r="B81" s="77">
        <v>723</v>
      </c>
      <c r="C81" s="20">
        <f t="shared" si="1"/>
        <v>137</v>
      </c>
      <c r="D81" s="20">
        <v>114</v>
      </c>
      <c r="E81" s="20">
        <v>23</v>
      </c>
      <c r="F81" s="28"/>
    </row>
    <row r="82" spans="1:6" ht="12" customHeight="1">
      <c r="A82" s="82" t="s">
        <v>48</v>
      </c>
      <c r="B82" s="77">
        <v>77</v>
      </c>
      <c r="C82" s="20">
        <f t="shared" si="1"/>
        <v>38</v>
      </c>
      <c r="D82" s="20">
        <v>29</v>
      </c>
      <c r="E82" s="20">
        <v>9</v>
      </c>
      <c r="F82" s="8"/>
    </row>
    <row r="83" spans="1:6" ht="12" customHeight="1">
      <c r="A83" s="82"/>
      <c r="B83" s="77"/>
      <c r="C83" s="20"/>
      <c r="F83" s="8"/>
    </row>
    <row r="84" spans="1:6" ht="12" customHeight="1">
      <c r="A84" s="119" t="s">
        <v>19</v>
      </c>
      <c r="B84" s="80">
        <f>SUM(B86:B88)</f>
        <v>56</v>
      </c>
      <c r="C84" s="85">
        <f>SUM(C86:C88)</f>
        <v>24</v>
      </c>
      <c r="D84" s="86">
        <f>SUM(D86:D88)</f>
        <v>20</v>
      </c>
      <c r="E84" s="86">
        <f>SUM(E86:E88)</f>
        <v>4</v>
      </c>
      <c r="F84" s="8"/>
    </row>
    <row r="85" spans="1:6" ht="12" customHeight="1">
      <c r="A85" s="82"/>
      <c r="B85" s="77"/>
      <c r="C85" s="20"/>
      <c r="F85" s="8"/>
    </row>
    <row r="86" spans="1:6" ht="12" customHeight="1">
      <c r="A86" s="42" t="s">
        <v>18</v>
      </c>
      <c r="B86" s="77">
        <v>18</v>
      </c>
      <c r="C86" s="20">
        <f>SUM(D86:E86)</f>
        <v>12</v>
      </c>
      <c r="D86" s="20">
        <v>10</v>
      </c>
      <c r="E86" s="20">
        <v>2</v>
      </c>
      <c r="F86" s="8"/>
    </row>
    <row r="87" spans="1:6" ht="12" customHeight="1">
      <c r="A87" s="42" t="s">
        <v>17</v>
      </c>
      <c r="B87" s="77">
        <v>7</v>
      </c>
      <c r="C87" s="20">
        <f t="shared" si="1"/>
        <v>3</v>
      </c>
      <c r="D87" s="20">
        <v>1</v>
      </c>
      <c r="E87" s="20">
        <v>2</v>
      </c>
      <c r="F87" s="8"/>
    </row>
    <row r="88" spans="1:6" ht="12" customHeight="1">
      <c r="A88" s="42" t="s">
        <v>16</v>
      </c>
      <c r="B88" s="77">
        <v>31</v>
      </c>
      <c r="C88" s="20">
        <f>SUM(D88:E88)</f>
        <v>9</v>
      </c>
      <c r="D88" s="20">
        <v>9</v>
      </c>
      <c r="E88" s="20">
        <v>0</v>
      </c>
      <c r="F88" s="8"/>
    </row>
    <row r="89" spans="2:6" ht="12" customHeight="1">
      <c r="B89" s="64"/>
      <c r="D89" s="8"/>
      <c r="E89" s="8"/>
      <c r="F89" s="8"/>
    </row>
    <row r="90" spans="1:7" ht="12" customHeight="1">
      <c r="A90" s="8" t="s">
        <v>128</v>
      </c>
      <c r="B90" s="77">
        <v>1</v>
      </c>
      <c r="C90" s="20">
        <f t="shared" si="1"/>
        <v>1</v>
      </c>
      <c r="D90" s="20">
        <v>1</v>
      </c>
      <c r="E90" s="20">
        <v>0</v>
      </c>
      <c r="F90" s="39"/>
      <c r="G90" s="44"/>
    </row>
    <row r="91" spans="1:5" s="38" customFormat="1" ht="12" customHeight="1">
      <c r="A91" s="38" t="s">
        <v>49</v>
      </c>
      <c r="B91" s="79">
        <v>6</v>
      </c>
      <c r="C91" s="37">
        <f t="shared" si="1"/>
        <v>7</v>
      </c>
      <c r="D91" s="37">
        <v>6</v>
      </c>
      <c r="E91" s="37">
        <v>1</v>
      </c>
    </row>
    <row r="92" spans="1:6" ht="12" customHeight="1">
      <c r="A92" s="8" t="s">
        <v>129</v>
      </c>
      <c r="B92" s="77">
        <v>2</v>
      </c>
      <c r="C92" s="20">
        <f t="shared" si="1"/>
        <v>2</v>
      </c>
      <c r="D92" s="20">
        <v>2</v>
      </c>
      <c r="E92" s="20">
        <v>0</v>
      </c>
      <c r="F92" s="8"/>
    </row>
    <row r="93" spans="1:6" ht="12" customHeight="1">
      <c r="A93" s="8" t="s">
        <v>130</v>
      </c>
      <c r="B93" s="77">
        <v>4</v>
      </c>
      <c r="C93" s="20">
        <f t="shared" si="1"/>
        <v>4</v>
      </c>
      <c r="D93" s="20">
        <v>4</v>
      </c>
      <c r="E93" s="20">
        <v>0</v>
      </c>
      <c r="F93" s="8"/>
    </row>
    <row r="94" spans="1:6" ht="12" customHeight="1">
      <c r="A94" s="8" t="s">
        <v>50</v>
      </c>
      <c r="B94" s="77">
        <v>4</v>
      </c>
      <c r="C94" s="20">
        <f t="shared" si="1"/>
        <v>5</v>
      </c>
      <c r="D94" s="60">
        <v>4</v>
      </c>
      <c r="E94" s="20">
        <v>1</v>
      </c>
      <c r="F94" s="8"/>
    </row>
    <row r="95" spans="1:6" ht="12" customHeight="1">
      <c r="A95" s="8" t="s">
        <v>51</v>
      </c>
      <c r="B95" s="77">
        <v>8</v>
      </c>
      <c r="C95" s="20">
        <f t="shared" si="1"/>
        <v>9</v>
      </c>
      <c r="D95" s="20">
        <v>8</v>
      </c>
      <c r="E95" s="20">
        <v>1</v>
      </c>
      <c r="F95" s="8"/>
    </row>
    <row r="96" spans="1:6" ht="12" customHeight="1">
      <c r="A96" s="8" t="s">
        <v>52</v>
      </c>
      <c r="B96" s="77">
        <v>3</v>
      </c>
      <c r="C96" s="20">
        <f t="shared" si="1"/>
        <v>3</v>
      </c>
      <c r="D96" s="20">
        <v>3</v>
      </c>
      <c r="E96" s="20">
        <v>0</v>
      </c>
      <c r="F96" s="8"/>
    </row>
    <row r="97" spans="1:6" ht="12" customHeight="1">
      <c r="A97" s="8" t="s">
        <v>148</v>
      </c>
      <c r="B97" s="77">
        <v>15</v>
      </c>
      <c r="C97" s="20">
        <f t="shared" si="1"/>
        <v>2</v>
      </c>
      <c r="D97" s="20">
        <v>2</v>
      </c>
      <c r="E97" s="20">
        <v>0</v>
      </c>
      <c r="F97" s="8"/>
    </row>
    <row r="98" spans="1:6" ht="12" customHeight="1">
      <c r="A98" s="8" t="s">
        <v>137</v>
      </c>
      <c r="B98" s="77">
        <v>1</v>
      </c>
      <c r="C98" s="20">
        <f t="shared" si="1"/>
        <v>1</v>
      </c>
      <c r="D98" s="20">
        <v>1</v>
      </c>
      <c r="E98" s="20">
        <v>0</v>
      </c>
      <c r="F98" s="8"/>
    </row>
    <row r="99" spans="1:6" ht="12" customHeight="1">
      <c r="A99" s="8" t="s">
        <v>54</v>
      </c>
      <c r="B99" s="77">
        <v>7</v>
      </c>
      <c r="C99" s="20">
        <f t="shared" si="1"/>
        <v>3</v>
      </c>
      <c r="D99" s="20">
        <v>3</v>
      </c>
      <c r="E99" s="20">
        <v>0</v>
      </c>
      <c r="F99" s="8"/>
    </row>
    <row r="100" spans="1:6" ht="12" customHeight="1">
      <c r="A100" s="8" t="s">
        <v>133</v>
      </c>
      <c r="B100" s="77">
        <v>1</v>
      </c>
      <c r="C100" s="20">
        <f t="shared" si="1"/>
        <v>0</v>
      </c>
      <c r="D100" s="20">
        <v>0</v>
      </c>
      <c r="E100" s="20">
        <v>0</v>
      </c>
      <c r="F100" s="8"/>
    </row>
    <row r="101" spans="1:6" ht="12" customHeight="1">
      <c r="A101" s="8" t="s">
        <v>134</v>
      </c>
      <c r="B101" s="77">
        <v>1</v>
      </c>
      <c r="C101" s="20">
        <f t="shared" si="1"/>
        <v>1</v>
      </c>
      <c r="D101" s="20">
        <v>1</v>
      </c>
      <c r="E101" s="20">
        <v>0</v>
      </c>
      <c r="F101" s="8"/>
    </row>
    <row r="102" spans="1:6" ht="12" customHeight="1">
      <c r="A102" s="8" t="s">
        <v>56</v>
      </c>
      <c r="B102" s="77">
        <v>10</v>
      </c>
      <c r="C102" s="20">
        <f t="shared" si="1"/>
        <v>10</v>
      </c>
      <c r="D102" s="20">
        <v>10</v>
      </c>
      <c r="E102" s="20">
        <v>0</v>
      </c>
      <c r="F102" s="8"/>
    </row>
    <row r="103" spans="1:6" ht="12" customHeight="1">
      <c r="A103" s="8" t="s">
        <v>68</v>
      </c>
      <c r="B103" s="77">
        <v>2</v>
      </c>
      <c r="C103" s="20">
        <f t="shared" si="1"/>
        <v>1</v>
      </c>
      <c r="D103" s="20">
        <v>1</v>
      </c>
      <c r="E103" s="20">
        <v>0</v>
      </c>
      <c r="F103" s="28"/>
    </row>
    <row r="104" spans="1:7" ht="12" customHeight="1">
      <c r="A104" s="8" t="s">
        <v>57</v>
      </c>
      <c r="B104" s="77">
        <v>8</v>
      </c>
      <c r="C104" s="20">
        <f t="shared" si="1"/>
        <v>6</v>
      </c>
      <c r="D104" s="20">
        <v>6</v>
      </c>
      <c r="E104" s="20">
        <v>0</v>
      </c>
      <c r="F104" s="28"/>
      <c r="G104" s="29"/>
    </row>
    <row r="105" spans="1:6" ht="12" customHeight="1">
      <c r="A105" s="8" t="s">
        <v>58</v>
      </c>
      <c r="B105" s="77">
        <v>23</v>
      </c>
      <c r="C105" s="20">
        <f t="shared" si="1"/>
        <v>20</v>
      </c>
      <c r="D105" s="20">
        <v>17</v>
      </c>
      <c r="E105" s="20">
        <v>3</v>
      </c>
      <c r="F105" s="8"/>
    </row>
    <row r="106" spans="1:7" ht="12" customHeight="1">
      <c r="A106" s="8" t="s">
        <v>179</v>
      </c>
      <c r="B106" s="77">
        <v>1</v>
      </c>
      <c r="C106" s="20">
        <f>SUM(D106:E106)</f>
        <v>0</v>
      </c>
      <c r="D106" s="20">
        <v>0</v>
      </c>
      <c r="E106" s="20">
        <v>0</v>
      </c>
      <c r="F106" s="28"/>
      <c r="G106" s="29"/>
    </row>
    <row r="107" spans="1:6" ht="12" customHeight="1">
      <c r="A107" s="8" t="s">
        <v>149</v>
      </c>
      <c r="B107" s="77">
        <v>3</v>
      </c>
      <c r="C107" s="20">
        <f t="shared" si="1"/>
        <v>2</v>
      </c>
      <c r="D107" s="20">
        <v>2</v>
      </c>
      <c r="E107" s="20">
        <v>0</v>
      </c>
      <c r="F107" s="8"/>
    </row>
    <row r="108" spans="1:6" ht="12" customHeight="1">
      <c r="A108" s="8" t="s">
        <v>69</v>
      </c>
      <c r="B108" s="77">
        <v>12</v>
      </c>
      <c r="C108" s="20">
        <f t="shared" si="1"/>
        <v>12</v>
      </c>
      <c r="D108" s="20">
        <v>12</v>
      </c>
      <c r="E108" s="20">
        <v>0</v>
      </c>
      <c r="F108" s="8"/>
    </row>
    <row r="109" spans="1:6" ht="12" customHeight="1">
      <c r="A109" s="8" t="s">
        <v>59</v>
      </c>
      <c r="B109" s="77">
        <v>1</v>
      </c>
      <c r="C109" s="20">
        <f t="shared" si="1"/>
        <v>1</v>
      </c>
      <c r="D109" s="20">
        <v>1</v>
      </c>
      <c r="E109" s="20">
        <v>0</v>
      </c>
      <c r="F109" s="8"/>
    </row>
    <row r="110" spans="1:6" ht="12" customHeight="1">
      <c r="A110" s="8" t="s">
        <v>60</v>
      </c>
      <c r="B110" s="70">
        <v>28</v>
      </c>
      <c r="C110" s="20">
        <f t="shared" si="1"/>
        <v>24</v>
      </c>
      <c r="D110" s="20">
        <v>22</v>
      </c>
      <c r="E110" s="20">
        <v>2</v>
      </c>
      <c r="F110" s="8"/>
    </row>
    <row r="111" spans="1:6" ht="12" customHeight="1">
      <c r="A111" s="8" t="s">
        <v>61</v>
      </c>
      <c r="B111" s="70">
        <v>2</v>
      </c>
      <c r="C111" s="20">
        <f t="shared" si="1"/>
        <v>0</v>
      </c>
      <c r="D111" s="20">
        <v>0</v>
      </c>
      <c r="E111" s="20">
        <v>0</v>
      </c>
      <c r="F111" s="8"/>
    </row>
    <row r="112" spans="1:6" ht="12" customHeight="1">
      <c r="A112" s="8" t="s">
        <v>109</v>
      </c>
      <c r="B112" s="70">
        <v>6</v>
      </c>
      <c r="C112" s="20">
        <f>SUM(D112:E112)</f>
        <v>0</v>
      </c>
      <c r="D112" s="20">
        <v>0</v>
      </c>
      <c r="E112" s="20">
        <v>0</v>
      </c>
      <c r="F112" s="8"/>
    </row>
    <row r="113" spans="1:5" ht="12" customHeight="1" thickBot="1">
      <c r="A113" s="2"/>
      <c r="B113" s="72"/>
      <c r="C113" s="2"/>
      <c r="D113" s="2"/>
      <c r="E113" s="2"/>
    </row>
    <row r="114" ht="12" customHeight="1"/>
  </sheetData>
  <mergeCells count="12">
    <mergeCell ref="A3:E3"/>
    <mergeCell ref="A4:E4"/>
    <mergeCell ref="C6:E6"/>
    <mergeCell ref="A6:A8"/>
    <mergeCell ref="B6:B8"/>
    <mergeCell ref="C7:C8"/>
    <mergeCell ref="D7:D8"/>
    <mergeCell ref="A64:A66"/>
    <mergeCell ref="B64:B66"/>
    <mergeCell ref="C64:E64"/>
    <mergeCell ref="C65:C66"/>
    <mergeCell ref="D65:D66"/>
  </mergeCells>
  <printOptions horizontalCentered="1"/>
  <pageMargins left="0.72" right="0.5905511811023623" top="1.01" bottom="0.4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3"/>
  <sheetViews>
    <sheetView workbookViewId="0" topLeftCell="A1">
      <selection activeCell="A58" sqref="A58:A60"/>
    </sheetView>
  </sheetViews>
  <sheetFormatPr defaultColWidth="11.421875" defaultRowHeight="12.75"/>
  <cols>
    <col min="1" max="1" width="35.57421875" style="33" customWidth="1"/>
    <col min="2" max="2" width="10.140625" style="23" customWidth="1"/>
    <col min="3" max="8" width="7.57421875" style="23" customWidth="1"/>
    <col min="9" max="9" width="6.140625" style="23" customWidth="1"/>
    <col min="10" max="10" width="6.28125" style="23" customWidth="1"/>
    <col min="11" max="11" width="7.57421875" style="23" customWidth="1"/>
    <col min="12" max="12" width="5.57421875" style="33" customWidth="1"/>
    <col min="13" max="16384" width="11.421875" style="33" customWidth="1"/>
  </cols>
  <sheetData>
    <row r="1" spans="1:16" ht="12">
      <c r="A1" s="22" t="s">
        <v>206</v>
      </c>
      <c r="B1" s="54"/>
      <c r="M1" s="23"/>
      <c r="N1" s="23"/>
      <c r="O1" s="23"/>
      <c r="P1" s="23"/>
    </row>
    <row r="2" spans="1:16" ht="12">
      <c r="A2" s="22"/>
      <c r="B2" s="54"/>
      <c r="M2" s="23"/>
      <c r="N2" s="23"/>
      <c r="O2" s="23"/>
      <c r="P2" s="23"/>
    </row>
    <row r="3" spans="1:16" ht="14.25" customHeight="1">
      <c r="A3" s="141" t="s">
        <v>180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M3" s="25"/>
      <c r="N3" s="25"/>
      <c r="O3" s="25"/>
      <c r="P3" s="25"/>
    </row>
    <row r="4" spans="1:16" ht="14.25" customHeight="1">
      <c r="A4" s="141" t="s">
        <v>70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M4" s="24"/>
      <c r="N4" s="24"/>
      <c r="O4" s="24"/>
      <c r="P4" s="24"/>
    </row>
    <row r="5" spans="1:16" ht="14.25" customHeight="1">
      <c r="A5" s="24"/>
      <c r="B5" s="24"/>
      <c r="C5" s="25"/>
      <c r="D5" s="25"/>
      <c r="E5" s="25"/>
      <c r="F5" s="25"/>
      <c r="G5" s="25"/>
      <c r="H5" s="25"/>
      <c r="I5" s="25"/>
      <c r="J5" s="25"/>
      <c r="M5" s="24"/>
      <c r="N5" s="24"/>
      <c r="O5" s="24"/>
      <c r="P5" s="24"/>
    </row>
    <row r="6" ht="12.75" thickBot="1"/>
    <row r="7" spans="1:12" ht="21" customHeight="1">
      <c r="A7" s="147" t="s">
        <v>177</v>
      </c>
      <c r="B7" s="144" t="s">
        <v>0</v>
      </c>
      <c r="C7" s="142" t="s">
        <v>67</v>
      </c>
      <c r="D7" s="143"/>
      <c r="E7" s="143"/>
      <c r="F7" s="143"/>
      <c r="G7" s="143"/>
      <c r="H7" s="143"/>
      <c r="I7" s="143"/>
      <c r="J7" s="143"/>
      <c r="K7" s="143"/>
      <c r="L7" s="38"/>
    </row>
    <row r="8" spans="1:14" ht="19.5" customHeight="1">
      <c r="A8" s="148"/>
      <c r="B8" s="145"/>
      <c r="C8" s="53" t="s">
        <v>162</v>
      </c>
      <c r="D8" s="53" t="s">
        <v>163</v>
      </c>
      <c r="E8" s="53" t="s">
        <v>164</v>
      </c>
      <c r="F8" s="53" t="s">
        <v>153</v>
      </c>
      <c r="G8" s="53" t="s">
        <v>165</v>
      </c>
      <c r="H8" s="53" t="s">
        <v>93</v>
      </c>
      <c r="I8" s="53" t="s">
        <v>166</v>
      </c>
      <c r="J8" s="53" t="s">
        <v>167</v>
      </c>
      <c r="K8" s="53" t="s">
        <v>100</v>
      </c>
      <c r="M8" s="24"/>
      <c r="N8" s="24"/>
    </row>
    <row r="9" spans="1:14" ht="15" customHeight="1" thickBot="1">
      <c r="A9" s="149"/>
      <c r="B9" s="146"/>
      <c r="C9" s="55" t="s">
        <v>150</v>
      </c>
      <c r="D9" s="55" t="s">
        <v>151</v>
      </c>
      <c r="E9" s="55" t="s">
        <v>152</v>
      </c>
      <c r="F9" s="55" t="s">
        <v>154</v>
      </c>
      <c r="G9" s="55" t="s">
        <v>154</v>
      </c>
      <c r="H9" s="55"/>
      <c r="I9" s="55" t="s">
        <v>155</v>
      </c>
      <c r="J9" s="55" t="s">
        <v>156</v>
      </c>
      <c r="K9" s="55"/>
      <c r="M9" s="26"/>
      <c r="N9" s="26"/>
    </row>
    <row r="10" spans="1:18" ht="15" customHeight="1">
      <c r="A10" s="56"/>
      <c r="B10" s="87"/>
      <c r="C10" s="26"/>
      <c r="D10" s="26"/>
      <c r="E10" s="26"/>
      <c r="F10" s="26"/>
      <c r="G10" s="26"/>
      <c r="H10" s="26"/>
      <c r="I10" s="26"/>
      <c r="J10" s="26"/>
      <c r="M10" s="26"/>
      <c r="N10" s="26"/>
      <c r="O10" s="26"/>
      <c r="P10" s="26"/>
      <c r="Q10" s="38"/>
      <c r="R10" s="38"/>
    </row>
    <row r="11" spans="1:11" s="38" customFormat="1" ht="15" customHeight="1">
      <c r="A11" s="26" t="s">
        <v>0</v>
      </c>
      <c r="B11" s="88">
        <f>SUM(C11:K11)</f>
        <v>1924</v>
      </c>
      <c r="C11" s="59">
        <f aca="true" t="shared" si="0" ref="C11:K11">SUM(C13:C103)-C75</f>
        <v>1322</v>
      </c>
      <c r="D11" s="59">
        <f t="shared" si="0"/>
        <v>270</v>
      </c>
      <c r="E11" s="59">
        <f t="shared" si="0"/>
        <v>176</v>
      </c>
      <c r="F11" s="59">
        <f t="shared" si="0"/>
        <v>146</v>
      </c>
      <c r="G11" s="59">
        <f t="shared" si="0"/>
        <v>6</v>
      </c>
      <c r="H11" s="59">
        <f t="shared" si="0"/>
        <v>1</v>
      </c>
      <c r="I11" s="59">
        <f t="shared" si="0"/>
        <v>1</v>
      </c>
      <c r="J11" s="59">
        <f t="shared" si="0"/>
        <v>1</v>
      </c>
      <c r="K11" s="59">
        <f t="shared" si="0"/>
        <v>1</v>
      </c>
    </row>
    <row r="12" spans="2:11" s="38" customFormat="1" ht="15" customHeight="1">
      <c r="B12" s="76"/>
      <c r="C12" s="37"/>
      <c r="D12" s="37"/>
      <c r="E12" s="37"/>
      <c r="F12" s="37"/>
      <c r="G12" s="37"/>
      <c r="H12" s="37"/>
      <c r="I12" s="37"/>
      <c r="J12" s="37"/>
      <c r="K12" s="37"/>
    </row>
    <row r="13" spans="1:14" s="38" customFormat="1" ht="15" customHeight="1">
      <c r="A13" s="38" t="s">
        <v>104</v>
      </c>
      <c r="B13" s="89">
        <f aca="true" t="shared" si="1" ref="B13:B50">SUM(C13:K13)</f>
        <v>1</v>
      </c>
      <c r="C13" s="47">
        <v>1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M13" s="52"/>
      <c r="N13" s="52"/>
    </row>
    <row r="14" spans="1:14" s="38" customFormat="1" ht="15" customHeight="1">
      <c r="A14" s="38" t="s">
        <v>105</v>
      </c>
      <c r="B14" s="89">
        <f t="shared" si="1"/>
        <v>1</v>
      </c>
      <c r="C14" s="47">
        <v>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M14" s="52"/>
      <c r="N14" s="52"/>
    </row>
    <row r="15" spans="1:14" s="38" customFormat="1" ht="15" customHeight="1">
      <c r="A15" s="38" t="s">
        <v>62</v>
      </c>
      <c r="B15" s="89">
        <f t="shared" si="1"/>
        <v>23</v>
      </c>
      <c r="C15" s="47">
        <v>18</v>
      </c>
      <c r="D15" s="47">
        <v>0</v>
      </c>
      <c r="E15" s="47">
        <v>4</v>
      </c>
      <c r="F15" s="47">
        <v>1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M15" s="52"/>
      <c r="N15" s="52"/>
    </row>
    <row r="16" spans="1:14" s="38" customFormat="1" ht="15" customHeight="1">
      <c r="A16" s="38" t="s">
        <v>106</v>
      </c>
      <c r="B16" s="89">
        <f t="shared" si="1"/>
        <v>1</v>
      </c>
      <c r="C16" s="47">
        <v>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M16" s="52"/>
      <c r="N16" s="52"/>
    </row>
    <row r="17" spans="1:14" s="38" customFormat="1" ht="15" customHeight="1">
      <c r="A17" s="38" t="s">
        <v>107</v>
      </c>
      <c r="B17" s="89">
        <f t="shared" si="1"/>
        <v>11</v>
      </c>
      <c r="C17" s="47">
        <v>8</v>
      </c>
      <c r="D17" s="47">
        <v>1</v>
      </c>
      <c r="E17" s="47">
        <v>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M17" s="52"/>
      <c r="N17" s="52"/>
    </row>
    <row r="18" spans="1:14" s="38" customFormat="1" ht="15" customHeight="1">
      <c r="A18" s="38" t="s">
        <v>108</v>
      </c>
      <c r="B18" s="89">
        <f t="shared" si="1"/>
        <v>2</v>
      </c>
      <c r="C18" s="47">
        <v>2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M18" s="52"/>
      <c r="N18" s="52"/>
    </row>
    <row r="19" spans="1:14" s="38" customFormat="1" ht="15" customHeight="1">
      <c r="A19" s="38" t="s">
        <v>24</v>
      </c>
      <c r="B19" s="89">
        <f t="shared" si="1"/>
        <v>41</v>
      </c>
      <c r="C19" s="47">
        <v>30</v>
      </c>
      <c r="D19" s="47">
        <v>3</v>
      </c>
      <c r="E19" s="47">
        <v>2</v>
      </c>
      <c r="F19" s="47">
        <v>6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M19" s="52"/>
      <c r="N19" s="52"/>
    </row>
    <row r="20" spans="1:14" s="38" customFormat="1" ht="15" customHeight="1">
      <c r="A20" s="38" t="s">
        <v>25</v>
      </c>
      <c r="B20" s="89">
        <f t="shared" si="1"/>
        <v>2</v>
      </c>
      <c r="C20" s="47">
        <v>0</v>
      </c>
      <c r="D20" s="47">
        <v>0</v>
      </c>
      <c r="E20" s="47">
        <v>0</v>
      </c>
      <c r="F20" s="47">
        <v>2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M20" s="52"/>
      <c r="N20" s="52"/>
    </row>
    <row r="21" spans="1:14" s="38" customFormat="1" ht="15" customHeight="1">
      <c r="A21" s="38" t="s">
        <v>63</v>
      </c>
      <c r="B21" s="89">
        <f t="shared" si="1"/>
        <v>8</v>
      </c>
      <c r="C21" s="47">
        <v>7</v>
      </c>
      <c r="D21" s="47">
        <v>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M21" s="52"/>
      <c r="N21" s="52"/>
    </row>
    <row r="22" spans="1:14" s="38" customFormat="1" ht="15" customHeight="1">
      <c r="A22" s="38" t="s">
        <v>110</v>
      </c>
      <c r="B22" s="89">
        <f t="shared" si="1"/>
        <v>1</v>
      </c>
      <c r="C22" s="47">
        <v>1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M22" s="52"/>
      <c r="N22" s="52"/>
    </row>
    <row r="23" spans="1:14" s="38" customFormat="1" ht="15" customHeight="1">
      <c r="A23" s="38" t="s">
        <v>26</v>
      </c>
      <c r="B23" s="89">
        <f t="shared" si="1"/>
        <v>14</v>
      </c>
      <c r="C23" s="47">
        <v>5</v>
      </c>
      <c r="D23" s="47">
        <v>7</v>
      </c>
      <c r="E23" s="47">
        <v>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M23" s="52"/>
      <c r="N23" s="52"/>
    </row>
    <row r="24" spans="1:14" s="38" customFormat="1" ht="15" customHeight="1">
      <c r="A24" s="38" t="s">
        <v>111</v>
      </c>
      <c r="B24" s="89">
        <f t="shared" si="1"/>
        <v>2</v>
      </c>
      <c r="C24" s="47">
        <v>1</v>
      </c>
      <c r="D24" s="47">
        <v>0</v>
      </c>
      <c r="E24" s="47">
        <v>0</v>
      </c>
      <c r="F24" s="47">
        <v>1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M24" s="52"/>
      <c r="N24" s="52"/>
    </row>
    <row r="25" spans="1:14" s="38" customFormat="1" ht="15" customHeight="1">
      <c r="A25" s="38" t="s">
        <v>112</v>
      </c>
      <c r="B25" s="89">
        <f t="shared" si="1"/>
        <v>2</v>
      </c>
      <c r="C25" s="47">
        <v>1</v>
      </c>
      <c r="D25" s="47">
        <v>0</v>
      </c>
      <c r="E25" s="47">
        <v>0</v>
      </c>
      <c r="F25" s="47">
        <v>0</v>
      </c>
      <c r="G25" s="47">
        <v>1</v>
      </c>
      <c r="H25" s="47">
        <v>0</v>
      </c>
      <c r="I25" s="47">
        <v>0</v>
      </c>
      <c r="J25" s="47">
        <v>0</v>
      </c>
      <c r="K25" s="47">
        <v>0</v>
      </c>
      <c r="M25" s="52"/>
      <c r="N25" s="52"/>
    </row>
    <row r="26" spans="1:14" s="38" customFormat="1" ht="15" customHeight="1">
      <c r="A26" s="38" t="s">
        <v>113</v>
      </c>
      <c r="B26" s="89">
        <f t="shared" si="1"/>
        <v>1</v>
      </c>
      <c r="C26" s="47">
        <v>1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M26" s="52"/>
      <c r="N26" s="52"/>
    </row>
    <row r="27" spans="1:14" s="38" customFormat="1" ht="15" customHeight="1">
      <c r="A27" s="38" t="s">
        <v>114</v>
      </c>
      <c r="B27" s="89">
        <f t="shared" si="1"/>
        <v>2</v>
      </c>
      <c r="C27" s="47">
        <v>0</v>
      </c>
      <c r="D27" s="47">
        <v>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M27" s="52"/>
      <c r="N27" s="52"/>
    </row>
    <row r="28" spans="1:14" s="38" customFormat="1" ht="15" customHeight="1">
      <c r="A28" s="38" t="s">
        <v>27</v>
      </c>
      <c r="B28" s="89">
        <f t="shared" si="1"/>
        <v>2</v>
      </c>
      <c r="C28" s="47">
        <v>0</v>
      </c>
      <c r="D28" s="47">
        <v>0</v>
      </c>
      <c r="E28" s="47">
        <v>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1</v>
      </c>
      <c r="M28" s="52"/>
      <c r="N28" s="52"/>
    </row>
    <row r="29" spans="1:14" s="38" customFormat="1" ht="15" customHeight="1">
      <c r="A29" s="38" t="s">
        <v>28</v>
      </c>
      <c r="B29" s="89">
        <f t="shared" si="1"/>
        <v>39</v>
      </c>
      <c r="C29" s="47">
        <v>27</v>
      </c>
      <c r="D29" s="47">
        <v>4</v>
      </c>
      <c r="E29" s="47">
        <v>5</v>
      </c>
      <c r="F29" s="47">
        <v>3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M29" s="52"/>
      <c r="N29" s="52"/>
    </row>
    <row r="30" spans="1:14" s="38" customFormat="1" ht="15" customHeight="1">
      <c r="A30" s="38" t="s">
        <v>29</v>
      </c>
      <c r="B30" s="89">
        <f t="shared" si="1"/>
        <v>54</v>
      </c>
      <c r="C30" s="47">
        <v>37</v>
      </c>
      <c r="D30" s="47">
        <v>7</v>
      </c>
      <c r="E30" s="47">
        <v>4</v>
      </c>
      <c r="F30" s="47">
        <v>6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M30" s="52"/>
      <c r="N30" s="52"/>
    </row>
    <row r="31" spans="1:14" s="38" customFormat="1" ht="15" customHeight="1">
      <c r="A31" s="38" t="s">
        <v>115</v>
      </c>
      <c r="B31" s="89">
        <f t="shared" si="1"/>
        <v>2</v>
      </c>
      <c r="C31" s="47">
        <v>1</v>
      </c>
      <c r="D31" s="47">
        <v>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M31" s="52"/>
      <c r="N31" s="52"/>
    </row>
    <row r="32" spans="1:14" s="38" customFormat="1" ht="15" customHeight="1">
      <c r="A32" s="38" t="s">
        <v>116</v>
      </c>
      <c r="B32" s="89">
        <f t="shared" si="1"/>
        <v>1</v>
      </c>
      <c r="C32" s="47">
        <v>1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M32" s="52"/>
      <c r="N32" s="52"/>
    </row>
    <row r="33" spans="1:14" s="38" customFormat="1" ht="15" customHeight="1">
      <c r="A33" s="38" t="s">
        <v>64</v>
      </c>
      <c r="B33" s="89">
        <f t="shared" si="1"/>
        <v>25</v>
      </c>
      <c r="C33" s="47">
        <v>19</v>
      </c>
      <c r="D33" s="47">
        <v>3</v>
      </c>
      <c r="E33" s="47">
        <v>0</v>
      </c>
      <c r="F33" s="47">
        <v>3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M33" s="52"/>
      <c r="N33" s="52"/>
    </row>
    <row r="34" spans="1:14" s="38" customFormat="1" ht="15" customHeight="1">
      <c r="A34" s="38" t="s">
        <v>30</v>
      </c>
      <c r="B34" s="89">
        <f t="shared" si="1"/>
        <v>3</v>
      </c>
      <c r="C34" s="47">
        <v>3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M34" s="52"/>
      <c r="N34" s="52"/>
    </row>
    <row r="35" spans="1:14" s="38" customFormat="1" ht="15" customHeight="1">
      <c r="A35" s="38" t="s">
        <v>117</v>
      </c>
      <c r="B35" s="89">
        <f t="shared" si="1"/>
        <v>1</v>
      </c>
      <c r="C35" s="47">
        <v>1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M35" s="52"/>
      <c r="N35" s="52"/>
    </row>
    <row r="36" spans="1:14" s="38" customFormat="1" ht="15" customHeight="1">
      <c r="A36" s="38" t="s">
        <v>118</v>
      </c>
      <c r="B36" s="89">
        <f t="shared" si="1"/>
        <v>2</v>
      </c>
      <c r="C36" s="47">
        <v>2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M36" s="52"/>
      <c r="N36" s="52"/>
    </row>
    <row r="37" spans="1:14" s="38" customFormat="1" ht="15" customHeight="1">
      <c r="A37" s="38" t="s">
        <v>31</v>
      </c>
      <c r="B37" s="89">
        <f t="shared" si="1"/>
        <v>3</v>
      </c>
      <c r="C37" s="47">
        <v>2</v>
      </c>
      <c r="D37" s="47">
        <v>0</v>
      </c>
      <c r="E37" s="47">
        <v>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M37" s="52"/>
      <c r="N37" s="52"/>
    </row>
    <row r="38" spans="1:14" s="38" customFormat="1" ht="15" customHeight="1">
      <c r="A38" s="38" t="s">
        <v>32</v>
      </c>
      <c r="B38" s="89">
        <f t="shared" si="1"/>
        <v>7</v>
      </c>
      <c r="C38" s="47">
        <v>5</v>
      </c>
      <c r="D38" s="47">
        <v>0</v>
      </c>
      <c r="E38" s="47">
        <v>0</v>
      </c>
      <c r="F38" s="47">
        <v>2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M38" s="52"/>
      <c r="N38" s="52"/>
    </row>
    <row r="39" spans="1:14" s="38" customFormat="1" ht="15" customHeight="1">
      <c r="A39" s="38" t="s">
        <v>119</v>
      </c>
      <c r="B39" s="89">
        <f t="shared" si="1"/>
        <v>1</v>
      </c>
      <c r="C39" s="47">
        <v>0</v>
      </c>
      <c r="D39" s="47">
        <v>0</v>
      </c>
      <c r="E39" s="47">
        <v>0</v>
      </c>
      <c r="F39" s="47">
        <v>1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M39" s="52"/>
      <c r="N39" s="52"/>
    </row>
    <row r="40" spans="1:14" s="38" customFormat="1" ht="15" customHeight="1">
      <c r="A40" s="38" t="s">
        <v>33</v>
      </c>
      <c r="B40" s="89">
        <f t="shared" si="1"/>
        <v>22</v>
      </c>
      <c r="C40" s="47">
        <v>8</v>
      </c>
      <c r="D40" s="47">
        <v>5</v>
      </c>
      <c r="E40" s="47">
        <v>6</v>
      </c>
      <c r="F40" s="47">
        <v>3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M40" s="52"/>
      <c r="N40" s="52"/>
    </row>
    <row r="41" spans="1:14" s="38" customFormat="1" ht="15" customHeight="1">
      <c r="A41" s="38" t="s">
        <v>34</v>
      </c>
      <c r="B41" s="89">
        <f t="shared" si="1"/>
        <v>34</v>
      </c>
      <c r="C41" s="47">
        <v>26</v>
      </c>
      <c r="D41" s="47">
        <v>2</v>
      </c>
      <c r="E41" s="47">
        <v>4</v>
      </c>
      <c r="F41" s="47">
        <v>2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M41" s="52"/>
      <c r="N41" s="52"/>
    </row>
    <row r="42" spans="1:14" s="38" customFormat="1" ht="15" customHeight="1">
      <c r="A42" s="38" t="s">
        <v>85</v>
      </c>
      <c r="B42" s="89">
        <f t="shared" si="1"/>
        <v>8</v>
      </c>
      <c r="C42" s="47">
        <v>3</v>
      </c>
      <c r="D42" s="47">
        <v>1</v>
      </c>
      <c r="E42" s="47">
        <v>1</v>
      </c>
      <c r="F42" s="47">
        <v>3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M42" s="52"/>
      <c r="N42" s="52"/>
    </row>
    <row r="43" spans="1:14" s="38" customFormat="1" ht="15" customHeight="1">
      <c r="A43" s="38" t="s">
        <v>35</v>
      </c>
      <c r="B43" s="89">
        <v>26</v>
      </c>
      <c r="C43" s="47">
        <v>12</v>
      </c>
      <c r="D43" s="47">
        <v>8</v>
      </c>
      <c r="E43" s="47">
        <v>0</v>
      </c>
      <c r="F43" s="47">
        <v>6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M43" s="52"/>
      <c r="N43" s="52"/>
    </row>
    <row r="44" spans="1:14" s="38" customFormat="1" ht="15" customHeight="1">
      <c r="A44" s="38" t="s">
        <v>36</v>
      </c>
      <c r="B44" s="89">
        <f t="shared" si="1"/>
        <v>321</v>
      </c>
      <c r="C44" s="47">
        <v>238</v>
      </c>
      <c r="D44" s="47">
        <v>42</v>
      </c>
      <c r="E44" s="47">
        <v>17</v>
      </c>
      <c r="F44" s="47">
        <v>24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M44" s="52"/>
      <c r="N44" s="52"/>
    </row>
    <row r="45" spans="1:14" s="38" customFormat="1" ht="15" customHeight="1">
      <c r="A45" s="38" t="s">
        <v>37</v>
      </c>
      <c r="B45" s="89">
        <f t="shared" si="1"/>
        <v>85</v>
      </c>
      <c r="C45" s="47">
        <v>29</v>
      </c>
      <c r="D45" s="47">
        <v>11</v>
      </c>
      <c r="E45" s="47">
        <v>34</v>
      </c>
      <c r="F45" s="47">
        <v>11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M45" s="52"/>
      <c r="N45" s="52"/>
    </row>
    <row r="46" spans="1:14" s="38" customFormat="1" ht="15" customHeight="1">
      <c r="A46" s="38" t="s">
        <v>38</v>
      </c>
      <c r="B46" s="89">
        <f t="shared" si="1"/>
        <v>6</v>
      </c>
      <c r="C46" s="47">
        <v>1</v>
      </c>
      <c r="D46" s="47">
        <v>1</v>
      </c>
      <c r="E46" s="47">
        <v>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M46" s="52"/>
      <c r="N46" s="52"/>
    </row>
    <row r="47" spans="1:14" s="38" customFormat="1" ht="15" customHeight="1">
      <c r="A47" s="38" t="s">
        <v>120</v>
      </c>
      <c r="B47" s="89">
        <f t="shared" si="1"/>
        <v>1</v>
      </c>
      <c r="C47" s="47">
        <v>0</v>
      </c>
      <c r="D47" s="47">
        <v>0</v>
      </c>
      <c r="E47" s="47">
        <v>0</v>
      </c>
      <c r="F47" s="47">
        <v>1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M47" s="52"/>
      <c r="N47" s="52"/>
    </row>
    <row r="48" spans="1:14" s="38" customFormat="1" ht="15" customHeight="1">
      <c r="A48" s="38" t="s">
        <v>39</v>
      </c>
      <c r="B48" s="89">
        <f t="shared" si="1"/>
        <v>1</v>
      </c>
      <c r="C48" s="47">
        <v>1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M48" s="52"/>
      <c r="N48" s="52"/>
    </row>
    <row r="49" spans="1:14" s="38" customFormat="1" ht="15" customHeight="1">
      <c r="A49" s="38" t="s">
        <v>121</v>
      </c>
      <c r="B49" s="89">
        <f t="shared" si="1"/>
        <v>3</v>
      </c>
      <c r="C49" s="47">
        <v>1</v>
      </c>
      <c r="D49" s="47">
        <v>0</v>
      </c>
      <c r="E49" s="47">
        <v>0</v>
      </c>
      <c r="F49" s="47">
        <v>2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M49" s="52"/>
      <c r="N49" s="52"/>
    </row>
    <row r="50" spans="1:14" s="38" customFormat="1" ht="15" customHeight="1">
      <c r="A50" s="38" t="s">
        <v>40</v>
      </c>
      <c r="B50" s="89">
        <f t="shared" si="1"/>
        <v>7</v>
      </c>
      <c r="C50" s="47">
        <v>3</v>
      </c>
      <c r="D50" s="47">
        <v>1</v>
      </c>
      <c r="E50" s="47">
        <v>1</v>
      </c>
      <c r="F50" s="47">
        <v>2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M50" s="52"/>
      <c r="N50" s="52"/>
    </row>
    <row r="51" spans="1:14" s="38" customFormat="1" ht="15" customHeight="1">
      <c r="A51" s="38" t="s">
        <v>122</v>
      </c>
      <c r="B51" s="89">
        <f>SUM(C51:K51)</f>
        <v>1</v>
      </c>
      <c r="C51" s="47">
        <v>1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M51" s="52"/>
      <c r="N51" s="52"/>
    </row>
    <row r="52" spans="1:14" s="38" customFormat="1" ht="15" customHeight="1">
      <c r="A52" s="38" t="s">
        <v>123</v>
      </c>
      <c r="B52" s="89">
        <f>SUM(C52:K52)</f>
        <v>1</v>
      </c>
      <c r="C52" s="47">
        <v>1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M52" s="52"/>
      <c r="N52" s="52"/>
    </row>
    <row r="53" spans="1:14" s="38" customFormat="1" ht="12">
      <c r="A53" s="38" t="s">
        <v>41</v>
      </c>
      <c r="B53" s="89">
        <f>SUM(C53:K53)</f>
        <v>6</v>
      </c>
      <c r="C53" s="47">
        <v>1</v>
      </c>
      <c r="D53" s="47">
        <v>0</v>
      </c>
      <c r="E53" s="47">
        <v>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M53" s="52"/>
      <c r="N53" s="52"/>
    </row>
    <row r="54" spans="2:14" s="38" customFormat="1" ht="15" customHeight="1">
      <c r="B54" s="47"/>
      <c r="C54" s="47"/>
      <c r="D54" s="47"/>
      <c r="E54" s="47"/>
      <c r="F54" s="47"/>
      <c r="G54" s="47"/>
      <c r="H54" s="47"/>
      <c r="I54" s="47"/>
      <c r="J54" s="47"/>
      <c r="K54" s="47"/>
      <c r="M54" s="52"/>
      <c r="N54" s="52"/>
    </row>
    <row r="55" spans="2:14" s="38" customFormat="1" ht="15" customHeight="1">
      <c r="B55" s="47"/>
      <c r="C55" s="47"/>
      <c r="D55" s="47"/>
      <c r="E55" s="47"/>
      <c r="F55" s="47"/>
      <c r="G55" s="47"/>
      <c r="H55" s="47"/>
      <c r="I55" s="47"/>
      <c r="J55" s="47"/>
      <c r="K55" s="47"/>
      <c r="M55" s="52"/>
      <c r="N55" s="52"/>
    </row>
    <row r="56" spans="2:14" s="38" customFormat="1" ht="15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M56" s="52"/>
      <c r="N56" s="52"/>
    </row>
    <row r="57" spans="1:14" s="38" customFormat="1" ht="15" customHeight="1" thickBot="1">
      <c r="A57" s="27" t="s">
        <v>207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M57" s="52"/>
      <c r="N57" s="52"/>
    </row>
    <row r="58" spans="1:12" ht="21" customHeight="1" thickBot="1">
      <c r="A58" s="147" t="s">
        <v>21</v>
      </c>
      <c r="B58" s="150" t="s">
        <v>0</v>
      </c>
      <c r="C58" s="153" t="s">
        <v>67</v>
      </c>
      <c r="D58" s="154"/>
      <c r="E58" s="154"/>
      <c r="F58" s="154"/>
      <c r="G58" s="154"/>
      <c r="H58" s="154"/>
      <c r="I58" s="154"/>
      <c r="J58" s="154"/>
      <c r="K58" s="154"/>
      <c r="L58" s="38"/>
    </row>
    <row r="59" spans="1:14" ht="19.5" customHeight="1">
      <c r="A59" s="148"/>
      <c r="B59" s="151"/>
      <c r="C59" s="53" t="s">
        <v>162</v>
      </c>
      <c r="D59" s="53" t="s">
        <v>163</v>
      </c>
      <c r="E59" s="53" t="s">
        <v>164</v>
      </c>
      <c r="F59" s="53" t="s">
        <v>153</v>
      </c>
      <c r="G59" s="53" t="s">
        <v>165</v>
      </c>
      <c r="H59" s="53" t="s">
        <v>93</v>
      </c>
      <c r="I59" s="53" t="s">
        <v>166</v>
      </c>
      <c r="J59" s="53" t="s">
        <v>167</v>
      </c>
      <c r="K59" s="53" t="s">
        <v>100</v>
      </c>
      <c r="M59" s="24"/>
      <c r="N59" s="24"/>
    </row>
    <row r="60" spans="1:14" ht="15" customHeight="1" thickBot="1">
      <c r="A60" s="149"/>
      <c r="B60" s="152"/>
      <c r="C60" s="55" t="s">
        <v>150</v>
      </c>
      <c r="D60" s="55" t="s">
        <v>151</v>
      </c>
      <c r="E60" s="55" t="s">
        <v>152</v>
      </c>
      <c r="F60" s="55" t="s">
        <v>154</v>
      </c>
      <c r="G60" s="55" t="s">
        <v>154</v>
      </c>
      <c r="H60" s="55"/>
      <c r="I60" s="55" t="s">
        <v>155</v>
      </c>
      <c r="J60" s="55" t="s">
        <v>156</v>
      </c>
      <c r="K60" s="55"/>
      <c r="M60" s="26"/>
      <c r="N60" s="26"/>
    </row>
    <row r="61" spans="1:14" s="38" customFormat="1" ht="18" customHeight="1">
      <c r="A61" s="38" t="s">
        <v>124</v>
      </c>
      <c r="B61" s="10">
        <f aca="true" t="shared" si="2" ref="B61:B75">SUM(C61:K61)</f>
        <v>2</v>
      </c>
      <c r="C61" s="47">
        <v>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M61" s="52"/>
      <c r="N61" s="52"/>
    </row>
    <row r="62" spans="1:14" s="38" customFormat="1" ht="14.25" customHeight="1">
      <c r="A62" s="38" t="s">
        <v>125</v>
      </c>
      <c r="B62" s="10">
        <f t="shared" si="2"/>
        <v>8</v>
      </c>
      <c r="C62" s="47">
        <v>5</v>
      </c>
      <c r="D62" s="47">
        <v>2</v>
      </c>
      <c r="E62" s="47">
        <v>0</v>
      </c>
      <c r="F62" s="47">
        <v>1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M62" s="52"/>
      <c r="N62" s="52"/>
    </row>
    <row r="63" spans="1:14" s="38" customFormat="1" ht="14.25" customHeight="1">
      <c r="A63" s="38" t="s">
        <v>126</v>
      </c>
      <c r="B63" s="10">
        <f t="shared" si="2"/>
        <v>10</v>
      </c>
      <c r="C63" s="47">
        <v>6</v>
      </c>
      <c r="D63" s="47">
        <v>2</v>
      </c>
      <c r="E63" s="47">
        <v>0</v>
      </c>
      <c r="F63" s="47">
        <v>2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M63" s="52"/>
      <c r="N63" s="52"/>
    </row>
    <row r="64" spans="1:14" s="38" customFormat="1" ht="14.25" customHeight="1">
      <c r="A64" s="38" t="s">
        <v>43</v>
      </c>
      <c r="B64" s="10">
        <f t="shared" si="2"/>
        <v>7</v>
      </c>
      <c r="C64" s="47">
        <v>3</v>
      </c>
      <c r="D64" s="47">
        <v>3</v>
      </c>
      <c r="E64" s="47">
        <v>0</v>
      </c>
      <c r="F64" s="47">
        <v>1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M64" s="52"/>
      <c r="N64" s="52"/>
    </row>
    <row r="65" spans="1:14" s="38" customFormat="1" ht="14.25" customHeight="1">
      <c r="A65" s="38" t="s">
        <v>127</v>
      </c>
      <c r="B65" s="10">
        <f t="shared" si="2"/>
        <v>6</v>
      </c>
      <c r="C65" s="47">
        <v>2</v>
      </c>
      <c r="D65" s="47">
        <v>2</v>
      </c>
      <c r="E65" s="47">
        <v>0</v>
      </c>
      <c r="F65" s="47">
        <v>2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M65" s="52"/>
      <c r="N65" s="52"/>
    </row>
    <row r="66" spans="1:14" s="38" customFormat="1" ht="14.25" customHeight="1">
      <c r="A66" s="38" t="s">
        <v>44</v>
      </c>
      <c r="B66" s="10">
        <f t="shared" si="2"/>
        <v>52</v>
      </c>
      <c r="C66" s="47">
        <v>31</v>
      </c>
      <c r="D66" s="47">
        <v>15</v>
      </c>
      <c r="E66" s="47">
        <v>2</v>
      </c>
      <c r="F66" s="47">
        <v>4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M66" s="52"/>
      <c r="N66" s="52"/>
    </row>
    <row r="67" spans="1:14" s="38" customFormat="1" ht="14.25" customHeight="1">
      <c r="A67" s="38" t="s">
        <v>172</v>
      </c>
      <c r="B67" s="89">
        <f>SUM(C67:K67)</f>
        <v>19</v>
      </c>
      <c r="C67" s="47">
        <v>7</v>
      </c>
      <c r="D67" s="47">
        <v>7</v>
      </c>
      <c r="E67" s="47">
        <v>2</v>
      </c>
      <c r="F67" s="47">
        <v>3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M67" s="52"/>
      <c r="N67" s="52"/>
    </row>
    <row r="68" spans="1:14" s="38" customFormat="1" ht="14.25" customHeight="1">
      <c r="A68" s="38" t="s">
        <v>173</v>
      </c>
      <c r="B68" s="89">
        <f>SUM(C68:K68)</f>
        <v>36</v>
      </c>
      <c r="C68" s="47">
        <v>29</v>
      </c>
      <c r="D68" s="47">
        <v>3</v>
      </c>
      <c r="E68" s="47">
        <v>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M68" s="52"/>
      <c r="N68" s="52"/>
    </row>
    <row r="69" spans="1:14" s="38" customFormat="1" ht="14.25" customHeight="1">
      <c r="A69" s="38" t="s">
        <v>45</v>
      </c>
      <c r="B69" s="10">
        <f t="shared" si="2"/>
        <v>1</v>
      </c>
      <c r="C69" s="47">
        <v>1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M69" s="52"/>
      <c r="N69" s="52"/>
    </row>
    <row r="70" spans="1:14" s="38" customFormat="1" ht="14.25" customHeight="1">
      <c r="A70" s="38" t="s">
        <v>66</v>
      </c>
      <c r="B70" s="10">
        <f t="shared" si="2"/>
        <v>2</v>
      </c>
      <c r="C70" s="47">
        <v>0</v>
      </c>
      <c r="D70" s="47">
        <v>1</v>
      </c>
      <c r="E70" s="47">
        <v>0</v>
      </c>
      <c r="F70" s="47">
        <v>1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M70" s="52"/>
      <c r="N70" s="52"/>
    </row>
    <row r="71" spans="1:14" s="38" customFormat="1" ht="14.25" customHeight="1">
      <c r="A71" s="38" t="s">
        <v>46</v>
      </c>
      <c r="B71" s="10">
        <f t="shared" si="2"/>
        <v>1</v>
      </c>
      <c r="C71" s="47">
        <v>1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M71" s="52"/>
      <c r="N71" s="52"/>
    </row>
    <row r="72" spans="1:14" s="38" customFormat="1" ht="15" customHeight="1">
      <c r="A72" s="38" t="s">
        <v>86</v>
      </c>
      <c r="B72" s="10">
        <f t="shared" si="2"/>
        <v>1</v>
      </c>
      <c r="C72" s="47">
        <v>0</v>
      </c>
      <c r="D72" s="47">
        <v>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M72" s="52"/>
      <c r="N72" s="52"/>
    </row>
    <row r="73" spans="1:14" s="38" customFormat="1" ht="15" customHeight="1">
      <c r="A73" s="38" t="s">
        <v>47</v>
      </c>
      <c r="B73" s="10">
        <f t="shared" si="2"/>
        <v>723</v>
      </c>
      <c r="C73" s="47">
        <v>527</v>
      </c>
      <c r="D73" s="47">
        <v>104</v>
      </c>
      <c r="E73" s="47">
        <v>62</v>
      </c>
      <c r="F73" s="47">
        <v>27</v>
      </c>
      <c r="G73" s="47">
        <v>3</v>
      </c>
      <c r="H73" s="47">
        <v>0</v>
      </c>
      <c r="I73" s="47">
        <v>0</v>
      </c>
      <c r="J73" s="47">
        <v>0</v>
      </c>
      <c r="K73" s="47">
        <v>0</v>
      </c>
      <c r="M73" s="52"/>
      <c r="N73" s="52"/>
    </row>
    <row r="74" spans="1:14" s="38" customFormat="1" ht="15" customHeight="1">
      <c r="A74" s="38" t="s">
        <v>168</v>
      </c>
      <c r="B74" s="10">
        <f t="shared" si="2"/>
        <v>77</v>
      </c>
      <c r="C74" s="47">
        <v>67</v>
      </c>
      <c r="D74" s="47">
        <v>5</v>
      </c>
      <c r="E74" s="47">
        <v>1</v>
      </c>
      <c r="F74" s="47">
        <v>4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M74" s="52"/>
      <c r="N74" s="52"/>
    </row>
    <row r="75" spans="1:14" s="38" customFormat="1" ht="15" customHeight="1">
      <c r="A75" s="90" t="s">
        <v>19</v>
      </c>
      <c r="B75" s="45">
        <f t="shared" si="2"/>
        <v>56</v>
      </c>
      <c r="C75" s="46">
        <f aca="true" t="shared" si="3" ref="C75:K75">SUM(C77:C79)</f>
        <v>47</v>
      </c>
      <c r="D75" s="46">
        <f t="shared" si="3"/>
        <v>2</v>
      </c>
      <c r="E75" s="46">
        <f t="shared" si="3"/>
        <v>1</v>
      </c>
      <c r="F75" s="46">
        <f t="shared" si="3"/>
        <v>3</v>
      </c>
      <c r="G75" s="46">
        <f t="shared" si="3"/>
        <v>1</v>
      </c>
      <c r="H75" s="46">
        <f t="shared" si="3"/>
        <v>0</v>
      </c>
      <c r="I75" s="46">
        <f t="shared" si="3"/>
        <v>1</v>
      </c>
      <c r="J75" s="46">
        <f t="shared" si="3"/>
        <v>1</v>
      </c>
      <c r="K75" s="46">
        <f t="shared" si="3"/>
        <v>0</v>
      </c>
      <c r="M75" s="52"/>
      <c r="N75" s="52"/>
    </row>
    <row r="76" spans="2:14" s="38" customFormat="1" ht="15" customHeight="1">
      <c r="B76" s="10"/>
      <c r="C76" s="47"/>
      <c r="D76" s="47"/>
      <c r="E76" s="47"/>
      <c r="F76" s="47"/>
      <c r="G76" s="47"/>
      <c r="H76" s="47"/>
      <c r="I76" s="47"/>
      <c r="J76" s="47"/>
      <c r="K76" s="47"/>
      <c r="M76" s="52"/>
      <c r="N76" s="52"/>
    </row>
    <row r="77" spans="1:14" s="38" customFormat="1" ht="15" customHeight="1">
      <c r="A77" s="38" t="s">
        <v>18</v>
      </c>
      <c r="B77" s="10">
        <f>SUM(C77:K77)</f>
        <v>18</v>
      </c>
      <c r="C77" s="47">
        <v>13</v>
      </c>
      <c r="D77" s="47">
        <v>1</v>
      </c>
      <c r="E77" s="47">
        <v>0</v>
      </c>
      <c r="F77" s="47">
        <v>2</v>
      </c>
      <c r="G77" s="47">
        <v>1</v>
      </c>
      <c r="H77" s="47">
        <v>0</v>
      </c>
      <c r="I77" s="47">
        <v>0</v>
      </c>
      <c r="J77" s="47">
        <v>1</v>
      </c>
      <c r="K77" s="47">
        <v>0</v>
      </c>
      <c r="M77" s="52"/>
      <c r="N77" s="52"/>
    </row>
    <row r="78" spans="1:14" s="38" customFormat="1" ht="15" customHeight="1">
      <c r="A78" s="38" t="s">
        <v>17</v>
      </c>
      <c r="B78" s="10">
        <f>SUM(C78:K78)</f>
        <v>7</v>
      </c>
      <c r="C78" s="47">
        <v>4</v>
      </c>
      <c r="D78" s="47">
        <v>1</v>
      </c>
      <c r="E78" s="47">
        <v>1</v>
      </c>
      <c r="F78" s="47">
        <v>0</v>
      </c>
      <c r="G78" s="47">
        <v>0</v>
      </c>
      <c r="H78" s="47">
        <v>0</v>
      </c>
      <c r="I78" s="47">
        <v>1</v>
      </c>
      <c r="J78" s="47">
        <v>0</v>
      </c>
      <c r="K78" s="47">
        <v>0</v>
      </c>
      <c r="M78" s="52"/>
      <c r="N78" s="52"/>
    </row>
    <row r="79" spans="1:14" s="38" customFormat="1" ht="15" customHeight="1">
      <c r="A79" s="38" t="s">
        <v>16</v>
      </c>
      <c r="B79" s="10">
        <f>SUM(C79:K79)</f>
        <v>31</v>
      </c>
      <c r="C79" s="47">
        <v>30</v>
      </c>
      <c r="D79" s="47">
        <v>0</v>
      </c>
      <c r="E79" s="47">
        <v>0</v>
      </c>
      <c r="F79" s="47">
        <v>1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M79" s="52"/>
      <c r="N79" s="52"/>
    </row>
    <row r="80" spans="2:14" s="38" customFormat="1" ht="15" customHeight="1">
      <c r="B80" s="51"/>
      <c r="M80" s="52"/>
      <c r="N80" s="52"/>
    </row>
    <row r="81" spans="1:14" s="38" customFormat="1" ht="15" customHeight="1">
      <c r="A81" s="38" t="s">
        <v>128</v>
      </c>
      <c r="B81" s="10">
        <f aca="true" t="shared" si="4" ref="B81:B103">SUM(C81:K81)</f>
        <v>1</v>
      </c>
      <c r="C81" s="47">
        <v>1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M81" s="52"/>
      <c r="N81" s="52"/>
    </row>
    <row r="82" spans="1:14" s="38" customFormat="1" ht="15" customHeight="1">
      <c r="A82" s="38" t="s">
        <v>49</v>
      </c>
      <c r="B82" s="10">
        <f t="shared" si="4"/>
        <v>6</v>
      </c>
      <c r="C82" s="47">
        <v>2</v>
      </c>
      <c r="D82" s="47">
        <v>1</v>
      </c>
      <c r="E82" s="47">
        <v>0</v>
      </c>
      <c r="F82" s="47">
        <v>3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M82" s="52"/>
      <c r="N82" s="52"/>
    </row>
    <row r="83" spans="1:14" s="38" customFormat="1" ht="15" customHeight="1">
      <c r="A83" s="38" t="s">
        <v>129</v>
      </c>
      <c r="B83" s="10">
        <f t="shared" si="4"/>
        <v>2</v>
      </c>
      <c r="C83" s="47">
        <v>2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M83" s="52"/>
      <c r="N83" s="52"/>
    </row>
    <row r="84" spans="1:14" s="38" customFormat="1" ht="15" customHeight="1">
      <c r="A84" s="38" t="s">
        <v>130</v>
      </c>
      <c r="B84" s="10">
        <f t="shared" si="4"/>
        <v>4</v>
      </c>
      <c r="C84" s="47">
        <v>4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M84" s="52"/>
      <c r="N84" s="52"/>
    </row>
    <row r="85" spans="1:14" s="38" customFormat="1" ht="15" customHeight="1">
      <c r="A85" s="38" t="s">
        <v>131</v>
      </c>
      <c r="B85" s="10">
        <f t="shared" si="4"/>
        <v>1</v>
      </c>
      <c r="C85" s="47">
        <v>1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M85" s="52"/>
      <c r="N85" s="52"/>
    </row>
    <row r="86" spans="1:14" s="38" customFormat="1" ht="15" customHeight="1">
      <c r="A86" s="38" t="s">
        <v>50</v>
      </c>
      <c r="B86" s="10">
        <f t="shared" si="4"/>
        <v>4</v>
      </c>
      <c r="C86" s="47">
        <v>3</v>
      </c>
      <c r="D86" s="47">
        <v>0</v>
      </c>
      <c r="E86" s="47">
        <v>0</v>
      </c>
      <c r="F86" s="47">
        <v>1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M86" s="52"/>
      <c r="N86" s="52"/>
    </row>
    <row r="87" spans="1:14" s="38" customFormat="1" ht="15" customHeight="1">
      <c r="A87" s="38" t="s">
        <v>51</v>
      </c>
      <c r="B87" s="10">
        <f t="shared" si="4"/>
        <v>8</v>
      </c>
      <c r="C87" s="47">
        <v>6</v>
      </c>
      <c r="D87" s="47">
        <v>0</v>
      </c>
      <c r="E87" s="47">
        <v>1</v>
      </c>
      <c r="F87" s="47">
        <v>0</v>
      </c>
      <c r="G87" s="47">
        <v>0</v>
      </c>
      <c r="H87" s="47">
        <v>1</v>
      </c>
      <c r="I87" s="47">
        <v>0</v>
      </c>
      <c r="J87" s="47">
        <v>0</v>
      </c>
      <c r="K87" s="47">
        <v>0</v>
      </c>
      <c r="M87" s="52"/>
      <c r="N87" s="52"/>
    </row>
    <row r="88" spans="1:14" s="38" customFormat="1" ht="15" customHeight="1">
      <c r="A88" s="38" t="s">
        <v>52</v>
      </c>
      <c r="B88" s="10">
        <f t="shared" si="4"/>
        <v>3</v>
      </c>
      <c r="C88" s="47">
        <v>2</v>
      </c>
      <c r="D88" s="47">
        <v>0</v>
      </c>
      <c r="E88" s="47">
        <v>0</v>
      </c>
      <c r="F88" s="47">
        <v>1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M88" s="52"/>
      <c r="N88" s="52"/>
    </row>
    <row r="89" spans="1:14" s="38" customFormat="1" ht="15" customHeight="1">
      <c r="A89" s="38" t="s">
        <v>53</v>
      </c>
      <c r="B89" s="10">
        <f t="shared" si="4"/>
        <v>15</v>
      </c>
      <c r="C89" s="47">
        <v>14</v>
      </c>
      <c r="D89" s="47">
        <v>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M89" s="52"/>
      <c r="N89" s="52"/>
    </row>
    <row r="90" spans="1:14" s="38" customFormat="1" ht="15" customHeight="1">
      <c r="A90" s="38" t="s">
        <v>132</v>
      </c>
      <c r="B90" s="10">
        <f t="shared" si="4"/>
        <v>1</v>
      </c>
      <c r="C90" s="47">
        <v>1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M90" s="52"/>
      <c r="N90" s="52"/>
    </row>
    <row r="91" spans="1:14" s="38" customFormat="1" ht="15" customHeight="1">
      <c r="A91" s="38" t="s">
        <v>54</v>
      </c>
      <c r="B91" s="10">
        <f t="shared" si="4"/>
        <v>7</v>
      </c>
      <c r="C91" s="47">
        <v>4</v>
      </c>
      <c r="D91" s="47">
        <v>1</v>
      </c>
      <c r="E91" s="47">
        <v>1</v>
      </c>
      <c r="F91" s="47">
        <v>0</v>
      </c>
      <c r="G91" s="47">
        <v>1</v>
      </c>
      <c r="H91" s="47">
        <v>0</v>
      </c>
      <c r="I91" s="47">
        <v>0</v>
      </c>
      <c r="J91" s="47">
        <v>0</v>
      </c>
      <c r="K91" s="47">
        <v>0</v>
      </c>
      <c r="M91" s="52"/>
      <c r="N91" s="52"/>
    </row>
    <row r="92" spans="1:14" s="38" customFormat="1" ht="15" customHeight="1">
      <c r="A92" s="38" t="s">
        <v>133</v>
      </c>
      <c r="B92" s="10">
        <f t="shared" si="4"/>
        <v>1</v>
      </c>
      <c r="C92" s="47">
        <v>1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M92" s="52"/>
      <c r="N92" s="52"/>
    </row>
    <row r="93" spans="1:14" s="38" customFormat="1" ht="15" customHeight="1">
      <c r="A93" s="38" t="s">
        <v>134</v>
      </c>
      <c r="B93" s="10">
        <f t="shared" si="4"/>
        <v>1</v>
      </c>
      <c r="C93" s="47">
        <v>0</v>
      </c>
      <c r="D93" s="47">
        <v>0</v>
      </c>
      <c r="E93" s="47">
        <v>0</v>
      </c>
      <c r="F93" s="47">
        <v>1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M93" s="52"/>
      <c r="N93" s="52"/>
    </row>
    <row r="94" spans="1:14" s="38" customFormat="1" ht="15" customHeight="1">
      <c r="A94" s="38" t="s">
        <v>56</v>
      </c>
      <c r="B94" s="10">
        <f t="shared" si="4"/>
        <v>10</v>
      </c>
      <c r="C94" s="47">
        <v>5</v>
      </c>
      <c r="D94" s="47">
        <v>3</v>
      </c>
      <c r="E94" s="47">
        <v>1</v>
      </c>
      <c r="F94" s="47">
        <v>1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M94" s="52"/>
      <c r="N94" s="52"/>
    </row>
    <row r="95" spans="1:14" s="38" customFormat="1" ht="15" customHeight="1">
      <c r="A95" s="38" t="s">
        <v>135</v>
      </c>
      <c r="B95" s="10">
        <f t="shared" si="4"/>
        <v>2</v>
      </c>
      <c r="C95" s="47">
        <v>1</v>
      </c>
      <c r="D95" s="47">
        <v>0</v>
      </c>
      <c r="E95" s="47">
        <v>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M95" s="52"/>
      <c r="N95" s="52"/>
    </row>
    <row r="96" spans="1:13" s="38" customFormat="1" ht="12">
      <c r="A96" s="38" t="s">
        <v>57</v>
      </c>
      <c r="B96" s="10">
        <f t="shared" si="4"/>
        <v>8</v>
      </c>
      <c r="C96" s="47">
        <v>4</v>
      </c>
      <c r="D96" s="47">
        <v>1</v>
      </c>
      <c r="E96" s="47">
        <v>0</v>
      </c>
      <c r="F96" s="47">
        <v>3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M96" s="52"/>
    </row>
    <row r="97" spans="1:13" s="38" customFormat="1" ht="12">
      <c r="A97" s="38" t="s">
        <v>58</v>
      </c>
      <c r="B97" s="10">
        <f t="shared" si="4"/>
        <v>23</v>
      </c>
      <c r="C97" s="47">
        <v>15</v>
      </c>
      <c r="D97" s="47">
        <v>5</v>
      </c>
      <c r="E97" s="47">
        <v>1</v>
      </c>
      <c r="F97" s="47">
        <v>2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M97" s="52"/>
    </row>
    <row r="98" spans="1:13" s="38" customFormat="1" ht="12">
      <c r="A98" s="38" t="s">
        <v>136</v>
      </c>
      <c r="B98" s="10">
        <f t="shared" si="4"/>
        <v>3</v>
      </c>
      <c r="C98" s="47">
        <v>0</v>
      </c>
      <c r="D98" s="47">
        <v>1</v>
      </c>
      <c r="E98" s="47">
        <v>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M98" s="52"/>
    </row>
    <row r="99" spans="1:13" s="38" customFormat="1" ht="12">
      <c r="A99" s="38" t="s">
        <v>69</v>
      </c>
      <c r="B99" s="10">
        <f t="shared" si="4"/>
        <v>12</v>
      </c>
      <c r="C99" s="47">
        <v>10</v>
      </c>
      <c r="D99" s="47">
        <v>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M99" s="52"/>
    </row>
    <row r="100" spans="1:13" s="38" customFormat="1" ht="12">
      <c r="A100" s="38" t="s">
        <v>59</v>
      </c>
      <c r="B100" s="10">
        <f t="shared" si="4"/>
        <v>1</v>
      </c>
      <c r="C100" s="47">
        <v>1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M100" s="52"/>
    </row>
    <row r="101" spans="1:13" s="38" customFormat="1" ht="12">
      <c r="A101" s="38" t="s">
        <v>157</v>
      </c>
      <c r="B101" s="10">
        <f t="shared" si="4"/>
        <v>28</v>
      </c>
      <c r="C101" s="47">
        <v>12</v>
      </c>
      <c r="D101" s="47">
        <v>5</v>
      </c>
      <c r="E101" s="47">
        <v>4</v>
      </c>
      <c r="F101" s="47">
        <v>7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M101" s="52"/>
    </row>
    <row r="102" spans="1:13" ht="12">
      <c r="A102" s="38" t="s">
        <v>61</v>
      </c>
      <c r="B102" s="10">
        <f t="shared" si="4"/>
        <v>2</v>
      </c>
      <c r="C102" s="47">
        <v>1</v>
      </c>
      <c r="D102" s="47">
        <v>1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M102" s="52"/>
    </row>
    <row r="103" spans="1:14" s="38" customFormat="1" ht="15" customHeight="1" thickBot="1">
      <c r="A103" s="48" t="s">
        <v>109</v>
      </c>
      <c r="B103" s="49">
        <f t="shared" si="4"/>
        <v>6</v>
      </c>
      <c r="C103" s="50">
        <v>4</v>
      </c>
      <c r="D103" s="50">
        <v>2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M103" s="52"/>
      <c r="N103" s="52"/>
    </row>
    <row r="104" spans="1:13" ht="12">
      <c r="A104" s="38"/>
      <c r="B104" s="37"/>
      <c r="C104" s="47"/>
      <c r="D104" s="47"/>
      <c r="E104" s="47"/>
      <c r="F104" s="47"/>
      <c r="G104" s="47"/>
      <c r="H104" s="47"/>
      <c r="I104" s="47"/>
      <c r="J104" s="47"/>
      <c r="K104" s="47"/>
      <c r="L104" s="52"/>
      <c r="M104" s="52"/>
    </row>
    <row r="105" spans="1:10" ht="12">
      <c r="A105" s="38"/>
      <c r="B105" s="37"/>
      <c r="C105" s="37"/>
      <c r="D105" s="37"/>
      <c r="E105" s="37"/>
      <c r="F105" s="37"/>
      <c r="G105" s="37"/>
      <c r="H105" s="37"/>
      <c r="I105" s="37"/>
      <c r="J105" s="37"/>
    </row>
    <row r="106" spans="1:10" ht="12">
      <c r="A106" s="38"/>
      <c r="B106" s="37"/>
      <c r="C106" s="37"/>
      <c r="D106" s="37"/>
      <c r="E106" s="37"/>
      <c r="F106" s="37"/>
      <c r="G106" s="37"/>
      <c r="H106" s="37"/>
      <c r="I106" s="37"/>
      <c r="J106" s="37"/>
    </row>
    <row r="107" spans="1:10" ht="12">
      <c r="A107" s="38"/>
      <c r="B107" s="37"/>
      <c r="C107" s="37"/>
      <c r="D107" s="37"/>
      <c r="E107" s="37"/>
      <c r="F107" s="37"/>
      <c r="G107" s="37"/>
      <c r="H107" s="37"/>
      <c r="I107" s="37"/>
      <c r="J107" s="37"/>
    </row>
    <row r="108" spans="1:10" ht="12">
      <c r="A108" s="38"/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0" ht="12">
      <c r="A109" s="38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12">
      <c r="A110" s="38"/>
      <c r="B110" s="37"/>
      <c r="C110" s="37"/>
      <c r="D110" s="37"/>
      <c r="E110" s="37"/>
      <c r="F110" s="37"/>
      <c r="G110" s="37"/>
      <c r="H110" s="37"/>
      <c r="I110" s="37"/>
      <c r="J110" s="37"/>
    </row>
    <row r="111" spans="1:10" ht="12">
      <c r="A111" s="38"/>
      <c r="B111" s="37"/>
      <c r="C111" s="37"/>
      <c r="D111" s="37"/>
      <c r="E111" s="37"/>
      <c r="F111" s="37"/>
      <c r="G111" s="37"/>
      <c r="H111" s="37"/>
      <c r="I111" s="37"/>
      <c r="J111" s="37"/>
    </row>
    <row r="112" spans="1:10" ht="12">
      <c r="A112" s="38"/>
      <c r="B112" s="37"/>
      <c r="C112" s="37"/>
      <c r="D112" s="37"/>
      <c r="E112" s="37"/>
      <c r="F112" s="37"/>
      <c r="G112" s="37"/>
      <c r="H112" s="37"/>
      <c r="I112" s="37"/>
      <c r="J112" s="37"/>
    </row>
    <row r="113" spans="1:10" ht="12">
      <c r="A113" s="38"/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1:10" ht="12">
      <c r="A114" s="38"/>
      <c r="B114" s="37"/>
      <c r="C114" s="37"/>
      <c r="D114" s="37"/>
      <c r="E114" s="37"/>
      <c r="F114" s="37"/>
      <c r="G114" s="37"/>
      <c r="H114" s="37"/>
      <c r="I114" s="37"/>
      <c r="J114" s="37"/>
    </row>
    <row r="115" spans="1:10" ht="12">
      <c r="A115" s="38"/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ht="12">
      <c r="A116" s="38"/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1:10" ht="12">
      <c r="A117" s="38"/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1:10" ht="12">
      <c r="A118" s="38"/>
      <c r="B118" s="37"/>
      <c r="C118" s="37"/>
      <c r="D118" s="37"/>
      <c r="E118" s="37"/>
      <c r="F118" s="37"/>
      <c r="G118" s="37"/>
      <c r="H118" s="37"/>
      <c r="I118" s="37"/>
      <c r="J118" s="37"/>
    </row>
    <row r="119" spans="1:10" ht="12">
      <c r="A119" s="38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0" ht="12">
      <c r="A120" s="38"/>
      <c r="B120" s="37"/>
      <c r="C120" s="37"/>
      <c r="D120" s="37"/>
      <c r="E120" s="37"/>
      <c r="F120" s="37"/>
      <c r="G120" s="37"/>
      <c r="H120" s="37"/>
      <c r="I120" s="37"/>
      <c r="J120" s="37"/>
    </row>
    <row r="121" spans="1:10" ht="12">
      <c r="A121" s="38"/>
      <c r="B121" s="37"/>
      <c r="C121" s="37"/>
      <c r="D121" s="37"/>
      <c r="E121" s="37"/>
      <c r="F121" s="37"/>
      <c r="G121" s="37"/>
      <c r="H121" s="37"/>
      <c r="I121" s="37"/>
      <c r="J121" s="37"/>
    </row>
    <row r="122" spans="1:10" ht="12">
      <c r="A122" s="38"/>
      <c r="B122" s="37"/>
      <c r="C122" s="37"/>
      <c r="D122" s="37"/>
      <c r="E122" s="37"/>
      <c r="F122" s="37"/>
      <c r="G122" s="37"/>
      <c r="H122" s="37"/>
      <c r="I122" s="37"/>
      <c r="J122" s="37"/>
    </row>
    <row r="123" spans="1:10" ht="12">
      <c r="A123" s="38"/>
      <c r="B123" s="37"/>
      <c r="C123" s="37"/>
      <c r="D123" s="37"/>
      <c r="E123" s="37"/>
      <c r="F123" s="37"/>
      <c r="G123" s="37"/>
      <c r="H123" s="37"/>
      <c r="I123" s="37"/>
      <c r="J123" s="37"/>
    </row>
    <row r="124" spans="1:10" ht="12">
      <c r="A124" s="38"/>
      <c r="B124" s="37"/>
      <c r="C124" s="37"/>
      <c r="D124" s="37"/>
      <c r="E124" s="37"/>
      <c r="F124" s="37"/>
      <c r="G124" s="37"/>
      <c r="H124" s="37"/>
      <c r="I124" s="37"/>
      <c r="J124" s="37"/>
    </row>
    <row r="125" spans="1:10" ht="12">
      <c r="A125" s="38"/>
      <c r="B125" s="37"/>
      <c r="C125" s="37"/>
      <c r="D125" s="37"/>
      <c r="E125" s="37"/>
      <c r="F125" s="37"/>
      <c r="G125" s="37"/>
      <c r="H125" s="37"/>
      <c r="I125" s="37"/>
      <c r="J125" s="37"/>
    </row>
    <row r="126" spans="1:10" ht="12">
      <c r="A126" s="38"/>
      <c r="B126" s="37"/>
      <c r="C126" s="37"/>
      <c r="D126" s="37"/>
      <c r="E126" s="37"/>
      <c r="F126" s="37"/>
      <c r="G126" s="37"/>
      <c r="H126" s="37"/>
      <c r="I126" s="37"/>
      <c r="J126" s="37"/>
    </row>
    <row r="127" spans="1:10" ht="12">
      <c r="A127" s="38"/>
      <c r="B127" s="37"/>
      <c r="C127" s="37"/>
      <c r="D127" s="37"/>
      <c r="E127" s="37"/>
      <c r="F127" s="37"/>
      <c r="G127" s="37"/>
      <c r="H127" s="37"/>
      <c r="I127" s="37"/>
      <c r="J127" s="37"/>
    </row>
    <row r="128" spans="1:10" ht="12">
      <c r="A128" s="38"/>
      <c r="B128" s="37"/>
      <c r="C128" s="37"/>
      <c r="D128" s="37"/>
      <c r="E128" s="37"/>
      <c r="F128" s="37"/>
      <c r="G128" s="37"/>
      <c r="H128" s="37"/>
      <c r="I128" s="37"/>
      <c r="J128" s="37"/>
    </row>
    <row r="129" spans="1:10" ht="12">
      <c r="A129" s="38"/>
      <c r="B129" s="37"/>
      <c r="C129" s="37"/>
      <c r="D129" s="37"/>
      <c r="E129" s="37"/>
      <c r="F129" s="37"/>
      <c r="G129" s="37"/>
      <c r="H129" s="37"/>
      <c r="I129" s="37"/>
      <c r="J129" s="37"/>
    </row>
    <row r="130" spans="1:10" ht="12">
      <c r="A130" s="38"/>
      <c r="B130" s="37"/>
      <c r="C130" s="37"/>
      <c r="D130" s="37"/>
      <c r="E130" s="37"/>
      <c r="F130" s="37"/>
      <c r="G130" s="37"/>
      <c r="H130" s="37"/>
      <c r="I130" s="37"/>
      <c r="J130" s="37"/>
    </row>
    <row r="131" spans="1:10" ht="12">
      <c r="A131" s="38"/>
      <c r="B131" s="37"/>
      <c r="C131" s="37"/>
      <c r="D131" s="37"/>
      <c r="E131" s="37"/>
      <c r="F131" s="37"/>
      <c r="G131" s="37"/>
      <c r="H131" s="37"/>
      <c r="I131" s="37"/>
      <c r="J131" s="37"/>
    </row>
    <row r="132" spans="1:10" ht="12">
      <c r="A132" s="38"/>
      <c r="B132" s="37"/>
      <c r="C132" s="37"/>
      <c r="D132" s="37"/>
      <c r="E132" s="37"/>
      <c r="F132" s="37"/>
      <c r="G132" s="37"/>
      <c r="H132" s="37"/>
      <c r="I132" s="37"/>
      <c r="J132" s="37"/>
    </row>
    <row r="133" spans="1:10" ht="12">
      <c r="A133" s="38"/>
      <c r="B133" s="37"/>
      <c r="C133" s="37"/>
      <c r="D133" s="37"/>
      <c r="E133" s="37"/>
      <c r="F133" s="37"/>
      <c r="G133" s="37"/>
      <c r="H133" s="37"/>
      <c r="I133" s="37"/>
      <c r="J133" s="37"/>
    </row>
    <row r="134" spans="1:10" ht="12">
      <c r="A134" s="38"/>
      <c r="B134" s="37"/>
      <c r="C134" s="37"/>
      <c r="D134" s="37"/>
      <c r="E134" s="37"/>
      <c r="F134" s="37"/>
      <c r="G134" s="37"/>
      <c r="H134" s="37"/>
      <c r="I134" s="37"/>
      <c r="J134" s="37"/>
    </row>
    <row r="135" spans="1:10" ht="12">
      <c r="A135" s="38"/>
      <c r="B135" s="37"/>
      <c r="C135" s="37"/>
      <c r="D135" s="37"/>
      <c r="E135" s="37"/>
      <c r="F135" s="37"/>
      <c r="G135" s="37"/>
      <c r="H135" s="37"/>
      <c r="I135" s="37"/>
      <c r="J135" s="37"/>
    </row>
    <row r="136" spans="1:10" ht="12">
      <c r="A136" s="38"/>
      <c r="B136" s="37"/>
      <c r="C136" s="37"/>
      <c r="D136" s="37"/>
      <c r="E136" s="37"/>
      <c r="F136" s="37"/>
      <c r="G136" s="37"/>
      <c r="H136" s="37"/>
      <c r="I136" s="37"/>
      <c r="J136" s="37"/>
    </row>
    <row r="137" spans="1:10" ht="12">
      <c r="A137" s="38"/>
      <c r="B137" s="37"/>
      <c r="C137" s="37"/>
      <c r="D137" s="37"/>
      <c r="E137" s="37"/>
      <c r="F137" s="37"/>
      <c r="G137" s="37"/>
      <c r="H137" s="37"/>
      <c r="I137" s="37"/>
      <c r="J137" s="37"/>
    </row>
    <row r="138" spans="1:10" ht="12">
      <c r="A138" s="38"/>
      <c r="B138" s="37"/>
      <c r="C138" s="37"/>
      <c r="D138" s="37"/>
      <c r="E138" s="37"/>
      <c r="F138" s="37"/>
      <c r="G138" s="37"/>
      <c r="H138" s="37"/>
      <c r="I138" s="37"/>
      <c r="J138" s="37"/>
    </row>
    <row r="139" spans="1:10" ht="12">
      <c r="A139" s="38"/>
      <c r="B139" s="37"/>
      <c r="C139" s="37"/>
      <c r="D139" s="37"/>
      <c r="E139" s="37"/>
      <c r="F139" s="37"/>
      <c r="G139" s="37"/>
      <c r="H139" s="37"/>
      <c r="I139" s="37"/>
      <c r="J139" s="37"/>
    </row>
    <row r="140" spans="1:10" ht="12">
      <c r="A140" s="38"/>
      <c r="B140" s="37"/>
      <c r="C140" s="37"/>
      <c r="D140" s="37"/>
      <c r="E140" s="37"/>
      <c r="F140" s="37"/>
      <c r="G140" s="37"/>
      <c r="H140" s="37"/>
      <c r="I140" s="37"/>
      <c r="J140" s="37"/>
    </row>
    <row r="141" spans="1:10" ht="12">
      <c r="A141" s="38"/>
      <c r="B141" s="37"/>
      <c r="C141" s="37"/>
      <c r="D141" s="37"/>
      <c r="E141" s="37"/>
      <c r="F141" s="37"/>
      <c r="G141" s="37"/>
      <c r="H141" s="37"/>
      <c r="I141" s="37"/>
      <c r="J141" s="37"/>
    </row>
    <row r="142" spans="1:10" ht="12">
      <c r="A142" s="38"/>
      <c r="B142" s="37"/>
      <c r="C142" s="37"/>
      <c r="D142" s="37"/>
      <c r="E142" s="37"/>
      <c r="F142" s="37"/>
      <c r="G142" s="37"/>
      <c r="H142" s="37"/>
      <c r="I142" s="37"/>
      <c r="J142" s="37"/>
    </row>
    <row r="143" spans="1:10" ht="12">
      <c r="A143" s="38"/>
      <c r="B143" s="37"/>
      <c r="C143" s="37"/>
      <c r="D143" s="37"/>
      <c r="E143" s="37"/>
      <c r="F143" s="37"/>
      <c r="G143" s="37"/>
      <c r="H143" s="37"/>
      <c r="I143" s="37"/>
      <c r="J143" s="37"/>
    </row>
    <row r="144" spans="1:10" ht="12">
      <c r="A144" s="38"/>
      <c r="B144" s="37"/>
      <c r="C144" s="37"/>
      <c r="D144" s="37"/>
      <c r="E144" s="37"/>
      <c r="F144" s="37"/>
      <c r="G144" s="37"/>
      <c r="H144" s="37"/>
      <c r="I144" s="37"/>
      <c r="J144" s="37"/>
    </row>
    <row r="145" spans="1:10" ht="12">
      <c r="A145" s="38"/>
      <c r="B145" s="37"/>
      <c r="C145" s="37"/>
      <c r="D145" s="37"/>
      <c r="E145" s="37"/>
      <c r="F145" s="37"/>
      <c r="G145" s="37"/>
      <c r="H145" s="37"/>
      <c r="I145" s="37"/>
      <c r="J145" s="37"/>
    </row>
    <row r="146" spans="1:10" ht="12">
      <c r="A146" s="38"/>
      <c r="B146" s="37"/>
      <c r="C146" s="37"/>
      <c r="D146" s="37"/>
      <c r="E146" s="37"/>
      <c r="F146" s="37"/>
      <c r="G146" s="37"/>
      <c r="H146" s="37"/>
      <c r="I146" s="37"/>
      <c r="J146" s="37"/>
    </row>
    <row r="147" spans="1:10" ht="12">
      <c r="A147" s="38"/>
      <c r="B147" s="37"/>
      <c r="C147" s="37"/>
      <c r="D147" s="37"/>
      <c r="E147" s="37"/>
      <c r="F147" s="37"/>
      <c r="G147" s="37"/>
      <c r="H147" s="37"/>
      <c r="I147" s="37"/>
      <c r="J147" s="37"/>
    </row>
    <row r="148" spans="1:10" ht="12">
      <c r="A148" s="38"/>
      <c r="B148" s="37"/>
      <c r="C148" s="37"/>
      <c r="D148" s="37"/>
      <c r="E148" s="37"/>
      <c r="F148" s="37"/>
      <c r="G148" s="37"/>
      <c r="H148" s="37"/>
      <c r="I148" s="37"/>
      <c r="J148" s="37"/>
    </row>
    <row r="149" spans="1:10" ht="12">
      <c r="A149" s="38"/>
      <c r="B149" s="37"/>
      <c r="C149" s="37"/>
      <c r="D149" s="37"/>
      <c r="E149" s="37"/>
      <c r="F149" s="37"/>
      <c r="G149" s="37"/>
      <c r="H149" s="37"/>
      <c r="I149" s="37"/>
      <c r="J149" s="37"/>
    </row>
    <row r="150" spans="1:10" ht="12">
      <c r="A150" s="38"/>
      <c r="B150" s="37"/>
      <c r="C150" s="37"/>
      <c r="D150" s="37"/>
      <c r="E150" s="37"/>
      <c r="F150" s="37"/>
      <c r="G150" s="37"/>
      <c r="H150" s="37"/>
      <c r="I150" s="37"/>
      <c r="J150" s="37"/>
    </row>
    <row r="151" spans="1:10" ht="12">
      <c r="A151" s="38"/>
      <c r="B151" s="37"/>
      <c r="C151" s="37"/>
      <c r="D151" s="37"/>
      <c r="E151" s="37"/>
      <c r="F151" s="37"/>
      <c r="G151" s="37"/>
      <c r="H151" s="37"/>
      <c r="I151" s="37"/>
      <c r="J151" s="37"/>
    </row>
    <row r="152" spans="1:10" ht="12">
      <c r="A152" s="38"/>
      <c r="B152" s="37"/>
      <c r="C152" s="37"/>
      <c r="D152" s="37"/>
      <c r="E152" s="37"/>
      <c r="F152" s="37"/>
      <c r="G152" s="37"/>
      <c r="H152" s="37"/>
      <c r="I152" s="37"/>
      <c r="J152" s="37"/>
    </row>
    <row r="153" spans="1:10" ht="12">
      <c r="A153" s="38"/>
      <c r="B153" s="37"/>
      <c r="C153" s="37"/>
      <c r="D153" s="37"/>
      <c r="E153" s="37"/>
      <c r="F153" s="37"/>
      <c r="G153" s="37"/>
      <c r="H153" s="37"/>
      <c r="I153" s="37"/>
      <c r="J153" s="37"/>
    </row>
    <row r="154" spans="1:10" ht="12">
      <c r="A154" s="38"/>
      <c r="B154" s="37"/>
      <c r="C154" s="37"/>
      <c r="D154" s="37"/>
      <c r="E154" s="37"/>
      <c r="F154" s="37"/>
      <c r="G154" s="37"/>
      <c r="H154" s="37"/>
      <c r="I154" s="37"/>
      <c r="J154" s="37"/>
    </row>
    <row r="155" spans="1:10" ht="12">
      <c r="A155" s="38"/>
      <c r="B155" s="37"/>
      <c r="C155" s="37"/>
      <c r="D155" s="37"/>
      <c r="E155" s="37"/>
      <c r="F155" s="37"/>
      <c r="G155" s="37"/>
      <c r="H155" s="37"/>
      <c r="I155" s="37"/>
      <c r="J155" s="37"/>
    </row>
    <row r="156" spans="1:10" ht="12">
      <c r="A156" s="38"/>
      <c r="B156" s="37"/>
      <c r="C156" s="37"/>
      <c r="D156" s="37"/>
      <c r="E156" s="37"/>
      <c r="F156" s="37"/>
      <c r="G156" s="37"/>
      <c r="H156" s="37"/>
      <c r="I156" s="37"/>
      <c r="J156" s="37"/>
    </row>
    <row r="157" spans="1:10" ht="12">
      <c r="A157" s="38"/>
      <c r="B157" s="37"/>
      <c r="C157" s="37"/>
      <c r="D157" s="37"/>
      <c r="E157" s="37"/>
      <c r="F157" s="37"/>
      <c r="G157" s="37"/>
      <c r="H157" s="37"/>
      <c r="I157" s="37"/>
      <c r="J157" s="37"/>
    </row>
    <row r="158" spans="1:10" ht="12">
      <c r="A158" s="38"/>
      <c r="B158" s="37"/>
      <c r="C158" s="37"/>
      <c r="D158" s="37"/>
      <c r="E158" s="37"/>
      <c r="F158" s="37"/>
      <c r="G158" s="37"/>
      <c r="H158" s="37"/>
      <c r="I158" s="37"/>
      <c r="J158" s="37"/>
    </row>
    <row r="159" spans="1:10" ht="12">
      <c r="A159" s="38"/>
      <c r="B159" s="37"/>
      <c r="C159" s="37"/>
      <c r="D159" s="37"/>
      <c r="E159" s="37"/>
      <c r="F159" s="37"/>
      <c r="G159" s="37"/>
      <c r="H159" s="37"/>
      <c r="I159" s="37"/>
      <c r="J159" s="37"/>
    </row>
    <row r="160" spans="1:10" ht="12">
      <c r="A160" s="38"/>
      <c r="B160" s="37"/>
      <c r="C160" s="37"/>
      <c r="D160" s="37"/>
      <c r="E160" s="37"/>
      <c r="F160" s="37"/>
      <c r="G160" s="37"/>
      <c r="H160" s="37"/>
      <c r="I160" s="37"/>
      <c r="J160" s="37"/>
    </row>
    <row r="161" spans="1:10" ht="12">
      <c r="A161" s="38"/>
      <c r="B161" s="37"/>
      <c r="C161" s="37"/>
      <c r="D161" s="37"/>
      <c r="E161" s="37"/>
      <c r="F161" s="37"/>
      <c r="G161" s="37"/>
      <c r="H161" s="37"/>
      <c r="I161" s="37"/>
      <c r="J161" s="37"/>
    </row>
    <row r="162" spans="1:10" ht="12">
      <c r="A162" s="38"/>
      <c r="B162" s="37"/>
      <c r="C162" s="37"/>
      <c r="D162" s="37"/>
      <c r="E162" s="37"/>
      <c r="F162" s="37"/>
      <c r="G162" s="37"/>
      <c r="H162" s="37"/>
      <c r="I162" s="37"/>
      <c r="J162" s="37"/>
    </row>
    <row r="163" spans="1:10" ht="12">
      <c r="A163" s="38"/>
      <c r="B163" s="37"/>
      <c r="C163" s="37"/>
      <c r="D163" s="37"/>
      <c r="E163" s="37"/>
      <c r="F163" s="37"/>
      <c r="G163" s="37"/>
      <c r="H163" s="37"/>
      <c r="I163" s="37"/>
      <c r="J163" s="37"/>
    </row>
    <row r="164" spans="1:10" ht="12">
      <c r="A164" s="38"/>
      <c r="B164" s="37"/>
      <c r="C164" s="37"/>
      <c r="D164" s="37"/>
      <c r="E164" s="37"/>
      <c r="F164" s="37"/>
      <c r="G164" s="37"/>
      <c r="H164" s="37"/>
      <c r="I164" s="37"/>
      <c r="J164" s="37"/>
    </row>
    <row r="165" spans="1:10" ht="12">
      <c r="A165" s="38"/>
      <c r="B165" s="37"/>
      <c r="C165" s="37"/>
      <c r="D165" s="37"/>
      <c r="E165" s="37"/>
      <c r="F165" s="37"/>
      <c r="G165" s="37"/>
      <c r="H165" s="37"/>
      <c r="I165" s="37"/>
      <c r="J165" s="37"/>
    </row>
    <row r="166" spans="1:10" ht="12">
      <c r="A166" s="38"/>
      <c r="B166" s="37"/>
      <c r="C166" s="37"/>
      <c r="D166" s="37"/>
      <c r="E166" s="37"/>
      <c r="F166" s="37"/>
      <c r="G166" s="37"/>
      <c r="H166" s="37"/>
      <c r="I166" s="37"/>
      <c r="J166" s="37"/>
    </row>
    <row r="167" spans="1:10" ht="12">
      <c r="A167" s="38"/>
      <c r="B167" s="37"/>
      <c r="C167" s="37"/>
      <c r="D167" s="37"/>
      <c r="E167" s="37"/>
      <c r="F167" s="37"/>
      <c r="G167" s="37"/>
      <c r="H167" s="37"/>
      <c r="I167" s="37"/>
      <c r="J167" s="37"/>
    </row>
    <row r="168" spans="1:10" ht="12">
      <c r="A168" s="38"/>
      <c r="B168" s="37"/>
      <c r="C168" s="37"/>
      <c r="D168" s="37"/>
      <c r="E168" s="37"/>
      <c r="F168" s="37"/>
      <c r="G168" s="37"/>
      <c r="H168" s="37"/>
      <c r="I168" s="37"/>
      <c r="J168" s="37"/>
    </row>
    <row r="169" spans="1:10" ht="12">
      <c r="A169" s="38"/>
      <c r="B169" s="37"/>
      <c r="C169" s="37"/>
      <c r="D169" s="37"/>
      <c r="E169" s="37"/>
      <c r="F169" s="37"/>
      <c r="G169" s="37"/>
      <c r="H169" s="37"/>
      <c r="I169" s="37"/>
      <c r="J169" s="37"/>
    </row>
    <row r="170" spans="1:10" ht="12">
      <c r="A170" s="38"/>
      <c r="B170" s="37"/>
      <c r="C170" s="37"/>
      <c r="D170" s="37"/>
      <c r="E170" s="37"/>
      <c r="F170" s="37"/>
      <c r="G170" s="37"/>
      <c r="H170" s="37"/>
      <c r="I170" s="37"/>
      <c r="J170" s="37"/>
    </row>
    <row r="171" spans="1:10" ht="12">
      <c r="A171" s="38"/>
      <c r="B171" s="37"/>
      <c r="C171" s="37"/>
      <c r="D171" s="37"/>
      <c r="E171" s="37"/>
      <c r="F171" s="37"/>
      <c r="G171" s="37"/>
      <c r="H171" s="37"/>
      <c r="I171" s="37"/>
      <c r="J171" s="37"/>
    </row>
    <row r="172" spans="1:10" ht="12">
      <c r="A172" s="38"/>
      <c r="B172" s="37"/>
      <c r="C172" s="37"/>
      <c r="D172" s="37"/>
      <c r="E172" s="37"/>
      <c r="F172" s="37"/>
      <c r="G172" s="37"/>
      <c r="H172" s="37"/>
      <c r="I172" s="37"/>
      <c r="J172" s="37"/>
    </row>
    <row r="173" spans="1:10" ht="12">
      <c r="A173" s="38"/>
      <c r="B173" s="37"/>
      <c r="C173" s="37"/>
      <c r="D173" s="37"/>
      <c r="E173" s="37"/>
      <c r="F173" s="37"/>
      <c r="G173" s="37"/>
      <c r="H173" s="37"/>
      <c r="I173" s="37"/>
      <c r="J173" s="37"/>
    </row>
    <row r="174" spans="1:10" ht="12">
      <c r="A174" s="38"/>
      <c r="B174" s="37"/>
      <c r="C174" s="37"/>
      <c r="D174" s="37"/>
      <c r="E174" s="37"/>
      <c r="F174" s="37"/>
      <c r="G174" s="37"/>
      <c r="H174" s="37"/>
      <c r="I174" s="37"/>
      <c r="J174" s="37"/>
    </row>
    <row r="175" spans="1:10" ht="12">
      <c r="A175" s="38"/>
      <c r="B175" s="37"/>
      <c r="C175" s="37"/>
      <c r="D175" s="37"/>
      <c r="E175" s="37"/>
      <c r="F175" s="37"/>
      <c r="G175" s="37"/>
      <c r="H175" s="37"/>
      <c r="I175" s="37"/>
      <c r="J175" s="37"/>
    </row>
    <row r="176" spans="1:10" ht="12">
      <c r="A176" s="38"/>
      <c r="B176" s="37"/>
      <c r="C176" s="37"/>
      <c r="D176" s="37"/>
      <c r="E176" s="37"/>
      <c r="F176" s="37"/>
      <c r="G176" s="37"/>
      <c r="H176" s="37"/>
      <c r="I176" s="37"/>
      <c r="J176" s="37"/>
    </row>
    <row r="177" spans="1:10" ht="12">
      <c r="A177" s="38"/>
      <c r="B177" s="37"/>
      <c r="C177" s="37"/>
      <c r="D177" s="37"/>
      <c r="E177" s="37"/>
      <c r="F177" s="37"/>
      <c r="G177" s="37"/>
      <c r="H177" s="37"/>
      <c r="I177" s="37"/>
      <c r="J177" s="37"/>
    </row>
    <row r="178" spans="1:10" ht="12">
      <c r="A178" s="38"/>
      <c r="B178" s="37"/>
      <c r="C178" s="37"/>
      <c r="D178" s="37"/>
      <c r="E178" s="37"/>
      <c r="F178" s="37"/>
      <c r="G178" s="37"/>
      <c r="H178" s="37"/>
      <c r="I178" s="37"/>
      <c r="J178" s="37"/>
    </row>
    <row r="179" spans="1:10" ht="12">
      <c r="A179" s="38"/>
      <c r="B179" s="37"/>
      <c r="C179" s="37"/>
      <c r="D179" s="37"/>
      <c r="E179" s="37"/>
      <c r="F179" s="37"/>
      <c r="G179" s="37"/>
      <c r="H179" s="37"/>
      <c r="I179" s="37"/>
      <c r="J179" s="37"/>
    </row>
    <row r="180" spans="1:10" ht="12">
      <c r="A180" s="38"/>
      <c r="B180" s="37"/>
      <c r="C180" s="37"/>
      <c r="D180" s="37"/>
      <c r="E180" s="37"/>
      <c r="F180" s="37"/>
      <c r="G180" s="37"/>
      <c r="H180" s="37"/>
      <c r="I180" s="37"/>
      <c r="J180" s="37"/>
    </row>
    <row r="181" spans="1:10" ht="12">
      <c r="A181" s="38"/>
      <c r="B181" s="37"/>
      <c r="C181" s="37"/>
      <c r="D181" s="37"/>
      <c r="E181" s="37"/>
      <c r="F181" s="37"/>
      <c r="G181" s="37"/>
      <c r="H181" s="37"/>
      <c r="I181" s="37"/>
      <c r="J181" s="37"/>
    </row>
    <row r="182" spans="1:10" ht="12">
      <c r="A182" s="38"/>
      <c r="B182" s="37"/>
      <c r="C182" s="37"/>
      <c r="D182" s="37"/>
      <c r="E182" s="37"/>
      <c r="F182" s="37"/>
      <c r="G182" s="37"/>
      <c r="H182" s="37"/>
      <c r="I182" s="37"/>
      <c r="J182" s="37"/>
    </row>
    <row r="183" spans="1:10" ht="12">
      <c r="A183" s="38"/>
      <c r="B183" s="37"/>
      <c r="C183" s="37"/>
      <c r="D183" s="37"/>
      <c r="E183" s="37"/>
      <c r="F183" s="37"/>
      <c r="G183" s="37"/>
      <c r="H183" s="37"/>
      <c r="I183" s="37"/>
      <c r="J183" s="37"/>
    </row>
    <row r="184" spans="1:10" ht="12">
      <c r="A184" s="38"/>
      <c r="B184" s="37"/>
      <c r="C184" s="37"/>
      <c r="D184" s="37"/>
      <c r="E184" s="37"/>
      <c r="F184" s="37"/>
      <c r="G184" s="37"/>
      <c r="H184" s="37"/>
      <c r="I184" s="37"/>
      <c r="J184" s="37"/>
    </row>
    <row r="185" spans="1:10" ht="12">
      <c r="A185" s="38"/>
      <c r="B185" s="37"/>
      <c r="C185" s="37"/>
      <c r="D185" s="37"/>
      <c r="E185" s="37"/>
      <c r="F185" s="37"/>
      <c r="G185" s="37"/>
      <c r="H185" s="37"/>
      <c r="I185" s="37"/>
      <c r="J185" s="37"/>
    </row>
    <row r="186" spans="1:10" ht="12">
      <c r="A186" s="38"/>
      <c r="B186" s="37"/>
      <c r="C186" s="37"/>
      <c r="D186" s="37"/>
      <c r="E186" s="37"/>
      <c r="F186" s="37"/>
      <c r="G186" s="37"/>
      <c r="H186" s="37"/>
      <c r="I186" s="37"/>
      <c r="J186" s="37"/>
    </row>
    <row r="187" spans="1:10" ht="12">
      <c r="A187" s="38"/>
      <c r="B187" s="37"/>
      <c r="C187" s="37"/>
      <c r="D187" s="37"/>
      <c r="E187" s="37"/>
      <c r="F187" s="37"/>
      <c r="G187" s="37"/>
      <c r="H187" s="37"/>
      <c r="I187" s="37"/>
      <c r="J187" s="37"/>
    </row>
    <row r="188" spans="1:10" ht="12">
      <c r="A188" s="38"/>
      <c r="B188" s="37"/>
      <c r="C188" s="37"/>
      <c r="D188" s="37"/>
      <c r="E188" s="37"/>
      <c r="F188" s="37"/>
      <c r="G188" s="37"/>
      <c r="H188" s="37"/>
      <c r="I188" s="37"/>
      <c r="J188" s="37"/>
    </row>
    <row r="189" spans="1:10" ht="12">
      <c r="A189" s="38"/>
      <c r="B189" s="37"/>
      <c r="C189" s="37"/>
      <c r="D189" s="37"/>
      <c r="E189" s="37"/>
      <c r="F189" s="37"/>
      <c r="G189" s="37"/>
      <c r="H189" s="37"/>
      <c r="I189" s="37"/>
      <c r="J189" s="37"/>
    </row>
    <row r="190" spans="1:10" ht="12">
      <c r="A190" s="38"/>
      <c r="B190" s="37"/>
      <c r="C190" s="37"/>
      <c r="D190" s="37"/>
      <c r="E190" s="37"/>
      <c r="F190" s="37"/>
      <c r="G190" s="37"/>
      <c r="H190" s="37"/>
      <c r="I190" s="37"/>
      <c r="J190" s="37"/>
    </row>
    <row r="191" spans="1:10" ht="12">
      <c r="A191" s="38"/>
      <c r="B191" s="37"/>
      <c r="C191" s="37"/>
      <c r="D191" s="37"/>
      <c r="E191" s="37"/>
      <c r="F191" s="37"/>
      <c r="G191" s="37"/>
      <c r="H191" s="37"/>
      <c r="I191" s="37"/>
      <c r="J191" s="37"/>
    </row>
    <row r="192" spans="1:10" ht="12">
      <c r="A192" s="38"/>
      <c r="B192" s="37"/>
      <c r="C192" s="37"/>
      <c r="D192" s="37"/>
      <c r="E192" s="37"/>
      <c r="F192" s="37"/>
      <c r="G192" s="37"/>
      <c r="H192" s="37"/>
      <c r="I192" s="37"/>
      <c r="J192" s="37"/>
    </row>
    <row r="193" spans="1:10" ht="12">
      <c r="A193" s="38"/>
      <c r="B193" s="37"/>
      <c r="C193" s="37"/>
      <c r="D193" s="37"/>
      <c r="E193" s="37"/>
      <c r="F193" s="37"/>
      <c r="G193" s="37"/>
      <c r="H193" s="37"/>
      <c r="I193" s="37"/>
      <c r="J193" s="37"/>
    </row>
    <row r="194" spans="1:10" ht="12">
      <c r="A194" s="38"/>
      <c r="B194" s="37"/>
      <c r="C194" s="37"/>
      <c r="D194" s="37"/>
      <c r="E194" s="37"/>
      <c r="F194" s="37"/>
      <c r="G194" s="37"/>
      <c r="H194" s="37"/>
      <c r="I194" s="37"/>
      <c r="J194" s="37"/>
    </row>
    <row r="195" spans="1:10" ht="12">
      <c r="A195" s="38"/>
      <c r="B195" s="37"/>
      <c r="C195" s="37"/>
      <c r="D195" s="37"/>
      <c r="E195" s="37"/>
      <c r="F195" s="37"/>
      <c r="G195" s="37"/>
      <c r="H195" s="37"/>
      <c r="I195" s="37"/>
      <c r="J195" s="37"/>
    </row>
    <row r="196" spans="1:10" ht="12">
      <c r="A196" s="38"/>
      <c r="B196" s="37"/>
      <c r="C196" s="37"/>
      <c r="D196" s="37"/>
      <c r="E196" s="37"/>
      <c r="F196" s="37"/>
      <c r="G196" s="37"/>
      <c r="H196" s="37"/>
      <c r="I196" s="37"/>
      <c r="J196" s="37"/>
    </row>
    <row r="197" spans="1:10" ht="12">
      <c r="A197" s="38"/>
      <c r="B197" s="37"/>
      <c r="C197" s="37"/>
      <c r="D197" s="37"/>
      <c r="E197" s="37"/>
      <c r="F197" s="37"/>
      <c r="G197" s="37"/>
      <c r="H197" s="37"/>
      <c r="I197" s="37"/>
      <c r="J197" s="37"/>
    </row>
    <row r="198" spans="1:10" ht="12">
      <c r="A198" s="38"/>
      <c r="B198" s="37"/>
      <c r="C198" s="37"/>
      <c r="D198" s="37"/>
      <c r="E198" s="37"/>
      <c r="F198" s="37"/>
      <c r="G198" s="37"/>
      <c r="H198" s="37"/>
      <c r="I198" s="37"/>
      <c r="J198" s="37"/>
    </row>
    <row r="199" spans="1:10" ht="12">
      <c r="A199" s="38"/>
      <c r="B199" s="37"/>
      <c r="C199" s="37"/>
      <c r="D199" s="37"/>
      <c r="E199" s="37"/>
      <c r="F199" s="37"/>
      <c r="G199" s="37"/>
      <c r="H199" s="37"/>
      <c r="I199" s="37"/>
      <c r="J199" s="37"/>
    </row>
    <row r="200" spans="1:10" ht="12">
      <c r="A200" s="38"/>
      <c r="B200" s="37"/>
      <c r="C200" s="37"/>
      <c r="D200" s="37"/>
      <c r="E200" s="37"/>
      <c r="F200" s="37"/>
      <c r="G200" s="37"/>
      <c r="H200" s="37"/>
      <c r="I200" s="37"/>
      <c r="J200" s="37"/>
    </row>
    <row r="201" spans="1:10" ht="12">
      <c r="A201" s="38"/>
      <c r="B201" s="37"/>
      <c r="C201" s="37"/>
      <c r="D201" s="37"/>
      <c r="E201" s="37"/>
      <c r="F201" s="37"/>
      <c r="G201" s="37"/>
      <c r="H201" s="37"/>
      <c r="I201" s="37"/>
      <c r="J201" s="37"/>
    </row>
    <row r="202" spans="1:10" ht="12">
      <c r="A202" s="38"/>
      <c r="B202" s="37"/>
      <c r="C202" s="37"/>
      <c r="D202" s="37"/>
      <c r="E202" s="37"/>
      <c r="F202" s="37"/>
      <c r="G202" s="37"/>
      <c r="H202" s="37"/>
      <c r="I202" s="37"/>
      <c r="J202" s="37"/>
    </row>
    <row r="203" spans="1:10" ht="12">
      <c r="A203" s="38"/>
      <c r="B203" s="37"/>
      <c r="C203" s="37"/>
      <c r="D203" s="37"/>
      <c r="E203" s="37"/>
      <c r="F203" s="37"/>
      <c r="G203" s="37"/>
      <c r="H203" s="37"/>
      <c r="I203" s="37"/>
      <c r="J203" s="37"/>
    </row>
    <row r="204" spans="1:10" ht="12">
      <c r="A204" s="38"/>
      <c r="B204" s="37"/>
      <c r="C204" s="37"/>
      <c r="D204" s="37"/>
      <c r="E204" s="37"/>
      <c r="F204" s="37"/>
      <c r="G204" s="37"/>
      <c r="H204" s="37"/>
      <c r="I204" s="37"/>
      <c r="J204" s="37"/>
    </row>
    <row r="205" spans="1:10" ht="12">
      <c r="A205" s="38"/>
      <c r="B205" s="37"/>
      <c r="C205" s="37"/>
      <c r="D205" s="37"/>
      <c r="E205" s="37"/>
      <c r="F205" s="37"/>
      <c r="G205" s="37"/>
      <c r="H205" s="37"/>
      <c r="I205" s="37"/>
      <c r="J205" s="37"/>
    </row>
    <row r="206" spans="1:10" ht="12">
      <c r="A206" s="38"/>
      <c r="B206" s="37"/>
      <c r="C206" s="37"/>
      <c r="D206" s="37"/>
      <c r="E206" s="37"/>
      <c r="F206" s="37"/>
      <c r="G206" s="37"/>
      <c r="H206" s="37"/>
      <c r="I206" s="37"/>
      <c r="J206" s="37"/>
    </row>
    <row r="207" spans="1:10" ht="12">
      <c r="A207" s="38"/>
      <c r="B207" s="37"/>
      <c r="C207" s="37"/>
      <c r="D207" s="37"/>
      <c r="E207" s="37"/>
      <c r="F207" s="37"/>
      <c r="G207" s="37"/>
      <c r="H207" s="37"/>
      <c r="I207" s="37"/>
      <c r="J207" s="37"/>
    </row>
    <row r="208" spans="1:10" ht="12">
      <c r="A208" s="38"/>
      <c r="B208" s="37"/>
      <c r="C208" s="37"/>
      <c r="D208" s="37"/>
      <c r="E208" s="37"/>
      <c r="F208" s="37"/>
      <c r="G208" s="37"/>
      <c r="H208" s="37"/>
      <c r="I208" s="37"/>
      <c r="J208" s="37"/>
    </row>
    <row r="209" spans="1:10" ht="12">
      <c r="A209" s="38"/>
      <c r="B209" s="37"/>
      <c r="C209" s="37"/>
      <c r="D209" s="37"/>
      <c r="E209" s="37"/>
      <c r="F209" s="37"/>
      <c r="G209" s="37"/>
      <c r="H209" s="37"/>
      <c r="I209" s="37"/>
      <c r="J209" s="37"/>
    </row>
    <row r="210" spans="1:10" ht="12">
      <c r="A210" s="38"/>
      <c r="B210" s="37"/>
      <c r="C210" s="37"/>
      <c r="D210" s="37"/>
      <c r="E210" s="37"/>
      <c r="F210" s="37"/>
      <c r="G210" s="37"/>
      <c r="H210" s="37"/>
      <c r="I210" s="37"/>
      <c r="J210" s="37"/>
    </row>
    <row r="211" spans="1:10" ht="12">
      <c r="A211" s="38"/>
      <c r="B211" s="37"/>
      <c r="C211" s="37"/>
      <c r="D211" s="37"/>
      <c r="E211" s="37"/>
      <c r="F211" s="37"/>
      <c r="G211" s="37"/>
      <c r="H211" s="37"/>
      <c r="I211" s="37"/>
      <c r="J211" s="37"/>
    </row>
    <row r="212" spans="1:10" ht="12">
      <c r="A212" s="38"/>
      <c r="B212" s="37"/>
      <c r="C212" s="37"/>
      <c r="D212" s="37"/>
      <c r="E212" s="37"/>
      <c r="F212" s="37"/>
      <c r="G212" s="37"/>
      <c r="H212" s="37"/>
      <c r="I212" s="37"/>
      <c r="J212" s="37"/>
    </row>
    <row r="213" spans="1:10" ht="12">
      <c r="A213" s="38"/>
      <c r="B213" s="37"/>
      <c r="C213" s="37"/>
      <c r="D213" s="37"/>
      <c r="E213" s="37"/>
      <c r="F213" s="37"/>
      <c r="G213" s="37"/>
      <c r="H213" s="37"/>
      <c r="I213" s="37"/>
      <c r="J213" s="37"/>
    </row>
    <row r="214" spans="1:10" ht="12">
      <c r="A214" s="38"/>
      <c r="B214" s="37"/>
      <c r="C214" s="37"/>
      <c r="D214" s="37"/>
      <c r="E214" s="37"/>
      <c r="F214" s="37"/>
      <c r="G214" s="37"/>
      <c r="H214" s="37"/>
      <c r="I214" s="37"/>
      <c r="J214" s="37"/>
    </row>
    <row r="215" spans="1:10" ht="12">
      <c r="A215" s="38"/>
      <c r="B215" s="37"/>
      <c r="C215" s="37"/>
      <c r="D215" s="37"/>
      <c r="E215" s="37"/>
      <c r="F215" s="37"/>
      <c r="G215" s="37"/>
      <c r="H215" s="37"/>
      <c r="I215" s="37"/>
      <c r="J215" s="37"/>
    </row>
    <row r="216" spans="1:10" ht="12">
      <c r="A216" s="38"/>
      <c r="B216" s="37"/>
      <c r="C216" s="37"/>
      <c r="D216" s="37"/>
      <c r="E216" s="37"/>
      <c r="F216" s="37"/>
      <c r="G216" s="37"/>
      <c r="H216" s="37"/>
      <c r="I216" s="37"/>
      <c r="J216" s="37"/>
    </row>
    <row r="217" spans="1:10" ht="12">
      <c r="A217" s="38"/>
      <c r="B217" s="37"/>
      <c r="C217" s="37"/>
      <c r="D217" s="37"/>
      <c r="E217" s="37"/>
      <c r="F217" s="37"/>
      <c r="G217" s="37"/>
      <c r="H217" s="37"/>
      <c r="I217" s="37"/>
      <c r="J217" s="37"/>
    </row>
    <row r="218" spans="1:10" ht="12">
      <c r="A218" s="38"/>
      <c r="B218" s="37"/>
      <c r="C218" s="37"/>
      <c r="D218" s="37"/>
      <c r="E218" s="37"/>
      <c r="F218" s="37"/>
      <c r="G218" s="37"/>
      <c r="H218" s="37"/>
      <c r="I218" s="37"/>
      <c r="J218" s="37"/>
    </row>
    <row r="219" spans="1:10" ht="12">
      <c r="A219" s="38"/>
      <c r="B219" s="37"/>
      <c r="C219" s="37"/>
      <c r="D219" s="37"/>
      <c r="E219" s="37"/>
      <c r="F219" s="37"/>
      <c r="G219" s="37"/>
      <c r="H219" s="37"/>
      <c r="I219" s="37"/>
      <c r="J219" s="37"/>
    </row>
    <row r="220" spans="1:10" ht="12">
      <c r="A220" s="38"/>
      <c r="B220" s="37"/>
      <c r="C220" s="37"/>
      <c r="D220" s="37"/>
      <c r="E220" s="37"/>
      <c r="F220" s="37"/>
      <c r="G220" s="37"/>
      <c r="H220" s="37"/>
      <c r="I220" s="37"/>
      <c r="J220" s="37"/>
    </row>
    <row r="221" spans="1:10" ht="12">
      <c r="A221" s="38"/>
      <c r="B221" s="37"/>
      <c r="C221" s="37"/>
      <c r="D221" s="37"/>
      <c r="E221" s="37"/>
      <c r="F221" s="37"/>
      <c r="G221" s="37"/>
      <c r="H221" s="37"/>
      <c r="I221" s="37"/>
      <c r="J221" s="37"/>
    </row>
    <row r="222" spans="1:10" ht="12">
      <c r="A222" s="38"/>
      <c r="B222" s="37"/>
      <c r="C222" s="37"/>
      <c r="D222" s="37"/>
      <c r="E222" s="37"/>
      <c r="F222" s="37"/>
      <c r="G222" s="37"/>
      <c r="H222" s="37"/>
      <c r="I222" s="37"/>
      <c r="J222" s="37"/>
    </row>
    <row r="223" spans="1:10" ht="12">
      <c r="A223" s="38"/>
      <c r="B223" s="37"/>
      <c r="C223" s="37"/>
      <c r="D223" s="37"/>
      <c r="E223" s="37"/>
      <c r="F223" s="37"/>
      <c r="G223" s="37"/>
      <c r="H223" s="37"/>
      <c r="I223" s="37"/>
      <c r="J223" s="37"/>
    </row>
    <row r="224" spans="1:10" ht="12">
      <c r="A224" s="38"/>
      <c r="B224" s="37"/>
      <c r="C224" s="37"/>
      <c r="D224" s="37"/>
      <c r="E224" s="37"/>
      <c r="F224" s="37"/>
      <c r="G224" s="37"/>
      <c r="H224" s="37"/>
      <c r="I224" s="37"/>
      <c r="J224" s="37"/>
    </row>
    <row r="225" spans="1:10" ht="12">
      <c r="A225" s="38"/>
      <c r="B225" s="37"/>
      <c r="C225" s="37"/>
      <c r="D225" s="37"/>
      <c r="E225" s="37"/>
      <c r="F225" s="37"/>
      <c r="G225" s="37"/>
      <c r="H225" s="37"/>
      <c r="I225" s="37"/>
      <c r="J225" s="37"/>
    </row>
    <row r="226" spans="1:10" ht="12">
      <c r="A226" s="38"/>
      <c r="B226" s="37"/>
      <c r="C226" s="37"/>
      <c r="D226" s="37"/>
      <c r="E226" s="37"/>
      <c r="F226" s="37"/>
      <c r="G226" s="37"/>
      <c r="H226" s="37"/>
      <c r="I226" s="37"/>
      <c r="J226" s="37"/>
    </row>
    <row r="227" spans="1:10" ht="12">
      <c r="A227" s="38"/>
      <c r="B227" s="37"/>
      <c r="C227" s="37"/>
      <c r="D227" s="37"/>
      <c r="E227" s="37"/>
      <c r="F227" s="37"/>
      <c r="G227" s="37"/>
      <c r="H227" s="37"/>
      <c r="I227" s="37"/>
      <c r="J227" s="37"/>
    </row>
    <row r="228" spans="1:10" ht="12">
      <c r="A228" s="38"/>
      <c r="B228" s="37"/>
      <c r="C228" s="37"/>
      <c r="D228" s="37"/>
      <c r="E228" s="37"/>
      <c r="F228" s="37"/>
      <c r="G228" s="37"/>
      <c r="H228" s="37"/>
      <c r="I228" s="37"/>
      <c r="J228" s="37"/>
    </row>
    <row r="229" spans="1:10" ht="12">
      <c r="A229" s="38"/>
      <c r="B229" s="37"/>
      <c r="C229" s="37"/>
      <c r="D229" s="37"/>
      <c r="E229" s="37"/>
      <c r="F229" s="37"/>
      <c r="G229" s="37"/>
      <c r="H229" s="37"/>
      <c r="I229" s="37"/>
      <c r="J229" s="37"/>
    </row>
    <row r="230" spans="1:10" ht="12">
      <c r="A230" s="38"/>
      <c r="B230" s="37"/>
      <c r="C230" s="37"/>
      <c r="D230" s="37"/>
      <c r="E230" s="37"/>
      <c r="F230" s="37"/>
      <c r="G230" s="37"/>
      <c r="H230" s="37"/>
      <c r="I230" s="37"/>
      <c r="J230" s="37"/>
    </row>
    <row r="231" spans="1:10" ht="12">
      <c r="A231" s="38"/>
      <c r="B231" s="37"/>
      <c r="C231" s="37"/>
      <c r="D231" s="37"/>
      <c r="E231" s="37"/>
      <c r="F231" s="37"/>
      <c r="G231" s="37"/>
      <c r="H231" s="37"/>
      <c r="I231" s="37"/>
      <c r="J231" s="37"/>
    </row>
    <row r="232" spans="1:10" ht="12">
      <c r="A232" s="38"/>
      <c r="B232" s="37"/>
      <c r="C232" s="37"/>
      <c r="D232" s="37"/>
      <c r="E232" s="37"/>
      <c r="F232" s="37"/>
      <c r="G232" s="37"/>
      <c r="H232" s="37"/>
      <c r="I232" s="37"/>
      <c r="J232" s="37"/>
    </row>
    <row r="233" spans="1:10" ht="12">
      <c r="A233" s="38"/>
      <c r="B233" s="37"/>
      <c r="C233" s="37"/>
      <c r="D233" s="37"/>
      <c r="E233" s="37"/>
      <c r="F233" s="37"/>
      <c r="G233" s="37"/>
      <c r="H233" s="37"/>
      <c r="I233" s="37"/>
      <c r="J233" s="37"/>
    </row>
    <row r="234" spans="1:10" ht="12">
      <c r="A234" s="38"/>
      <c r="B234" s="37"/>
      <c r="C234" s="37"/>
      <c r="D234" s="37"/>
      <c r="E234" s="37"/>
      <c r="F234" s="37"/>
      <c r="G234" s="37"/>
      <c r="H234" s="37"/>
      <c r="I234" s="37"/>
      <c r="J234" s="37"/>
    </row>
    <row r="235" spans="1:10" ht="12">
      <c r="A235" s="38"/>
      <c r="B235" s="37"/>
      <c r="C235" s="37"/>
      <c r="D235" s="37"/>
      <c r="E235" s="37"/>
      <c r="F235" s="37"/>
      <c r="G235" s="37"/>
      <c r="H235" s="37"/>
      <c r="I235" s="37"/>
      <c r="J235" s="37"/>
    </row>
    <row r="236" spans="1:10" ht="12">
      <c r="A236" s="38"/>
      <c r="B236" s="37"/>
      <c r="C236" s="37"/>
      <c r="D236" s="37"/>
      <c r="E236" s="37"/>
      <c r="F236" s="37"/>
      <c r="G236" s="37"/>
      <c r="H236" s="37"/>
      <c r="I236" s="37"/>
      <c r="J236" s="37"/>
    </row>
    <row r="237" spans="1:10" ht="12">
      <c r="A237" s="38"/>
      <c r="B237" s="37"/>
      <c r="C237" s="37"/>
      <c r="D237" s="37"/>
      <c r="E237" s="37"/>
      <c r="F237" s="37"/>
      <c r="G237" s="37"/>
      <c r="H237" s="37"/>
      <c r="I237" s="37"/>
      <c r="J237" s="37"/>
    </row>
    <row r="238" spans="1:10" ht="12">
      <c r="A238" s="38"/>
      <c r="B238" s="37"/>
      <c r="C238" s="37"/>
      <c r="D238" s="37"/>
      <c r="E238" s="37"/>
      <c r="F238" s="37"/>
      <c r="G238" s="37"/>
      <c r="H238" s="37"/>
      <c r="I238" s="37"/>
      <c r="J238" s="37"/>
    </row>
    <row r="239" spans="1:10" ht="12">
      <c r="A239" s="38"/>
      <c r="B239" s="37"/>
      <c r="C239" s="37"/>
      <c r="D239" s="37"/>
      <c r="E239" s="37"/>
      <c r="F239" s="37"/>
      <c r="G239" s="37"/>
      <c r="H239" s="37"/>
      <c r="I239" s="37"/>
      <c r="J239" s="37"/>
    </row>
    <row r="240" spans="1:10" ht="12">
      <c r="A240" s="38"/>
      <c r="B240" s="37"/>
      <c r="C240" s="37"/>
      <c r="D240" s="37"/>
      <c r="E240" s="37"/>
      <c r="F240" s="37"/>
      <c r="G240" s="37"/>
      <c r="H240" s="37"/>
      <c r="I240" s="37"/>
      <c r="J240" s="37"/>
    </row>
    <row r="241" spans="1:10" ht="12">
      <c r="A241" s="38"/>
      <c r="B241" s="37"/>
      <c r="C241" s="37"/>
      <c r="D241" s="37"/>
      <c r="E241" s="37"/>
      <c r="F241" s="37"/>
      <c r="G241" s="37"/>
      <c r="H241" s="37"/>
      <c r="I241" s="37"/>
      <c r="J241" s="37"/>
    </row>
    <row r="242" spans="1:10" ht="12">
      <c r="A242" s="38"/>
      <c r="B242" s="37"/>
      <c r="C242" s="37"/>
      <c r="D242" s="37"/>
      <c r="E242" s="37"/>
      <c r="F242" s="37"/>
      <c r="G242" s="37"/>
      <c r="H242" s="37"/>
      <c r="I242" s="37"/>
      <c r="J242" s="37"/>
    </row>
    <row r="243" spans="1:10" ht="12">
      <c r="A243" s="38"/>
      <c r="B243" s="37"/>
      <c r="C243" s="37"/>
      <c r="D243" s="37"/>
      <c r="E243" s="37"/>
      <c r="F243" s="37"/>
      <c r="G243" s="37"/>
      <c r="H243" s="37"/>
      <c r="I243" s="37"/>
      <c r="J243" s="37"/>
    </row>
    <row r="244" spans="1:10" ht="12">
      <c r="A244" s="38"/>
      <c r="B244" s="37"/>
      <c r="C244" s="37"/>
      <c r="D244" s="37"/>
      <c r="E244" s="37"/>
      <c r="F244" s="37"/>
      <c r="G244" s="37"/>
      <c r="H244" s="37"/>
      <c r="I244" s="37"/>
      <c r="J244" s="37"/>
    </row>
    <row r="245" spans="1:10" ht="12">
      <c r="A245" s="38"/>
      <c r="B245" s="37"/>
      <c r="C245" s="37"/>
      <c r="D245" s="37"/>
      <c r="E245" s="37"/>
      <c r="F245" s="37"/>
      <c r="G245" s="37"/>
      <c r="H245" s="37"/>
      <c r="I245" s="37"/>
      <c r="J245" s="37"/>
    </row>
    <row r="246" spans="1:10" ht="12">
      <c r="A246" s="38"/>
      <c r="B246" s="37"/>
      <c r="C246" s="37"/>
      <c r="D246" s="37"/>
      <c r="E246" s="37"/>
      <c r="F246" s="37"/>
      <c r="G246" s="37"/>
      <c r="H246" s="37"/>
      <c r="I246" s="37"/>
      <c r="J246" s="37"/>
    </row>
    <row r="247" spans="1:10" ht="12">
      <c r="A247" s="38"/>
      <c r="B247" s="37"/>
      <c r="C247" s="37"/>
      <c r="D247" s="37"/>
      <c r="E247" s="37"/>
      <c r="F247" s="37"/>
      <c r="G247" s="37"/>
      <c r="H247" s="37"/>
      <c r="I247" s="37"/>
      <c r="J247" s="37"/>
    </row>
    <row r="248" spans="1:10" ht="12">
      <c r="A248" s="38"/>
      <c r="B248" s="37"/>
      <c r="C248" s="37"/>
      <c r="D248" s="37"/>
      <c r="E248" s="37"/>
      <c r="F248" s="37"/>
      <c r="G248" s="37"/>
      <c r="H248" s="37"/>
      <c r="I248" s="37"/>
      <c r="J248" s="37"/>
    </row>
    <row r="249" spans="1:10" ht="12">
      <c r="A249" s="38"/>
      <c r="B249" s="37"/>
      <c r="C249" s="37"/>
      <c r="D249" s="37"/>
      <c r="E249" s="37"/>
      <c r="F249" s="37"/>
      <c r="G249" s="37"/>
      <c r="H249" s="37"/>
      <c r="I249" s="37"/>
      <c r="J249" s="37"/>
    </row>
    <row r="250" spans="1:10" ht="12">
      <c r="A250" s="38"/>
      <c r="B250" s="37"/>
      <c r="C250" s="37"/>
      <c r="D250" s="37"/>
      <c r="E250" s="37"/>
      <c r="F250" s="37"/>
      <c r="G250" s="37"/>
      <c r="H250" s="37"/>
      <c r="I250" s="37"/>
      <c r="J250" s="37"/>
    </row>
    <row r="251" spans="1:10" ht="12">
      <c r="A251" s="38"/>
      <c r="B251" s="37"/>
      <c r="C251" s="37"/>
      <c r="D251" s="37"/>
      <c r="E251" s="37"/>
      <c r="F251" s="37"/>
      <c r="G251" s="37"/>
      <c r="H251" s="37"/>
      <c r="I251" s="37"/>
      <c r="J251" s="37"/>
    </row>
    <row r="252" spans="1:10" ht="12">
      <c r="A252" s="38"/>
      <c r="B252" s="37"/>
      <c r="C252" s="37"/>
      <c r="D252" s="37"/>
      <c r="E252" s="37"/>
      <c r="F252" s="37"/>
      <c r="G252" s="37"/>
      <c r="H252" s="37"/>
      <c r="I252" s="37"/>
      <c r="J252" s="37"/>
    </row>
    <row r="253" spans="1:10" ht="12">
      <c r="A253" s="38"/>
      <c r="B253" s="37"/>
      <c r="C253" s="37"/>
      <c r="D253" s="37"/>
      <c r="E253" s="37"/>
      <c r="F253" s="37"/>
      <c r="G253" s="37"/>
      <c r="H253" s="37"/>
      <c r="I253" s="37"/>
      <c r="J253" s="37"/>
    </row>
    <row r="254" spans="1:10" ht="12">
      <c r="A254" s="38"/>
      <c r="B254" s="37"/>
      <c r="C254" s="37"/>
      <c r="D254" s="37"/>
      <c r="E254" s="37"/>
      <c r="F254" s="37"/>
      <c r="G254" s="37"/>
      <c r="H254" s="37"/>
      <c r="I254" s="37"/>
      <c r="J254" s="37"/>
    </row>
    <row r="255" spans="1:10" ht="12">
      <c r="A255" s="38"/>
      <c r="B255" s="37"/>
      <c r="C255" s="37"/>
      <c r="D255" s="37"/>
      <c r="E255" s="37"/>
      <c r="F255" s="37"/>
      <c r="G255" s="37"/>
      <c r="H255" s="37"/>
      <c r="I255" s="37"/>
      <c r="J255" s="37"/>
    </row>
    <row r="256" spans="1:10" ht="12">
      <c r="A256" s="38"/>
      <c r="B256" s="37"/>
      <c r="C256" s="37"/>
      <c r="D256" s="37"/>
      <c r="E256" s="37"/>
      <c r="F256" s="37"/>
      <c r="G256" s="37"/>
      <c r="H256" s="37"/>
      <c r="I256" s="37"/>
      <c r="J256" s="37"/>
    </row>
    <row r="257" spans="1:10" ht="12">
      <c r="A257" s="38"/>
      <c r="B257" s="37"/>
      <c r="C257" s="37"/>
      <c r="D257" s="37"/>
      <c r="E257" s="37"/>
      <c r="F257" s="37"/>
      <c r="G257" s="37"/>
      <c r="H257" s="37"/>
      <c r="I257" s="37"/>
      <c r="J257" s="37"/>
    </row>
    <row r="258" spans="1:10" ht="12">
      <c r="A258" s="38"/>
      <c r="B258" s="37"/>
      <c r="C258" s="37"/>
      <c r="D258" s="37"/>
      <c r="E258" s="37"/>
      <c r="F258" s="37"/>
      <c r="G258" s="37"/>
      <c r="H258" s="37"/>
      <c r="I258" s="37"/>
      <c r="J258" s="37"/>
    </row>
    <row r="259" spans="1:10" ht="12">
      <c r="A259" s="38"/>
      <c r="B259" s="37"/>
      <c r="C259" s="37"/>
      <c r="D259" s="37"/>
      <c r="E259" s="37"/>
      <c r="F259" s="37"/>
      <c r="G259" s="37"/>
      <c r="H259" s="37"/>
      <c r="I259" s="37"/>
      <c r="J259" s="37"/>
    </row>
    <row r="260" spans="1:10" ht="12">
      <c r="A260" s="38"/>
      <c r="B260" s="37"/>
      <c r="C260" s="37"/>
      <c r="D260" s="37"/>
      <c r="E260" s="37"/>
      <c r="F260" s="37"/>
      <c r="G260" s="37"/>
      <c r="H260" s="37"/>
      <c r="I260" s="37"/>
      <c r="J260" s="37"/>
    </row>
    <row r="261" spans="1:10" ht="12">
      <c r="A261" s="38"/>
      <c r="B261" s="37"/>
      <c r="C261" s="37"/>
      <c r="D261" s="37"/>
      <c r="E261" s="37"/>
      <c r="F261" s="37"/>
      <c r="G261" s="37"/>
      <c r="H261" s="37"/>
      <c r="I261" s="37"/>
      <c r="J261" s="37"/>
    </row>
    <row r="262" spans="1:10" ht="12">
      <c r="A262" s="38"/>
      <c r="B262" s="37"/>
      <c r="C262" s="37"/>
      <c r="D262" s="37"/>
      <c r="E262" s="37"/>
      <c r="F262" s="37"/>
      <c r="G262" s="37"/>
      <c r="H262" s="37"/>
      <c r="I262" s="37"/>
      <c r="J262" s="37"/>
    </row>
    <row r="263" spans="1:10" ht="12">
      <c r="A263" s="38"/>
      <c r="B263" s="37"/>
      <c r="C263" s="37"/>
      <c r="D263" s="37"/>
      <c r="E263" s="37"/>
      <c r="F263" s="37"/>
      <c r="G263" s="37"/>
      <c r="H263" s="37"/>
      <c r="I263" s="37"/>
      <c r="J263" s="37"/>
    </row>
    <row r="264" spans="1:10" ht="12">
      <c r="A264" s="38"/>
      <c r="B264" s="37"/>
      <c r="C264" s="37"/>
      <c r="D264" s="37"/>
      <c r="E264" s="37"/>
      <c r="F264" s="37"/>
      <c r="G264" s="37"/>
      <c r="H264" s="37"/>
      <c r="I264" s="37"/>
      <c r="J264" s="37"/>
    </row>
    <row r="265" spans="1:10" ht="12">
      <c r="A265" s="38"/>
      <c r="B265" s="37"/>
      <c r="C265" s="37"/>
      <c r="D265" s="37"/>
      <c r="E265" s="37"/>
      <c r="F265" s="37"/>
      <c r="G265" s="37"/>
      <c r="H265" s="37"/>
      <c r="I265" s="37"/>
      <c r="J265" s="37"/>
    </row>
    <row r="266" spans="1:10" ht="12">
      <c r="A266" s="38"/>
      <c r="B266" s="37"/>
      <c r="C266" s="37"/>
      <c r="D266" s="37"/>
      <c r="E266" s="37"/>
      <c r="F266" s="37"/>
      <c r="G266" s="37"/>
      <c r="H266" s="37"/>
      <c r="I266" s="37"/>
      <c r="J266" s="37"/>
    </row>
    <row r="267" spans="1:10" ht="12">
      <c r="A267" s="38"/>
      <c r="B267" s="37"/>
      <c r="C267" s="37"/>
      <c r="D267" s="37"/>
      <c r="E267" s="37"/>
      <c r="F267" s="37"/>
      <c r="G267" s="37"/>
      <c r="H267" s="37"/>
      <c r="I267" s="37"/>
      <c r="J267" s="37"/>
    </row>
    <row r="268" spans="1:10" ht="12">
      <c r="A268" s="38"/>
      <c r="B268" s="37"/>
      <c r="C268" s="37"/>
      <c r="D268" s="37"/>
      <c r="E268" s="37"/>
      <c r="F268" s="37"/>
      <c r="G268" s="37"/>
      <c r="H268" s="37"/>
      <c r="I268" s="37"/>
      <c r="J268" s="37"/>
    </row>
    <row r="269" spans="1:10" ht="12">
      <c r="A269" s="38"/>
      <c r="B269" s="37"/>
      <c r="C269" s="37"/>
      <c r="D269" s="37"/>
      <c r="E269" s="37"/>
      <c r="F269" s="37"/>
      <c r="G269" s="37"/>
      <c r="H269" s="37"/>
      <c r="I269" s="37"/>
      <c r="J269" s="37"/>
    </row>
    <row r="270" spans="1:10" ht="12">
      <c r="A270" s="38"/>
      <c r="B270" s="37"/>
      <c r="C270" s="37"/>
      <c r="D270" s="37"/>
      <c r="E270" s="37"/>
      <c r="F270" s="37"/>
      <c r="G270" s="37"/>
      <c r="H270" s="37"/>
      <c r="I270" s="37"/>
      <c r="J270" s="37"/>
    </row>
    <row r="271" spans="1:10" ht="12">
      <c r="A271" s="38"/>
      <c r="B271" s="37"/>
      <c r="C271" s="37"/>
      <c r="D271" s="37"/>
      <c r="E271" s="37"/>
      <c r="F271" s="37"/>
      <c r="G271" s="37"/>
      <c r="H271" s="37"/>
      <c r="I271" s="37"/>
      <c r="J271" s="37"/>
    </row>
    <row r="272" spans="1:10" ht="12">
      <c r="A272" s="38"/>
      <c r="B272" s="37"/>
      <c r="C272" s="37"/>
      <c r="D272" s="37"/>
      <c r="E272" s="37"/>
      <c r="F272" s="37"/>
      <c r="G272" s="37"/>
      <c r="H272" s="37"/>
      <c r="I272" s="37"/>
      <c r="J272" s="37"/>
    </row>
    <row r="273" spans="1:10" ht="12">
      <c r="A273" s="38"/>
      <c r="B273" s="37"/>
      <c r="C273" s="37"/>
      <c r="D273" s="37"/>
      <c r="E273" s="37"/>
      <c r="F273" s="37"/>
      <c r="G273" s="37"/>
      <c r="H273" s="37"/>
      <c r="I273" s="37"/>
      <c r="J273" s="37"/>
    </row>
    <row r="274" spans="1:10" ht="12">
      <c r="A274" s="38"/>
      <c r="B274" s="37"/>
      <c r="C274" s="37"/>
      <c r="D274" s="37"/>
      <c r="E274" s="37"/>
      <c r="F274" s="37"/>
      <c r="G274" s="37"/>
      <c r="H274" s="37"/>
      <c r="I274" s="37"/>
      <c r="J274" s="37"/>
    </row>
    <row r="275" spans="1:10" ht="12">
      <c r="A275" s="38"/>
      <c r="B275" s="37"/>
      <c r="C275" s="37"/>
      <c r="D275" s="37"/>
      <c r="E275" s="37"/>
      <c r="F275" s="37"/>
      <c r="G275" s="37"/>
      <c r="H275" s="37"/>
      <c r="I275" s="37"/>
      <c r="J275" s="37"/>
    </row>
    <row r="276" spans="1:10" ht="12">
      <c r="A276" s="38"/>
      <c r="B276" s="37"/>
      <c r="C276" s="37"/>
      <c r="D276" s="37"/>
      <c r="E276" s="37"/>
      <c r="F276" s="37"/>
      <c r="G276" s="37"/>
      <c r="H276" s="37"/>
      <c r="I276" s="37"/>
      <c r="J276" s="37"/>
    </row>
    <row r="277" spans="1:10" ht="12">
      <c r="A277" s="38"/>
      <c r="B277" s="37"/>
      <c r="C277" s="37"/>
      <c r="D277" s="37"/>
      <c r="E277" s="37"/>
      <c r="F277" s="37"/>
      <c r="G277" s="37"/>
      <c r="H277" s="37"/>
      <c r="I277" s="37"/>
      <c r="J277" s="37"/>
    </row>
    <row r="278" spans="1:10" ht="12">
      <c r="A278" s="38"/>
      <c r="B278" s="37"/>
      <c r="C278" s="37"/>
      <c r="D278" s="37"/>
      <c r="E278" s="37"/>
      <c r="F278" s="37"/>
      <c r="G278" s="37"/>
      <c r="H278" s="37"/>
      <c r="I278" s="37"/>
      <c r="J278" s="37"/>
    </row>
    <row r="279" spans="1:10" ht="12">
      <c r="A279" s="38"/>
      <c r="B279" s="37"/>
      <c r="C279" s="37"/>
      <c r="D279" s="37"/>
      <c r="E279" s="37"/>
      <c r="F279" s="37"/>
      <c r="G279" s="37"/>
      <c r="H279" s="37"/>
      <c r="I279" s="37"/>
      <c r="J279" s="37"/>
    </row>
    <row r="280" spans="1:10" ht="12">
      <c r="A280" s="38"/>
      <c r="B280" s="37"/>
      <c r="C280" s="37"/>
      <c r="D280" s="37"/>
      <c r="E280" s="37"/>
      <c r="F280" s="37"/>
      <c r="G280" s="37"/>
      <c r="H280" s="37"/>
      <c r="I280" s="37"/>
      <c r="J280" s="37"/>
    </row>
    <row r="281" spans="1:10" ht="12">
      <c r="A281" s="38"/>
      <c r="B281" s="37"/>
      <c r="C281" s="37"/>
      <c r="D281" s="37"/>
      <c r="E281" s="37"/>
      <c r="F281" s="37"/>
      <c r="G281" s="37"/>
      <c r="H281" s="37"/>
      <c r="I281" s="37"/>
      <c r="J281" s="37"/>
    </row>
    <row r="282" spans="1:10" ht="12">
      <c r="A282" s="38"/>
      <c r="B282" s="37"/>
      <c r="C282" s="37"/>
      <c r="D282" s="37"/>
      <c r="E282" s="37"/>
      <c r="F282" s="37"/>
      <c r="G282" s="37"/>
      <c r="H282" s="37"/>
      <c r="I282" s="37"/>
      <c r="J282" s="37"/>
    </row>
    <row r="283" spans="1:10" ht="12">
      <c r="A283" s="38"/>
      <c r="B283" s="37"/>
      <c r="C283" s="37"/>
      <c r="D283" s="37"/>
      <c r="E283" s="37"/>
      <c r="F283" s="37"/>
      <c r="G283" s="37"/>
      <c r="H283" s="37"/>
      <c r="I283" s="37"/>
      <c r="J283" s="37"/>
    </row>
    <row r="284" spans="1:10" ht="12">
      <c r="A284" s="38"/>
      <c r="B284" s="37"/>
      <c r="C284" s="37"/>
      <c r="D284" s="37"/>
      <c r="E284" s="37"/>
      <c r="F284" s="37"/>
      <c r="G284" s="37"/>
      <c r="H284" s="37"/>
      <c r="I284" s="37"/>
      <c r="J284" s="37"/>
    </row>
    <row r="285" spans="1:10" ht="12">
      <c r="A285" s="38"/>
      <c r="B285" s="37"/>
      <c r="C285" s="37"/>
      <c r="D285" s="37"/>
      <c r="E285" s="37"/>
      <c r="F285" s="37"/>
      <c r="G285" s="37"/>
      <c r="H285" s="37"/>
      <c r="I285" s="37"/>
      <c r="J285" s="37"/>
    </row>
    <row r="286" spans="1:10" ht="12">
      <c r="A286" s="38"/>
      <c r="B286" s="37"/>
      <c r="C286" s="37"/>
      <c r="D286" s="37"/>
      <c r="E286" s="37"/>
      <c r="F286" s="37"/>
      <c r="G286" s="37"/>
      <c r="H286" s="37"/>
      <c r="I286" s="37"/>
      <c r="J286" s="37"/>
    </row>
    <row r="287" spans="1:10" ht="12">
      <c r="A287" s="38"/>
      <c r="B287" s="37"/>
      <c r="C287" s="37"/>
      <c r="D287" s="37"/>
      <c r="E287" s="37"/>
      <c r="F287" s="37"/>
      <c r="G287" s="37"/>
      <c r="H287" s="37"/>
      <c r="I287" s="37"/>
      <c r="J287" s="37"/>
    </row>
    <row r="288" spans="1:10" ht="12">
      <c r="A288" s="38"/>
      <c r="B288" s="37"/>
      <c r="C288" s="37"/>
      <c r="D288" s="37"/>
      <c r="E288" s="37"/>
      <c r="F288" s="37"/>
      <c r="G288" s="37"/>
      <c r="H288" s="37"/>
      <c r="I288" s="37"/>
      <c r="J288" s="37"/>
    </row>
    <row r="289" spans="1:10" ht="12">
      <c r="A289" s="38"/>
      <c r="B289" s="37"/>
      <c r="C289" s="37"/>
      <c r="D289" s="37"/>
      <c r="E289" s="37"/>
      <c r="F289" s="37"/>
      <c r="G289" s="37"/>
      <c r="H289" s="37"/>
      <c r="I289" s="37"/>
      <c r="J289" s="37"/>
    </row>
    <row r="290" spans="1:10" ht="12">
      <c r="A290" s="38"/>
      <c r="B290" s="37"/>
      <c r="C290" s="37"/>
      <c r="D290" s="37"/>
      <c r="E290" s="37"/>
      <c r="F290" s="37"/>
      <c r="G290" s="37"/>
      <c r="H290" s="37"/>
      <c r="I290" s="37"/>
      <c r="J290" s="37"/>
    </row>
    <row r="291" spans="1:10" ht="12">
      <c r="A291" s="38"/>
      <c r="B291" s="37"/>
      <c r="C291" s="37"/>
      <c r="D291" s="37"/>
      <c r="E291" s="37"/>
      <c r="F291" s="37"/>
      <c r="G291" s="37"/>
      <c r="H291" s="37"/>
      <c r="I291" s="37"/>
      <c r="J291" s="37"/>
    </row>
    <row r="292" spans="1:10" ht="12">
      <c r="A292" s="38"/>
      <c r="B292" s="37"/>
      <c r="C292" s="37"/>
      <c r="D292" s="37"/>
      <c r="E292" s="37"/>
      <c r="F292" s="37"/>
      <c r="G292" s="37"/>
      <c r="H292" s="37"/>
      <c r="I292" s="37"/>
      <c r="J292" s="37"/>
    </row>
    <row r="293" spans="1:10" ht="12">
      <c r="A293" s="38"/>
      <c r="B293" s="37"/>
      <c r="C293" s="37"/>
      <c r="D293" s="37"/>
      <c r="E293" s="37"/>
      <c r="F293" s="37"/>
      <c r="G293" s="37"/>
      <c r="H293" s="37"/>
      <c r="I293" s="37"/>
      <c r="J293" s="37"/>
    </row>
    <row r="294" spans="1:10" ht="12">
      <c r="A294" s="38"/>
      <c r="B294" s="37"/>
      <c r="C294" s="37"/>
      <c r="D294" s="37"/>
      <c r="E294" s="37"/>
      <c r="F294" s="37"/>
      <c r="G294" s="37"/>
      <c r="H294" s="37"/>
      <c r="I294" s="37"/>
      <c r="J294" s="37"/>
    </row>
    <row r="295" spans="1:10" ht="12">
      <c r="A295" s="38"/>
      <c r="B295" s="37"/>
      <c r="C295" s="37"/>
      <c r="D295" s="37"/>
      <c r="E295" s="37"/>
      <c r="F295" s="37"/>
      <c r="G295" s="37"/>
      <c r="H295" s="37"/>
      <c r="I295" s="37"/>
      <c r="J295" s="37"/>
    </row>
    <row r="296" spans="1:10" ht="12">
      <c r="A296" s="38"/>
      <c r="B296" s="37"/>
      <c r="C296" s="37"/>
      <c r="D296" s="37"/>
      <c r="E296" s="37"/>
      <c r="F296" s="37"/>
      <c r="G296" s="37"/>
      <c r="H296" s="37"/>
      <c r="I296" s="37"/>
      <c r="J296" s="37"/>
    </row>
    <row r="297" spans="1:10" ht="12">
      <c r="A297" s="38"/>
      <c r="B297" s="37"/>
      <c r="C297" s="37"/>
      <c r="D297" s="37"/>
      <c r="E297" s="37"/>
      <c r="F297" s="37"/>
      <c r="G297" s="37"/>
      <c r="H297" s="37"/>
      <c r="I297" s="37"/>
      <c r="J297" s="37"/>
    </row>
    <row r="298" spans="1:10" ht="12">
      <c r="A298" s="38"/>
      <c r="B298" s="37"/>
      <c r="C298" s="37"/>
      <c r="D298" s="37"/>
      <c r="E298" s="37"/>
      <c r="F298" s="37"/>
      <c r="G298" s="37"/>
      <c r="H298" s="37"/>
      <c r="I298" s="37"/>
      <c r="J298" s="37"/>
    </row>
    <row r="299" spans="1:10" ht="12">
      <c r="A299" s="38"/>
      <c r="B299" s="37"/>
      <c r="C299" s="37"/>
      <c r="D299" s="37"/>
      <c r="E299" s="37"/>
      <c r="F299" s="37"/>
      <c r="G299" s="37"/>
      <c r="H299" s="37"/>
      <c r="I299" s="37"/>
      <c r="J299" s="37"/>
    </row>
    <row r="300" spans="1:10" ht="12">
      <c r="A300" s="38"/>
      <c r="B300" s="37"/>
      <c r="C300" s="37"/>
      <c r="D300" s="37"/>
      <c r="E300" s="37"/>
      <c r="F300" s="37"/>
      <c r="G300" s="37"/>
      <c r="H300" s="37"/>
      <c r="I300" s="37"/>
      <c r="J300" s="37"/>
    </row>
    <row r="301" spans="1:10" ht="12">
      <c r="A301" s="38"/>
      <c r="B301" s="37"/>
      <c r="C301" s="37"/>
      <c r="D301" s="37"/>
      <c r="E301" s="37"/>
      <c r="F301" s="37"/>
      <c r="G301" s="37"/>
      <c r="H301" s="37"/>
      <c r="I301" s="37"/>
      <c r="J301" s="37"/>
    </row>
    <row r="302" spans="1:10" ht="12">
      <c r="A302" s="38"/>
      <c r="B302" s="37"/>
      <c r="C302" s="37"/>
      <c r="D302" s="37"/>
      <c r="E302" s="37"/>
      <c r="F302" s="37"/>
      <c r="G302" s="37"/>
      <c r="H302" s="37"/>
      <c r="I302" s="37"/>
      <c r="J302" s="37"/>
    </row>
    <row r="303" spans="1:10" ht="12">
      <c r="A303" s="38"/>
      <c r="B303" s="37"/>
      <c r="C303" s="37"/>
      <c r="D303" s="37"/>
      <c r="E303" s="37"/>
      <c r="F303" s="37"/>
      <c r="G303" s="37"/>
      <c r="H303" s="37"/>
      <c r="I303" s="37"/>
      <c r="J303" s="37"/>
    </row>
  </sheetData>
  <mergeCells count="8">
    <mergeCell ref="A58:A60"/>
    <mergeCell ref="B58:B60"/>
    <mergeCell ref="C58:K58"/>
    <mergeCell ref="A7:A9"/>
    <mergeCell ref="A3:K3"/>
    <mergeCell ref="A4:K4"/>
    <mergeCell ref="C7:K7"/>
    <mergeCell ref="B7:B9"/>
  </mergeCells>
  <printOptions horizontalCentered="1"/>
  <pageMargins left="0.5905511811023623" right="0.5905511811023623" top="1.46" bottom="1.12" header="0" footer="0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"/>
    </sheetView>
  </sheetViews>
  <sheetFormatPr defaultColWidth="11.421875" defaultRowHeight="12.75"/>
  <cols>
    <col min="1" max="1" width="17.421875" style="1" customWidth="1"/>
    <col min="2" max="2" width="12.140625" style="1" customWidth="1"/>
    <col min="3" max="4" width="15.57421875" style="1" customWidth="1"/>
    <col min="5" max="5" width="15.8515625" style="1" customWidth="1"/>
    <col min="6" max="6" width="15.421875" style="1" customWidth="1"/>
    <col min="7" max="16384" width="11.421875" style="1" customWidth="1"/>
  </cols>
  <sheetData>
    <row r="1" spans="1:6" ht="12">
      <c r="A1" s="3" t="s">
        <v>208</v>
      </c>
      <c r="B1" s="3"/>
      <c r="C1" s="3"/>
      <c r="D1" s="3"/>
      <c r="E1" s="4"/>
      <c r="F1" s="4"/>
    </row>
    <row r="2" spans="1:6" ht="13.5" customHeight="1">
      <c r="A2" s="3"/>
      <c r="B2" s="3"/>
      <c r="C2" s="3"/>
      <c r="D2" s="3"/>
      <c r="E2" s="4"/>
      <c r="F2" s="4"/>
    </row>
    <row r="3" spans="1:6" ht="16.5" customHeight="1">
      <c r="A3" s="155" t="s">
        <v>182</v>
      </c>
      <c r="B3" s="155"/>
      <c r="C3" s="155"/>
      <c r="D3" s="155"/>
      <c r="E3" s="155"/>
      <c r="F3" s="155"/>
    </row>
    <row r="4" spans="1:6" ht="16.5" customHeight="1">
      <c r="A4" s="155" t="s">
        <v>181</v>
      </c>
      <c r="B4" s="155"/>
      <c r="C4" s="155"/>
      <c r="D4" s="155"/>
      <c r="E4" s="155"/>
      <c r="F4" s="155"/>
    </row>
    <row r="5" spans="1:6" ht="18.75" customHeight="1" thickBot="1">
      <c r="A5" s="3"/>
      <c r="B5" s="3"/>
      <c r="C5" s="3"/>
      <c r="D5" s="3"/>
      <c r="E5" s="4"/>
      <c r="F5" s="4"/>
    </row>
    <row r="6" spans="1:6" ht="19.5" customHeight="1">
      <c r="A6" s="134" t="s">
        <v>67</v>
      </c>
      <c r="B6" s="136" t="s">
        <v>0</v>
      </c>
      <c r="C6" s="156" t="s">
        <v>183</v>
      </c>
      <c r="D6" s="156"/>
      <c r="E6" s="94" t="s">
        <v>184</v>
      </c>
      <c r="F6" s="91" t="s">
        <v>187</v>
      </c>
    </row>
    <row r="7" spans="1:6" ht="19.5" customHeight="1">
      <c r="A7" s="130"/>
      <c r="B7" s="157"/>
      <c r="C7" s="75" t="s">
        <v>201</v>
      </c>
      <c r="D7" s="75" t="s">
        <v>201</v>
      </c>
      <c r="E7" s="95" t="s">
        <v>185</v>
      </c>
      <c r="F7" s="92" t="s">
        <v>188</v>
      </c>
    </row>
    <row r="8" spans="1:6" ht="19.5" customHeight="1" thickBot="1">
      <c r="A8" s="135"/>
      <c r="B8" s="137"/>
      <c r="C8" s="96" t="s">
        <v>196</v>
      </c>
      <c r="D8" s="96" t="s">
        <v>200</v>
      </c>
      <c r="E8" s="97" t="s">
        <v>186</v>
      </c>
      <c r="F8" s="93" t="s">
        <v>198</v>
      </c>
    </row>
    <row r="9" spans="1:6" ht="19.5" customHeight="1">
      <c r="A9" s="3"/>
      <c r="B9" s="98"/>
      <c r="C9" s="98"/>
      <c r="D9" s="98"/>
      <c r="E9" s="99"/>
      <c r="F9" s="4"/>
    </row>
    <row r="10" spans="1:6" ht="19.5" customHeight="1">
      <c r="A10" s="6" t="s">
        <v>0</v>
      </c>
      <c r="B10" s="100">
        <f>+SUM(B12:B18)</f>
        <v>1290</v>
      </c>
      <c r="C10" s="100">
        <f>+SUM(C12:C18)</f>
        <v>1024</v>
      </c>
      <c r="D10" s="100">
        <f>+SUM(D12:D18)</f>
        <v>266</v>
      </c>
      <c r="E10" s="104">
        <f>+SUM(E12:E18)</f>
        <v>432109589</v>
      </c>
      <c r="F10" s="7">
        <f>E10/C10</f>
        <v>421982.0205078125</v>
      </c>
    </row>
    <row r="11" spans="1:6" ht="19.5" customHeight="1">
      <c r="A11" s="6"/>
      <c r="B11" s="66"/>
      <c r="C11" s="66"/>
      <c r="D11" s="66"/>
      <c r="E11" s="101"/>
      <c r="F11" s="7"/>
    </row>
    <row r="12" spans="1:6" ht="19.5" customHeight="1">
      <c r="A12" s="8" t="s">
        <v>97</v>
      </c>
      <c r="B12" s="70">
        <v>930</v>
      </c>
      <c r="C12" s="81">
        <v>747</v>
      </c>
      <c r="D12" s="70">
        <f aca="true" t="shared" si="0" ref="D12:D17">B12-C12</f>
        <v>183</v>
      </c>
      <c r="E12" s="120">
        <v>272950754</v>
      </c>
      <c r="F12" s="9">
        <f aca="true" t="shared" si="1" ref="F12:F18">E12/C12</f>
        <v>365395.92235609103</v>
      </c>
    </row>
    <row r="13" spans="1:6" ht="19.5" customHeight="1">
      <c r="A13" s="8" t="s">
        <v>94</v>
      </c>
      <c r="B13" s="70">
        <v>167</v>
      </c>
      <c r="C13" s="81">
        <v>130</v>
      </c>
      <c r="D13" s="70">
        <f t="shared" si="0"/>
        <v>37</v>
      </c>
      <c r="E13" s="120">
        <v>69831180</v>
      </c>
      <c r="F13" s="9">
        <f t="shared" si="1"/>
        <v>537162.9230769231</v>
      </c>
    </row>
    <row r="14" spans="1:6" ht="19.5" customHeight="1">
      <c r="A14" s="8" t="s">
        <v>92</v>
      </c>
      <c r="B14" s="70">
        <v>115</v>
      </c>
      <c r="C14" s="81">
        <v>95</v>
      </c>
      <c r="D14" s="70">
        <f t="shared" si="0"/>
        <v>20</v>
      </c>
      <c r="E14" s="120">
        <v>56443375</v>
      </c>
      <c r="F14" s="9">
        <f t="shared" si="1"/>
        <v>594140.7894736842</v>
      </c>
    </row>
    <row r="15" spans="1:6" ht="19.5" customHeight="1">
      <c r="A15" s="8" t="s">
        <v>96</v>
      </c>
      <c r="B15" s="70">
        <v>72</v>
      </c>
      <c r="C15" s="81">
        <v>47</v>
      </c>
      <c r="D15" s="70">
        <f t="shared" si="0"/>
        <v>25</v>
      </c>
      <c r="E15" s="120">
        <v>26738020</v>
      </c>
      <c r="F15" s="9">
        <f t="shared" si="1"/>
        <v>568894.0425531915</v>
      </c>
    </row>
    <row r="16" spans="1:6" ht="19.5" customHeight="1">
      <c r="A16" s="8" t="s">
        <v>98</v>
      </c>
      <c r="B16" s="70">
        <v>4</v>
      </c>
      <c r="C16" s="81">
        <v>3</v>
      </c>
      <c r="D16" s="70">
        <f t="shared" si="0"/>
        <v>1</v>
      </c>
      <c r="E16" s="120">
        <v>4646260</v>
      </c>
      <c r="F16" s="9">
        <f t="shared" si="1"/>
        <v>1548753.3333333333</v>
      </c>
    </row>
    <row r="17" spans="1:6" ht="19.5" customHeight="1">
      <c r="A17" s="8" t="s">
        <v>99</v>
      </c>
      <c r="B17" s="70">
        <v>1</v>
      </c>
      <c r="C17" s="81">
        <v>1</v>
      </c>
      <c r="D17" s="70">
        <f t="shared" si="0"/>
        <v>0</v>
      </c>
      <c r="E17" s="120">
        <v>300000</v>
      </c>
      <c r="F17" s="9">
        <f t="shared" si="1"/>
        <v>300000</v>
      </c>
    </row>
    <row r="18" spans="1:6" ht="19.5" customHeight="1">
      <c r="A18" s="8" t="s">
        <v>189</v>
      </c>
      <c r="B18" s="70">
        <v>1</v>
      </c>
      <c r="C18" s="89">
        <v>1</v>
      </c>
      <c r="D18" s="70">
        <f>B18-C18</f>
        <v>0</v>
      </c>
      <c r="E18" s="120">
        <v>1200000</v>
      </c>
      <c r="F18" s="9">
        <f t="shared" si="1"/>
        <v>1200000</v>
      </c>
    </row>
    <row r="19" spans="1:6" ht="19.5" customHeight="1" thickBot="1">
      <c r="A19" s="2"/>
      <c r="B19" s="103"/>
      <c r="C19" s="103"/>
      <c r="D19" s="103"/>
      <c r="E19" s="72"/>
      <c r="F19" s="2"/>
    </row>
    <row r="22" spans="1:3" ht="12">
      <c r="A22" s="8"/>
      <c r="B22" s="8"/>
      <c r="C22" s="8"/>
    </row>
    <row r="23" spans="1:3" ht="12.75">
      <c r="A23" s="28"/>
      <c r="B23" s="29"/>
      <c r="C23" s="8"/>
    </row>
    <row r="24" spans="1:3" ht="12.75">
      <c r="A24" s="28"/>
      <c r="C24" s="8"/>
    </row>
    <row r="25" spans="1:3" ht="12.75">
      <c r="A25" s="28"/>
      <c r="B25" s="29"/>
      <c r="C25" s="8"/>
    </row>
    <row r="26" spans="1:3" ht="12.75">
      <c r="A26" s="28"/>
      <c r="C26" s="8"/>
    </row>
    <row r="27" spans="1:3" ht="12.75">
      <c r="A27" s="28"/>
      <c r="C27" s="8"/>
    </row>
    <row r="28" spans="1:3" ht="12.75">
      <c r="A28" s="28"/>
      <c r="C28" s="8"/>
    </row>
    <row r="29" ht="12.75">
      <c r="A29" s="28"/>
    </row>
    <row r="30" ht="12.75">
      <c r="A30" s="28"/>
    </row>
    <row r="31" spans="1:2" ht="12.75">
      <c r="A31" s="28"/>
      <c r="B31" s="29"/>
    </row>
    <row r="32" spans="1:2" ht="12.75">
      <c r="A32" s="28"/>
      <c r="B32" s="29"/>
    </row>
    <row r="33" spans="1:2" ht="12">
      <c r="A33" s="8"/>
      <c r="B33" s="8"/>
    </row>
    <row r="34" spans="1:2" ht="12">
      <c r="A34" s="8"/>
      <c r="B34" s="8"/>
    </row>
    <row r="35" spans="1:2" ht="12">
      <c r="A35" s="8"/>
      <c r="B35" s="8"/>
    </row>
    <row r="36" spans="1:2" ht="12">
      <c r="A36" s="8"/>
      <c r="B36" s="8"/>
    </row>
    <row r="37" spans="1:2" ht="12">
      <c r="A37" s="8"/>
      <c r="B37" s="8"/>
    </row>
    <row r="38" spans="1:2" ht="12">
      <c r="A38" s="8"/>
      <c r="B38" s="8"/>
    </row>
    <row r="39" spans="1:2" ht="12">
      <c r="A39" s="8"/>
      <c r="B39" s="8"/>
    </row>
    <row r="40" spans="1:2" ht="12">
      <c r="A40" s="8"/>
      <c r="B40" s="8"/>
    </row>
  </sheetData>
  <mergeCells count="5">
    <mergeCell ref="A3:F3"/>
    <mergeCell ref="A4:F4"/>
    <mergeCell ref="C6:D6"/>
    <mergeCell ref="A6:A8"/>
    <mergeCell ref="B6:B8"/>
  </mergeCells>
  <printOptions horizontalCentered="1"/>
  <pageMargins left="0.54" right="0.5905511811023623" top="3.01" bottom="0.5905511811023623" header="0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3" sqref="A13"/>
    </sheetView>
  </sheetViews>
  <sheetFormatPr defaultColWidth="11.421875" defaultRowHeight="12.75"/>
  <cols>
    <col min="1" max="1" width="34.00390625" style="0" customWidth="1"/>
    <col min="2" max="2" width="24.28125" style="0" customWidth="1"/>
    <col min="3" max="3" width="17.57421875" style="0" customWidth="1"/>
    <col min="4" max="4" width="19.00390625" style="0" customWidth="1"/>
    <col min="6" max="6" width="23.00390625" style="0" customWidth="1"/>
  </cols>
  <sheetData>
    <row r="1" spans="1:6" ht="12.75">
      <c r="A1" s="3" t="s">
        <v>209</v>
      </c>
      <c r="B1" s="3"/>
      <c r="C1" s="3"/>
      <c r="D1" s="3"/>
      <c r="E1" s="4"/>
      <c r="F1" s="4"/>
    </row>
    <row r="2" spans="1:6" ht="12.75">
      <c r="A2" s="3"/>
      <c r="B2" s="3"/>
      <c r="C2" s="3"/>
      <c r="D2" s="3"/>
      <c r="E2" s="4"/>
      <c r="F2" s="4"/>
    </row>
    <row r="3" spans="1:6" ht="18.75" customHeight="1">
      <c r="A3" s="158" t="s">
        <v>202</v>
      </c>
      <c r="B3" s="158"/>
      <c r="C3" s="158"/>
      <c r="D3" s="158"/>
      <c r="E3" s="3"/>
      <c r="F3" s="3"/>
    </row>
    <row r="4" spans="1:6" ht="18.75" customHeight="1">
      <c r="A4" s="158" t="s">
        <v>190</v>
      </c>
      <c r="B4" s="158"/>
      <c r="C4" s="158"/>
      <c r="D4" s="158"/>
      <c r="E4" s="3"/>
      <c r="F4" s="3"/>
    </row>
    <row r="5" spans="1:6" ht="18.75" customHeight="1">
      <c r="A5" s="159"/>
      <c r="B5" s="159"/>
      <c r="C5" s="159"/>
      <c r="D5" s="159"/>
      <c r="E5" s="3"/>
      <c r="F5" s="3"/>
    </row>
    <row r="6" ht="13.5" thickBot="1"/>
    <row r="7" spans="1:4" ht="23.25" customHeight="1">
      <c r="A7" s="134" t="s">
        <v>199</v>
      </c>
      <c r="B7" s="115" t="s">
        <v>195</v>
      </c>
      <c r="C7" s="115" t="s">
        <v>71</v>
      </c>
      <c r="D7" s="13" t="s">
        <v>72</v>
      </c>
    </row>
    <row r="8" spans="1:4" ht="23.25" customHeight="1" thickBot="1">
      <c r="A8" s="135"/>
      <c r="B8" s="116" t="s">
        <v>196</v>
      </c>
      <c r="C8" s="116" t="s">
        <v>197</v>
      </c>
      <c r="D8" s="61" t="s">
        <v>198</v>
      </c>
    </row>
    <row r="9" spans="1:4" ht="19.5" customHeight="1">
      <c r="A9" s="1"/>
      <c r="B9" s="64"/>
      <c r="C9" s="64"/>
      <c r="D9" s="9"/>
    </row>
    <row r="10" spans="1:4" ht="19.5" customHeight="1">
      <c r="A10" s="6" t="s">
        <v>0</v>
      </c>
      <c r="B10" s="121">
        <f>SUM(B12:B16)</f>
        <v>1024</v>
      </c>
      <c r="C10" s="101">
        <f>SUM(C12:C16)</f>
        <v>432109589</v>
      </c>
      <c r="D10" s="122">
        <f>C10/B10</f>
        <v>421982.0205078125</v>
      </c>
    </row>
    <row r="11" spans="1:4" ht="19.5" customHeight="1">
      <c r="A11" s="1"/>
      <c r="B11" s="70"/>
      <c r="C11" s="120"/>
      <c r="D11" s="122"/>
    </row>
    <row r="12" spans="1:4" ht="19.5" customHeight="1">
      <c r="A12" s="1" t="s">
        <v>73</v>
      </c>
      <c r="B12" s="70">
        <v>18</v>
      </c>
      <c r="C12" s="120">
        <v>4349530</v>
      </c>
      <c r="D12" s="30">
        <f aca="true" t="shared" si="0" ref="D12:D19">C12/B12</f>
        <v>241640.55555555556</v>
      </c>
    </row>
    <row r="13" spans="1:4" ht="19.5" customHeight="1">
      <c r="A13" s="1" t="s">
        <v>74</v>
      </c>
      <c r="B13" s="70">
        <v>336</v>
      </c>
      <c r="C13" s="120">
        <v>132848572</v>
      </c>
      <c r="D13" s="30">
        <f t="shared" si="0"/>
        <v>395382.65476190473</v>
      </c>
    </row>
    <row r="14" spans="1:4" ht="19.5" customHeight="1">
      <c r="A14" s="1" t="s">
        <v>75</v>
      </c>
      <c r="B14" s="70">
        <v>565</v>
      </c>
      <c r="C14" s="120">
        <v>233801987</v>
      </c>
      <c r="D14" s="30">
        <f t="shared" si="0"/>
        <v>413808.8265486726</v>
      </c>
    </row>
    <row r="15" spans="1:4" ht="19.5" customHeight="1">
      <c r="A15" s="1" t="s">
        <v>76</v>
      </c>
      <c r="B15" s="70">
        <v>61</v>
      </c>
      <c r="C15" s="120">
        <v>30938500</v>
      </c>
      <c r="D15" s="30">
        <f t="shared" si="0"/>
        <v>507188.52459016396</v>
      </c>
    </row>
    <row r="16" spans="1:4" ht="23.25" customHeight="1">
      <c r="A16" s="18" t="s">
        <v>19</v>
      </c>
      <c r="B16" s="102">
        <f>SUM(B18:B20)</f>
        <v>44</v>
      </c>
      <c r="C16" s="124">
        <f>SUM(C18:C20)</f>
        <v>30171000</v>
      </c>
      <c r="D16" s="122"/>
    </row>
    <row r="17" spans="1:4" ht="19.5" customHeight="1">
      <c r="A17" s="1"/>
      <c r="B17" s="70"/>
      <c r="C17" s="125"/>
      <c r="D17" s="122"/>
    </row>
    <row r="18" spans="1:4" ht="19.5" customHeight="1">
      <c r="A18" s="1" t="s">
        <v>18</v>
      </c>
      <c r="B18" s="70">
        <v>10</v>
      </c>
      <c r="C18" s="120">
        <v>24455000</v>
      </c>
      <c r="D18" s="30">
        <f>C18/B18</f>
        <v>2445500</v>
      </c>
    </row>
    <row r="19" spans="1:4" ht="19.5" customHeight="1">
      <c r="A19" s="1" t="s">
        <v>17</v>
      </c>
      <c r="B19" s="70">
        <v>7</v>
      </c>
      <c r="C19" s="120">
        <v>3205000</v>
      </c>
      <c r="D19" s="30">
        <f t="shared" si="0"/>
        <v>457857.14285714284</v>
      </c>
    </row>
    <row r="20" spans="1:4" ht="19.5" customHeight="1">
      <c r="A20" s="1" t="s">
        <v>16</v>
      </c>
      <c r="B20" s="70">
        <v>27</v>
      </c>
      <c r="C20" s="120">
        <v>2511000</v>
      </c>
      <c r="D20" s="30">
        <f>C20/B20</f>
        <v>93000</v>
      </c>
    </row>
    <row r="21" spans="1:4" ht="19.5" customHeight="1">
      <c r="A21" s="1"/>
      <c r="B21" s="64"/>
      <c r="C21" s="120"/>
      <c r="D21" s="30"/>
    </row>
    <row r="22" spans="1:4" ht="19.5" customHeight="1" thickBot="1">
      <c r="A22" s="2"/>
      <c r="B22" s="103"/>
      <c r="C22" s="103"/>
      <c r="D22" s="123"/>
    </row>
    <row r="23" s="31" customFormat="1" ht="19.5" customHeight="1">
      <c r="A23" s="126" t="s">
        <v>77</v>
      </c>
    </row>
    <row r="24" spans="1:4" s="31" customFormat="1" ht="9.75" customHeight="1">
      <c r="A24" s="126" t="s">
        <v>78</v>
      </c>
      <c r="C24" s="32"/>
      <c r="D24" s="32"/>
    </row>
    <row r="25" spans="3:4" ht="12.75">
      <c r="C25" s="28"/>
      <c r="D25" s="28"/>
    </row>
    <row r="26" spans="1:4" ht="12.75">
      <c r="A26" s="28"/>
      <c r="B26" s="29"/>
      <c r="C26" s="29"/>
      <c r="D26" s="28"/>
    </row>
    <row r="27" spans="1:4" ht="12.75">
      <c r="A27" s="28"/>
      <c r="B27" s="29"/>
      <c r="C27" s="29"/>
      <c r="D27" s="28"/>
    </row>
    <row r="28" spans="1:4" ht="12.75">
      <c r="A28" s="28"/>
      <c r="B28" s="29"/>
      <c r="C28" s="28"/>
      <c r="D28" s="28"/>
    </row>
    <row r="29" spans="1:2" ht="12.75">
      <c r="A29" s="28"/>
      <c r="B29" s="29"/>
    </row>
    <row r="30" ht="12.75">
      <c r="A30" s="28"/>
    </row>
    <row r="31" ht="12.75">
      <c r="A31" s="28"/>
    </row>
    <row r="32" ht="12.75">
      <c r="A32" s="28"/>
    </row>
    <row r="33" ht="12.75">
      <c r="A33" s="28"/>
    </row>
    <row r="34" ht="12.75">
      <c r="A34" s="28"/>
    </row>
    <row r="35" spans="1:2" ht="12.75">
      <c r="A35" s="28"/>
      <c r="B35" s="29"/>
    </row>
    <row r="36" spans="1:2" ht="12.75">
      <c r="A36" s="28"/>
      <c r="B36" s="29"/>
    </row>
    <row r="37" spans="1:2" ht="12.75">
      <c r="A37" s="28"/>
      <c r="B37" s="28"/>
    </row>
    <row r="38" spans="1:2" ht="12.75">
      <c r="A38" s="28"/>
      <c r="B38" s="28"/>
    </row>
    <row r="39" spans="1:2" ht="12.75">
      <c r="A39" s="28"/>
      <c r="B39" s="28"/>
    </row>
  </sheetData>
  <mergeCells count="4">
    <mergeCell ref="A3:D3"/>
    <mergeCell ref="A4:D4"/>
    <mergeCell ref="A5:D5"/>
    <mergeCell ref="A7:A8"/>
  </mergeCells>
  <printOptions horizontalCentered="1"/>
  <pageMargins left="0.5905511811023623" right="0.5905511811023623" top="2.73" bottom="0.5905511811023623" header="0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36.28125" style="0" customWidth="1"/>
    <col min="2" max="4" width="6.421875" style="0" customWidth="1"/>
    <col min="5" max="16" width="4.7109375" style="0" customWidth="1"/>
  </cols>
  <sheetData>
    <row r="1" spans="1:16" ht="12.75">
      <c r="A1" s="3" t="s">
        <v>210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9.5" customHeight="1">
      <c r="A3" s="160" t="s">
        <v>192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ht="19.5" customHeight="1">
      <c r="A4" s="160" t="s">
        <v>193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ht="19.5" customHeight="1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1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9.5" customHeight="1">
      <c r="A7" s="13" t="s">
        <v>79</v>
      </c>
      <c r="B7" s="136" t="s">
        <v>0</v>
      </c>
      <c r="C7" s="162" t="s">
        <v>80</v>
      </c>
      <c r="D7" s="163"/>
      <c r="E7" s="133" t="s">
        <v>81</v>
      </c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1:16" ht="19.5" customHeight="1" thickBot="1">
      <c r="A8" s="61" t="s">
        <v>191</v>
      </c>
      <c r="B8" s="137"/>
      <c r="C8" s="112" t="s">
        <v>82</v>
      </c>
      <c r="D8" s="113" t="s">
        <v>83</v>
      </c>
      <c r="E8" s="114" t="s">
        <v>4</v>
      </c>
      <c r="F8" s="114" t="s">
        <v>5</v>
      </c>
      <c r="G8" s="114" t="s">
        <v>6</v>
      </c>
      <c r="H8" s="114" t="s">
        <v>7</v>
      </c>
      <c r="I8" s="114" t="s">
        <v>8</v>
      </c>
      <c r="J8" s="114" t="s">
        <v>9</v>
      </c>
      <c r="K8" s="114" t="s">
        <v>10</v>
      </c>
      <c r="L8" s="114" t="s">
        <v>11</v>
      </c>
      <c r="M8" s="114" t="s">
        <v>12</v>
      </c>
      <c r="N8" s="114" t="s">
        <v>13</v>
      </c>
      <c r="O8" s="114" t="s">
        <v>14</v>
      </c>
      <c r="P8" s="114" t="s">
        <v>15</v>
      </c>
    </row>
    <row r="9" spans="1:16" ht="18" customHeight="1">
      <c r="A9" s="3"/>
      <c r="B9" s="98"/>
      <c r="C9" s="105"/>
      <c r="D9" s="8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8" customHeight="1">
      <c r="A10" s="6" t="s">
        <v>0</v>
      </c>
      <c r="B10" s="102">
        <f aca="true" t="shared" si="0" ref="B10:P10">SUM(B12:B43)</f>
        <v>390</v>
      </c>
      <c r="C10" s="106">
        <f t="shared" si="0"/>
        <v>363</v>
      </c>
      <c r="D10" s="108">
        <f t="shared" si="0"/>
        <v>27</v>
      </c>
      <c r="E10" s="18">
        <f t="shared" si="0"/>
        <v>51</v>
      </c>
      <c r="F10" s="18">
        <f t="shared" si="0"/>
        <v>29</v>
      </c>
      <c r="G10" s="18">
        <f t="shared" si="0"/>
        <v>41</v>
      </c>
      <c r="H10" s="18">
        <f t="shared" si="0"/>
        <v>30</v>
      </c>
      <c r="I10" s="18">
        <f t="shared" si="0"/>
        <v>30</v>
      </c>
      <c r="J10" s="18">
        <f t="shared" si="0"/>
        <v>46</v>
      </c>
      <c r="K10" s="18">
        <f t="shared" si="0"/>
        <v>24</v>
      </c>
      <c r="L10" s="18">
        <f t="shared" si="0"/>
        <v>24</v>
      </c>
      <c r="M10" s="18">
        <f t="shared" si="0"/>
        <v>28</v>
      </c>
      <c r="N10" s="18">
        <f t="shared" si="0"/>
        <v>15</v>
      </c>
      <c r="O10" s="18">
        <f t="shared" si="0"/>
        <v>52</v>
      </c>
      <c r="P10" s="18">
        <f t="shared" si="0"/>
        <v>20</v>
      </c>
    </row>
    <row r="11" spans="1:16" ht="18" customHeight="1">
      <c r="A11" s="3"/>
      <c r="B11" s="70"/>
      <c r="C11" s="62"/>
      <c r="D11" s="10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8" customHeight="1">
      <c r="A12" s="1" t="s">
        <v>84</v>
      </c>
      <c r="B12" s="70">
        <f>C12+D12</f>
        <v>9</v>
      </c>
      <c r="C12" s="107">
        <v>9</v>
      </c>
      <c r="D12" s="109">
        <v>0</v>
      </c>
      <c r="E12" s="15">
        <v>0</v>
      </c>
      <c r="F12" s="15">
        <v>0</v>
      </c>
      <c r="G12" s="15">
        <v>1</v>
      </c>
      <c r="H12" s="15">
        <v>0</v>
      </c>
      <c r="I12" s="15">
        <v>0</v>
      </c>
      <c r="J12" s="15">
        <v>3</v>
      </c>
      <c r="K12" s="15">
        <v>1</v>
      </c>
      <c r="L12" s="15">
        <v>1</v>
      </c>
      <c r="M12" s="15">
        <v>1</v>
      </c>
      <c r="N12" s="15">
        <v>0</v>
      </c>
      <c r="O12" s="15">
        <v>2</v>
      </c>
      <c r="P12" s="15">
        <v>0</v>
      </c>
    </row>
    <row r="13" spans="1:16" ht="18" customHeight="1">
      <c r="A13" s="1" t="s">
        <v>24</v>
      </c>
      <c r="B13" s="70">
        <f aca="true" t="shared" si="1" ref="B13:B43">C13+D13</f>
        <v>10</v>
      </c>
      <c r="C13" s="107">
        <v>8</v>
      </c>
      <c r="D13" s="109">
        <v>2</v>
      </c>
      <c r="E13" s="15">
        <v>3</v>
      </c>
      <c r="F13" s="15">
        <v>2</v>
      </c>
      <c r="G13" s="15">
        <v>0</v>
      </c>
      <c r="H13" s="15">
        <v>0</v>
      </c>
      <c r="I13" s="15">
        <v>2</v>
      </c>
      <c r="J13" s="15">
        <v>1</v>
      </c>
      <c r="K13" s="15">
        <v>1</v>
      </c>
      <c r="L13" s="15">
        <v>0</v>
      </c>
      <c r="M13" s="15">
        <v>0</v>
      </c>
      <c r="N13" s="15">
        <v>0</v>
      </c>
      <c r="O13" s="15">
        <v>1</v>
      </c>
      <c r="P13" s="15">
        <v>0</v>
      </c>
    </row>
    <row r="14" spans="1:16" ht="18" customHeight="1">
      <c r="A14" s="1" t="s">
        <v>25</v>
      </c>
      <c r="B14" s="70">
        <f t="shared" si="1"/>
        <v>2</v>
      </c>
      <c r="C14" s="107">
        <v>2</v>
      </c>
      <c r="D14" s="109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5">
        <v>1</v>
      </c>
      <c r="O14" s="15">
        <v>0</v>
      </c>
      <c r="P14" s="15">
        <v>0</v>
      </c>
    </row>
    <row r="15" spans="1:16" ht="18" customHeight="1">
      <c r="A15" s="1" t="s">
        <v>159</v>
      </c>
      <c r="B15" s="70">
        <f t="shared" si="1"/>
        <v>1</v>
      </c>
      <c r="C15" s="107">
        <v>0</v>
      </c>
      <c r="D15" s="109">
        <v>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1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</row>
    <row r="16" spans="1:16" ht="18" customHeight="1">
      <c r="A16" s="1" t="s">
        <v>26</v>
      </c>
      <c r="B16" s="70">
        <f t="shared" si="1"/>
        <v>1</v>
      </c>
      <c r="C16" s="62">
        <v>1</v>
      </c>
      <c r="D16" s="109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1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8" customHeight="1">
      <c r="A17" s="1" t="s">
        <v>114</v>
      </c>
      <c r="B17" s="70">
        <f t="shared" si="1"/>
        <v>1</v>
      </c>
      <c r="C17" s="62">
        <v>1</v>
      </c>
      <c r="D17" s="109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0</v>
      </c>
      <c r="O17" s="15">
        <v>0</v>
      </c>
      <c r="P17" s="15">
        <v>0</v>
      </c>
    </row>
    <row r="18" spans="1:16" ht="18" customHeight="1">
      <c r="A18" s="1" t="s">
        <v>28</v>
      </c>
      <c r="B18" s="70">
        <f t="shared" si="1"/>
        <v>2</v>
      </c>
      <c r="C18" s="62">
        <v>2</v>
      </c>
      <c r="D18" s="109">
        <v>0</v>
      </c>
      <c r="E18" s="15">
        <v>0</v>
      </c>
      <c r="F18" s="15">
        <v>0</v>
      </c>
      <c r="G18" s="15">
        <v>0</v>
      </c>
      <c r="H18" s="15">
        <v>1</v>
      </c>
      <c r="I18" s="15">
        <v>0</v>
      </c>
      <c r="J18" s="15">
        <v>0</v>
      </c>
      <c r="K18" s="15">
        <v>1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18" customHeight="1">
      <c r="A19" s="1" t="s">
        <v>91</v>
      </c>
      <c r="B19" s="70">
        <f t="shared" si="1"/>
        <v>26</v>
      </c>
      <c r="C19" s="62">
        <v>26</v>
      </c>
      <c r="D19" s="109">
        <v>0</v>
      </c>
      <c r="E19" s="15">
        <v>1</v>
      </c>
      <c r="F19" s="15">
        <v>4</v>
      </c>
      <c r="G19" s="15">
        <v>4</v>
      </c>
      <c r="H19" s="15">
        <v>1</v>
      </c>
      <c r="I19" s="15">
        <v>1</v>
      </c>
      <c r="J19" s="15">
        <v>2</v>
      </c>
      <c r="K19" s="15">
        <v>1</v>
      </c>
      <c r="L19" s="15">
        <v>4</v>
      </c>
      <c r="M19" s="15">
        <v>4</v>
      </c>
      <c r="N19" s="15">
        <v>1</v>
      </c>
      <c r="O19" s="15">
        <v>2</v>
      </c>
      <c r="P19" s="15">
        <v>1</v>
      </c>
    </row>
    <row r="20" spans="1:16" ht="18" customHeight="1">
      <c r="A20" s="1" t="s">
        <v>143</v>
      </c>
      <c r="B20" s="70">
        <f t="shared" si="1"/>
        <v>1</v>
      </c>
      <c r="C20" s="62">
        <v>1</v>
      </c>
      <c r="D20" s="109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</v>
      </c>
      <c r="P20" s="15">
        <v>0</v>
      </c>
    </row>
    <row r="21" spans="1:16" ht="18" customHeight="1">
      <c r="A21" s="1" t="s">
        <v>31</v>
      </c>
      <c r="B21" s="70">
        <f t="shared" si="1"/>
        <v>3</v>
      </c>
      <c r="C21" s="62">
        <v>2</v>
      </c>
      <c r="D21" s="109">
        <v>1</v>
      </c>
      <c r="E21" s="15">
        <v>0</v>
      </c>
      <c r="F21" s="15">
        <v>2</v>
      </c>
      <c r="G21" s="15">
        <v>0</v>
      </c>
      <c r="H21" s="15">
        <v>0</v>
      </c>
      <c r="I21" s="15">
        <v>0</v>
      </c>
      <c r="J21" s="15">
        <v>1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18" customHeight="1">
      <c r="A22" s="1" t="s">
        <v>32</v>
      </c>
      <c r="B22" s="70">
        <f t="shared" si="1"/>
        <v>5</v>
      </c>
      <c r="C22" s="62">
        <v>5</v>
      </c>
      <c r="D22" s="109">
        <v>0</v>
      </c>
      <c r="E22" s="15">
        <v>0</v>
      </c>
      <c r="F22" s="15">
        <v>0</v>
      </c>
      <c r="G22" s="15">
        <v>0</v>
      </c>
      <c r="H22" s="15">
        <v>0</v>
      </c>
      <c r="I22" s="15">
        <v>1</v>
      </c>
      <c r="J22" s="15">
        <v>3</v>
      </c>
      <c r="K22" s="15">
        <v>1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18" customHeight="1">
      <c r="A23" s="1" t="s">
        <v>85</v>
      </c>
      <c r="B23" s="70">
        <f t="shared" si="1"/>
        <v>10</v>
      </c>
      <c r="C23" s="107">
        <v>10</v>
      </c>
      <c r="D23" s="109">
        <v>0</v>
      </c>
      <c r="E23" s="15">
        <v>1</v>
      </c>
      <c r="F23" s="15">
        <v>2</v>
      </c>
      <c r="G23" s="15">
        <v>1</v>
      </c>
      <c r="H23" s="15">
        <v>0</v>
      </c>
      <c r="I23" s="15">
        <v>0</v>
      </c>
      <c r="J23" s="15">
        <v>0</v>
      </c>
      <c r="K23" s="15">
        <v>3</v>
      </c>
      <c r="L23" s="15">
        <v>0</v>
      </c>
      <c r="M23" s="15">
        <v>0</v>
      </c>
      <c r="N23" s="15">
        <v>0</v>
      </c>
      <c r="O23" s="15">
        <v>3</v>
      </c>
      <c r="P23" s="15">
        <v>0</v>
      </c>
    </row>
    <row r="24" spans="1:16" ht="18" customHeight="1">
      <c r="A24" s="1" t="s">
        <v>36</v>
      </c>
      <c r="B24" s="70">
        <f t="shared" si="1"/>
        <v>26</v>
      </c>
      <c r="C24" s="107">
        <v>25</v>
      </c>
      <c r="D24" s="109">
        <v>1</v>
      </c>
      <c r="E24" s="15">
        <v>9</v>
      </c>
      <c r="F24" s="15">
        <v>1</v>
      </c>
      <c r="G24" s="15">
        <v>2</v>
      </c>
      <c r="H24" s="15">
        <v>7</v>
      </c>
      <c r="I24" s="15">
        <v>0</v>
      </c>
      <c r="J24" s="15">
        <v>4</v>
      </c>
      <c r="K24" s="15">
        <v>0</v>
      </c>
      <c r="L24" s="15">
        <v>0</v>
      </c>
      <c r="M24" s="15">
        <v>2</v>
      </c>
      <c r="N24" s="15">
        <v>0</v>
      </c>
      <c r="O24" s="15">
        <v>1</v>
      </c>
      <c r="P24" s="15">
        <v>0</v>
      </c>
    </row>
    <row r="25" spans="1:16" ht="18" customHeight="1">
      <c r="A25" s="1" t="s">
        <v>38</v>
      </c>
      <c r="B25" s="70">
        <f t="shared" si="1"/>
        <v>1</v>
      </c>
      <c r="C25" s="62">
        <v>1</v>
      </c>
      <c r="D25" s="109">
        <v>0</v>
      </c>
      <c r="E25" s="15">
        <v>0</v>
      </c>
      <c r="F25" s="15">
        <v>0</v>
      </c>
      <c r="G25" s="15">
        <v>1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18" customHeight="1">
      <c r="A26" s="1" t="s">
        <v>158</v>
      </c>
      <c r="B26" s="70">
        <f t="shared" si="1"/>
        <v>33</v>
      </c>
      <c r="C26" s="62">
        <v>23</v>
      </c>
      <c r="D26" s="109">
        <v>10</v>
      </c>
      <c r="E26" s="15">
        <v>0</v>
      </c>
      <c r="F26" s="15">
        <v>0</v>
      </c>
      <c r="G26" s="15">
        <v>5</v>
      </c>
      <c r="H26" s="15">
        <v>1</v>
      </c>
      <c r="I26" s="15">
        <v>6</v>
      </c>
      <c r="J26" s="15">
        <v>7</v>
      </c>
      <c r="K26" s="15">
        <v>1</v>
      </c>
      <c r="L26" s="15">
        <v>3</v>
      </c>
      <c r="M26" s="15">
        <v>4</v>
      </c>
      <c r="N26" s="15">
        <v>0</v>
      </c>
      <c r="O26" s="15">
        <v>5</v>
      </c>
      <c r="P26" s="15">
        <v>1</v>
      </c>
    </row>
    <row r="27" spans="1:16" ht="18" customHeight="1">
      <c r="A27" s="1" t="s">
        <v>40</v>
      </c>
      <c r="B27" s="70">
        <f t="shared" si="1"/>
        <v>2</v>
      </c>
      <c r="C27" s="62">
        <v>2</v>
      </c>
      <c r="D27" s="109">
        <v>0</v>
      </c>
      <c r="E27" s="15">
        <v>0</v>
      </c>
      <c r="F27" s="15">
        <v>0</v>
      </c>
      <c r="G27" s="15">
        <v>0</v>
      </c>
      <c r="H27" s="15">
        <v>0</v>
      </c>
      <c r="I27" s="15">
        <v>1</v>
      </c>
      <c r="J27" s="15">
        <v>0</v>
      </c>
      <c r="K27" s="15">
        <v>0</v>
      </c>
      <c r="L27" s="15">
        <v>1</v>
      </c>
      <c r="M27" s="15">
        <v>0</v>
      </c>
      <c r="N27" s="15">
        <v>0</v>
      </c>
      <c r="O27" s="15">
        <v>0</v>
      </c>
      <c r="P27" s="15">
        <v>0</v>
      </c>
    </row>
    <row r="28" spans="1:16" ht="18" customHeight="1">
      <c r="A28" s="1" t="s">
        <v>122</v>
      </c>
      <c r="B28" s="70">
        <f t="shared" si="1"/>
        <v>4</v>
      </c>
      <c r="C28" s="62">
        <v>3</v>
      </c>
      <c r="D28" s="109">
        <v>1</v>
      </c>
      <c r="E28" s="15">
        <v>2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2</v>
      </c>
      <c r="O28" s="15">
        <v>0</v>
      </c>
      <c r="P28" s="15">
        <v>0</v>
      </c>
    </row>
    <row r="29" spans="1:16" ht="18" customHeight="1">
      <c r="A29" s="1" t="s">
        <v>160</v>
      </c>
      <c r="B29" s="70">
        <f t="shared" si="1"/>
        <v>1</v>
      </c>
      <c r="C29" s="62">
        <v>1</v>
      </c>
      <c r="D29" s="109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1</v>
      </c>
      <c r="P29" s="15">
        <v>0</v>
      </c>
    </row>
    <row r="30" spans="1:16" ht="18" customHeight="1">
      <c r="A30" s="1" t="s">
        <v>65</v>
      </c>
      <c r="B30" s="70">
        <f t="shared" si="1"/>
        <v>3</v>
      </c>
      <c r="C30" s="62">
        <v>3</v>
      </c>
      <c r="D30" s="109">
        <v>0</v>
      </c>
      <c r="E30" s="15">
        <v>0</v>
      </c>
      <c r="F30" s="15">
        <v>0</v>
      </c>
      <c r="G30" s="15">
        <v>1</v>
      </c>
      <c r="H30" s="15">
        <v>0</v>
      </c>
      <c r="I30" s="15">
        <v>1</v>
      </c>
      <c r="J30" s="15">
        <v>0</v>
      </c>
      <c r="K30" s="15">
        <v>1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6" ht="18" customHeight="1">
      <c r="A31" s="1" t="s">
        <v>194</v>
      </c>
      <c r="B31" s="70">
        <f t="shared" si="1"/>
        <v>1</v>
      </c>
      <c r="C31" s="62">
        <v>1</v>
      </c>
      <c r="D31" s="109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1</v>
      </c>
      <c r="P31" s="15">
        <v>0</v>
      </c>
    </row>
    <row r="32" spans="1:16" ht="18" customHeight="1">
      <c r="A32" s="1" t="s">
        <v>86</v>
      </c>
      <c r="B32" s="70">
        <f t="shared" si="1"/>
        <v>4</v>
      </c>
      <c r="C32" s="62">
        <v>4</v>
      </c>
      <c r="D32" s="109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1</v>
      </c>
      <c r="K32" s="15">
        <v>0</v>
      </c>
      <c r="L32" s="15">
        <v>1</v>
      </c>
      <c r="M32" s="15">
        <v>0</v>
      </c>
      <c r="N32" s="15">
        <v>1</v>
      </c>
      <c r="O32" s="15">
        <v>1</v>
      </c>
      <c r="P32" s="15">
        <v>0</v>
      </c>
    </row>
    <row r="33" spans="1:16" ht="18" customHeight="1">
      <c r="A33" s="1" t="s">
        <v>87</v>
      </c>
      <c r="B33" s="70">
        <f t="shared" si="1"/>
        <v>87</v>
      </c>
      <c r="C33" s="62">
        <v>87</v>
      </c>
      <c r="D33" s="109">
        <v>0</v>
      </c>
      <c r="E33" s="15">
        <v>2</v>
      </c>
      <c r="F33" s="15">
        <v>6</v>
      </c>
      <c r="G33" s="15">
        <v>7</v>
      </c>
      <c r="H33" s="15">
        <v>8</v>
      </c>
      <c r="I33" s="15">
        <v>9</v>
      </c>
      <c r="J33" s="15">
        <v>8</v>
      </c>
      <c r="K33" s="15">
        <v>8</v>
      </c>
      <c r="L33" s="15">
        <v>10</v>
      </c>
      <c r="M33" s="15">
        <v>8</v>
      </c>
      <c r="N33" s="15">
        <v>5</v>
      </c>
      <c r="O33" s="15">
        <v>13</v>
      </c>
      <c r="P33" s="15">
        <v>3</v>
      </c>
    </row>
    <row r="34" spans="1:16" ht="18" customHeight="1">
      <c r="A34" s="1" t="s">
        <v>51</v>
      </c>
      <c r="B34" s="70">
        <f t="shared" si="1"/>
        <v>3</v>
      </c>
      <c r="C34" s="62">
        <v>3</v>
      </c>
      <c r="D34" s="109">
        <v>0</v>
      </c>
      <c r="E34" s="15">
        <v>3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</row>
    <row r="35" spans="1:16" ht="18" customHeight="1">
      <c r="A35" s="1" t="s">
        <v>54</v>
      </c>
      <c r="B35" s="70">
        <f t="shared" si="1"/>
        <v>4</v>
      </c>
      <c r="C35" s="62">
        <v>4</v>
      </c>
      <c r="D35" s="109">
        <v>0</v>
      </c>
      <c r="E35" s="15">
        <v>0</v>
      </c>
      <c r="F35" s="15">
        <v>1</v>
      </c>
      <c r="G35" s="15">
        <v>2</v>
      </c>
      <c r="H35" s="15">
        <v>1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</row>
    <row r="36" spans="1:16" ht="18" customHeight="1">
      <c r="A36" s="1" t="s">
        <v>55</v>
      </c>
      <c r="B36" s="70">
        <f t="shared" si="1"/>
        <v>3</v>
      </c>
      <c r="C36" s="62">
        <v>3</v>
      </c>
      <c r="D36" s="109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3</v>
      </c>
      <c r="P36" s="15">
        <v>0</v>
      </c>
    </row>
    <row r="37" spans="1:16" ht="18" customHeight="1">
      <c r="A37" s="1" t="s">
        <v>88</v>
      </c>
      <c r="B37" s="70">
        <f t="shared" si="1"/>
        <v>1</v>
      </c>
      <c r="C37" s="62">
        <v>1</v>
      </c>
      <c r="D37" s="109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1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</row>
    <row r="38" spans="1:16" ht="18" customHeight="1">
      <c r="A38" s="33" t="s">
        <v>57</v>
      </c>
      <c r="B38" s="70">
        <f t="shared" si="1"/>
        <v>70</v>
      </c>
      <c r="C38" s="107">
        <v>63</v>
      </c>
      <c r="D38" s="110">
        <v>7</v>
      </c>
      <c r="E38" s="23">
        <v>18</v>
      </c>
      <c r="F38" s="23">
        <v>3</v>
      </c>
      <c r="G38" s="23">
        <v>8</v>
      </c>
      <c r="H38" s="23">
        <v>5</v>
      </c>
      <c r="I38" s="23">
        <v>3</v>
      </c>
      <c r="J38" s="23">
        <v>4</v>
      </c>
      <c r="K38" s="23">
        <v>2</v>
      </c>
      <c r="L38" s="23">
        <v>1</v>
      </c>
      <c r="M38" s="23">
        <v>2</v>
      </c>
      <c r="N38" s="23">
        <v>3</v>
      </c>
      <c r="O38" s="23">
        <v>14</v>
      </c>
      <c r="P38" s="23">
        <v>7</v>
      </c>
    </row>
    <row r="39" spans="1:16" ht="18" customHeight="1">
      <c r="A39" s="33" t="s">
        <v>89</v>
      </c>
      <c r="B39" s="70">
        <f t="shared" si="1"/>
        <v>2</v>
      </c>
      <c r="C39" s="107">
        <v>2</v>
      </c>
      <c r="D39" s="110">
        <v>0</v>
      </c>
      <c r="E39" s="23">
        <v>0</v>
      </c>
      <c r="F39" s="23">
        <v>0</v>
      </c>
      <c r="G39" s="23">
        <v>1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1</v>
      </c>
      <c r="N39" s="23">
        <v>0</v>
      </c>
      <c r="O39" s="23">
        <v>0</v>
      </c>
      <c r="P39" s="23">
        <v>0</v>
      </c>
    </row>
    <row r="40" spans="1:16" ht="18" customHeight="1">
      <c r="A40" s="33" t="s">
        <v>69</v>
      </c>
      <c r="B40" s="70">
        <f t="shared" si="1"/>
        <v>5</v>
      </c>
      <c r="C40" s="107">
        <v>4</v>
      </c>
      <c r="D40" s="110">
        <v>1</v>
      </c>
      <c r="E40" s="23">
        <v>0</v>
      </c>
      <c r="F40" s="23">
        <v>5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</row>
    <row r="41" spans="1:16" ht="18" customHeight="1">
      <c r="A41" s="1" t="s">
        <v>60</v>
      </c>
      <c r="B41" s="70">
        <f t="shared" si="1"/>
        <v>33</v>
      </c>
      <c r="C41" s="62">
        <v>33</v>
      </c>
      <c r="D41" s="109">
        <v>0</v>
      </c>
      <c r="E41" s="15">
        <v>3</v>
      </c>
      <c r="F41" s="15">
        <v>2</v>
      </c>
      <c r="G41" s="15">
        <v>4</v>
      </c>
      <c r="H41" s="15">
        <v>4</v>
      </c>
      <c r="I41" s="15">
        <v>5</v>
      </c>
      <c r="J41" s="15">
        <v>5</v>
      </c>
      <c r="K41" s="15">
        <v>1</v>
      </c>
      <c r="L41" s="15">
        <v>2</v>
      </c>
      <c r="M41" s="15">
        <v>4</v>
      </c>
      <c r="N41" s="15">
        <v>1</v>
      </c>
      <c r="O41" s="15">
        <v>1</v>
      </c>
      <c r="P41" s="15">
        <v>1</v>
      </c>
    </row>
    <row r="42" spans="1:16" ht="18" customHeight="1">
      <c r="A42" s="1" t="s">
        <v>61</v>
      </c>
      <c r="B42" s="70">
        <f t="shared" si="1"/>
        <v>3</v>
      </c>
      <c r="C42" s="62">
        <v>3</v>
      </c>
      <c r="D42" s="109">
        <v>0</v>
      </c>
      <c r="E42" s="15">
        <v>0</v>
      </c>
      <c r="F42" s="15">
        <v>0</v>
      </c>
      <c r="G42" s="15">
        <v>0</v>
      </c>
      <c r="H42" s="15">
        <v>0</v>
      </c>
      <c r="I42" s="15">
        <v>1</v>
      </c>
      <c r="J42" s="15">
        <v>0</v>
      </c>
      <c r="K42" s="15">
        <v>0</v>
      </c>
      <c r="L42" s="15">
        <v>1</v>
      </c>
      <c r="M42" s="15">
        <v>0</v>
      </c>
      <c r="N42" s="15">
        <v>1</v>
      </c>
      <c r="O42" s="15">
        <v>0</v>
      </c>
      <c r="P42" s="15">
        <v>0</v>
      </c>
    </row>
    <row r="43" spans="1:16" ht="18" customHeight="1" thickBot="1">
      <c r="A43" s="2" t="s">
        <v>90</v>
      </c>
      <c r="B43" s="72">
        <f t="shared" si="1"/>
        <v>33</v>
      </c>
      <c r="C43" s="63">
        <v>30</v>
      </c>
      <c r="D43" s="111">
        <v>3</v>
      </c>
      <c r="E43" s="19">
        <v>9</v>
      </c>
      <c r="F43" s="19">
        <v>1</v>
      </c>
      <c r="G43" s="19">
        <v>4</v>
      </c>
      <c r="H43" s="19">
        <v>2</v>
      </c>
      <c r="I43" s="19">
        <v>0</v>
      </c>
      <c r="J43" s="19">
        <v>4</v>
      </c>
      <c r="K43" s="19">
        <v>3</v>
      </c>
      <c r="L43" s="19">
        <v>0</v>
      </c>
      <c r="M43" s="19">
        <v>0</v>
      </c>
      <c r="N43" s="19">
        <v>0</v>
      </c>
      <c r="O43" s="19">
        <v>3</v>
      </c>
      <c r="P43" s="19">
        <v>7</v>
      </c>
    </row>
  </sheetData>
  <mergeCells count="6">
    <mergeCell ref="A3:P3"/>
    <mergeCell ref="A4:P4"/>
    <mergeCell ref="A5:P5"/>
    <mergeCell ref="C7:D7"/>
    <mergeCell ref="E7:P7"/>
    <mergeCell ref="B7:B8"/>
  </mergeCells>
  <printOptions horizontalCentered="1"/>
  <pageMargins left="0.5905511811023623" right="0.5905511811023623" top="1.72" bottom="0.5905511811023623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msolanof</cp:lastModifiedBy>
  <cp:lastPrinted>2004-01-07T17:39:20Z</cp:lastPrinted>
  <dcterms:created xsi:type="dcterms:W3CDTF">2003-08-21T16:28:44Z</dcterms:created>
  <dcterms:modified xsi:type="dcterms:W3CDTF">2004-04-16T19:05:26Z</dcterms:modified>
  <cp:category/>
  <cp:version/>
  <cp:contentType/>
  <cp:contentStatus/>
</cp:coreProperties>
</file>