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598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'1'!$A$1:$N$27</definedName>
    <definedName name="_xlnm.Print_Area" localSheetId="1">'2'!$A$1:$N$43</definedName>
  </definedNames>
  <calcPr fullCalcOnLoad="1"/>
</workbook>
</file>

<file path=xl/sharedStrings.xml><?xml version="1.0" encoding="utf-8"?>
<sst xmlns="http://schemas.openxmlformats.org/spreadsheetml/2006/main" count="261" uniqueCount="152">
  <si>
    <t>Montes de oca</t>
  </si>
  <si>
    <t>Aserrí</t>
  </si>
  <si>
    <t>Goicoechea</t>
  </si>
  <si>
    <t>Suicidio</t>
  </si>
  <si>
    <t>Coronado</t>
  </si>
  <si>
    <t>Tibás</t>
  </si>
  <si>
    <t>Lesiones culposas</t>
  </si>
  <si>
    <t>Santa Ana</t>
  </si>
  <si>
    <t>Mes</t>
  </si>
  <si>
    <t>Alajuelita</t>
  </si>
  <si>
    <t>Desamparados</t>
  </si>
  <si>
    <t>Puriscal</t>
  </si>
  <si>
    <t>Curridabat</t>
  </si>
  <si>
    <t>Moravia</t>
  </si>
  <si>
    <t>Escazú</t>
  </si>
  <si>
    <t>Tentativa de suicidio</t>
  </si>
  <si>
    <t>Lesiones accidentales</t>
  </si>
  <si>
    <t>Homicidio culposo</t>
  </si>
  <si>
    <t>Homicidio doloso</t>
  </si>
  <si>
    <t>Lesiones con arma de fuego</t>
  </si>
  <si>
    <t>Muerte natural</t>
  </si>
  <si>
    <t>Distrito Catedral</t>
  </si>
  <si>
    <t>Distrito San Sebastián</t>
  </si>
  <si>
    <t>Distrito Hatillo</t>
  </si>
  <si>
    <t>Distrito Hospital</t>
  </si>
  <si>
    <t>Distrito Pavas</t>
  </si>
  <si>
    <t>Distrito Merced</t>
  </si>
  <si>
    <t>Distrito La Uruca</t>
  </si>
  <si>
    <t>Distrito Carmen</t>
  </si>
  <si>
    <t>Distrito Mata Redonda</t>
  </si>
  <si>
    <t>Distrito Zapote</t>
  </si>
  <si>
    <t>Lesiones con arma blanca</t>
  </si>
  <si>
    <t>Muerte accidental</t>
  </si>
  <si>
    <t>Turno</t>
  </si>
  <si>
    <t>07:01  a 14:00</t>
  </si>
  <si>
    <t>22:01 a  07:00</t>
  </si>
  <si>
    <t>14:01 a  22:00</t>
  </si>
  <si>
    <t>Ene</t>
  </si>
  <si>
    <t>Feb</t>
  </si>
  <si>
    <t>Mar</t>
  </si>
  <si>
    <t>Abr</t>
  </si>
  <si>
    <t>May</t>
  </si>
  <si>
    <t>Jun</t>
  </si>
  <si>
    <t>Total</t>
  </si>
  <si>
    <t>Tipo de Caso</t>
  </si>
  <si>
    <t>Averiguar muerte (*)</t>
  </si>
  <si>
    <t>T i p o   de   c a s o</t>
  </si>
  <si>
    <t>u</t>
  </si>
  <si>
    <t>Horario</t>
  </si>
  <si>
    <t xml:space="preserve">T i p o  de  C a s o </t>
  </si>
  <si>
    <t>Inspecciones realizadas por la Sección de Inspecciones Oculares y Recolección de Indicios</t>
  </si>
  <si>
    <t>M  e  s</t>
  </si>
  <si>
    <t>Distrito San Fco. Dos Ríos</t>
  </si>
  <si>
    <t>Cantón Escazú</t>
  </si>
  <si>
    <t>Cantón Desamparados</t>
  </si>
  <si>
    <t>Cantón Aserrí</t>
  </si>
  <si>
    <t>Cantón Mora</t>
  </si>
  <si>
    <t>Cantón Goicoechea</t>
  </si>
  <si>
    <t>Cantón Santa Ana</t>
  </si>
  <si>
    <t>Cantón Alajuelita</t>
  </si>
  <si>
    <t>Cantón Coronado</t>
  </si>
  <si>
    <t>Cantón Acosta</t>
  </si>
  <si>
    <t>Cantón Tibás</t>
  </si>
  <si>
    <t>Cantón Moravia</t>
  </si>
  <si>
    <t>Cantón Montes de Oca</t>
  </si>
  <si>
    <t>Cantón Curridabat</t>
  </si>
  <si>
    <t>07:30   a   13:29</t>
  </si>
  <si>
    <t>13:30   a   19:29</t>
  </si>
  <si>
    <t>19:30   a    01:29</t>
  </si>
  <si>
    <t>01:30   a    07:29</t>
  </si>
  <si>
    <t>Distrito</t>
  </si>
  <si>
    <t>Otros Cantones de San José</t>
  </si>
  <si>
    <t>Otros Cantones del País</t>
  </si>
  <si>
    <t>Jul</t>
  </si>
  <si>
    <t>Ago</t>
  </si>
  <si>
    <t>Sep</t>
  </si>
  <si>
    <t>Oct</t>
  </si>
  <si>
    <t>Nov</t>
  </si>
  <si>
    <t>Dic</t>
  </si>
  <si>
    <t>Aborto</t>
  </si>
  <si>
    <t>Robo</t>
  </si>
  <si>
    <t>Acosta</t>
  </si>
  <si>
    <t>Mora</t>
  </si>
  <si>
    <t>Cantón y Distrito</t>
  </si>
  <si>
    <t xml:space="preserve">     Distrito Carmen</t>
  </si>
  <si>
    <t xml:space="preserve">     Distrito Merced</t>
  </si>
  <si>
    <t xml:space="preserve">     Distrito Hospital</t>
  </si>
  <si>
    <t xml:space="preserve">     Distrito Catedral</t>
  </si>
  <si>
    <t xml:space="preserve">     Distrito Zapote</t>
  </si>
  <si>
    <t xml:space="preserve">     Distrito San Fco 2 Ríos</t>
  </si>
  <si>
    <t xml:space="preserve">     Distrito La Uruca</t>
  </si>
  <si>
    <t xml:space="preserve">     Distrito Mata Redonda</t>
  </si>
  <si>
    <t xml:space="preserve">     Distrito Pavas</t>
  </si>
  <si>
    <t xml:space="preserve">     Distrito Hatillo</t>
  </si>
  <si>
    <t xml:space="preserve">     Distrito San Sebastián</t>
  </si>
  <si>
    <t xml:space="preserve">     Distrito San Fco. Dos Ríos</t>
  </si>
  <si>
    <t>Set</t>
  </si>
  <si>
    <t>Tentativa de homicidio doloso</t>
  </si>
  <si>
    <t>Cantón</t>
  </si>
  <si>
    <t>y</t>
  </si>
  <si>
    <t>Central de San José</t>
  </si>
  <si>
    <t>Av.</t>
  </si>
  <si>
    <t>Homi</t>
  </si>
  <si>
    <t>cidio</t>
  </si>
  <si>
    <t xml:space="preserve">Homicidio </t>
  </si>
  <si>
    <t>culposo</t>
  </si>
  <si>
    <t xml:space="preserve">Lesiones </t>
  </si>
  <si>
    <t>accidentales</t>
  </si>
  <si>
    <t>arm./ blanca</t>
  </si>
  <si>
    <t>arm./ fuego</t>
  </si>
  <si>
    <t>culposas</t>
  </si>
  <si>
    <t xml:space="preserve">Muerte </t>
  </si>
  <si>
    <t>accidental</t>
  </si>
  <si>
    <t>natural</t>
  </si>
  <si>
    <t>dio</t>
  </si>
  <si>
    <t xml:space="preserve">Suici </t>
  </si>
  <si>
    <t>homicidio</t>
  </si>
  <si>
    <t xml:space="preserve">Tent. </t>
  </si>
  <si>
    <t>suicidio</t>
  </si>
  <si>
    <t xml:space="preserve"> y</t>
  </si>
  <si>
    <t>Central Alajuela</t>
  </si>
  <si>
    <t>San Pablo (Heredia)</t>
  </si>
  <si>
    <t xml:space="preserve">Turno </t>
  </si>
  <si>
    <t xml:space="preserve"> Muerte(*)</t>
  </si>
  <si>
    <t>Averig.</t>
  </si>
  <si>
    <t>Muerte (*)</t>
  </si>
  <si>
    <t xml:space="preserve">Homi </t>
  </si>
  <si>
    <t xml:space="preserve">cidio </t>
  </si>
  <si>
    <t xml:space="preserve">Les. /Arma </t>
  </si>
  <si>
    <t>blanca</t>
  </si>
  <si>
    <t xml:space="preserve">Les./Arma  </t>
  </si>
  <si>
    <t>fuego</t>
  </si>
  <si>
    <t xml:space="preserve">Tent. de </t>
  </si>
  <si>
    <t xml:space="preserve"> homicidio</t>
  </si>
  <si>
    <t>Tent. de</t>
  </si>
  <si>
    <t>Casos entrados en la Sección de Inspecciones Oculares y Recolección de Indicios</t>
  </si>
  <si>
    <t>según mes de ocurrencia y tipo de caso, durante el 2003</t>
  </si>
  <si>
    <t>según mes de ocurrencia, cantón y distrito, durante el 2003</t>
  </si>
  <si>
    <t>según tipo de caso, cantón y distrito, durante el 2003</t>
  </si>
  <si>
    <t>según tipo de caso y turno en que fueron atendidas, durante el 2003</t>
  </si>
  <si>
    <t>según mes de realización, cantón y distrito de ocurrencia, durante el 2003</t>
  </si>
  <si>
    <t>según mes de realización y grupo horario en que se practicó la diligencia, durante el 2003</t>
  </si>
  <si>
    <t>Cuadro No.1</t>
  </si>
  <si>
    <t>Cuadro No.2</t>
  </si>
  <si>
    <t>Cuadro No.3</t>
  </si>
  <si>
    <t>Cuadro No.4</t>
  </si>
  <si>
    <t>Cuadro No.5</t>
  </si>
  <si>
    <t>Cuadro No.6</t>
  </si>
  <si>
    <t>Fuente: Sección de Estadística, Departamento de Planificación.</t>
  </si>
  <si>
    <t>(*) Corresponden a muertes que fueron certificadas en la Sección de Patólogía del Organismo de Investigación Judicial como  indeterminadas, pendientes de investigación policial o desconocida.</t>
  </si>
  <si>
    <t>(*) Corresponden a muertes que fueron certificadas en la Sección de Patólogía del Organismo de Investigación Judicial como indeterminadas, pendientes de investigación policial o desconocida.</t>
  </si>
  <si>
    <t>(*) Corresponden a muertes que fueron certificadas en la Sección de Patología del Organismo de Investigación Judicial como indeterminadas, pendientes de investigación policial o desconocida.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</si>
</sst>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2">
    <font>
      <sz val="10"/>
      <name val="Arial"/>
      <family val="0"/>
    </font>
    <font>
      <sz val="10"/>
      <name val="@Batang"/>
      <family val="1"/>
    </font>
    <font>
      <b/>
      <sz val="10"/>
      <name val="@Batang"/>
      <family val="1"/>
    </font>
    <font>
      <sz val="8"/>
      <name val="Tahoma"/>
      <family val="2"/>
    </font>
    <font>
      <sz val="8"/>
      <name val="@Batang"/>
      <family val="1"/>
    </font>
    <font>
      <b/>
      <u val="single"/>
      <sz val="10"/>
      <name val="@Batang"/>
      <family val="1"/>
    </font>
    <font>
      <sz val="7"/>
      <name val="@Batang"/>
      <family val="1"/>
    </font>
    <font>
      <sz val="10"/>
      <name val="Batang"/>
      <family val="1"/>
    </font>
    <font>
      <b/>
      <sz val="10"/>
      <name val="Batang"/>
      <family val="1"/>
    </font>
    <font>
      <b/>
      <u val="double"/>
      <sz val="10"/>
      <name val="Batang"/>
      <family val="1"/>
    </font>
    <font>
      <b/>
      <u val="single"/>
      <sz val="10"/>
      <name val="Batang"/>
      <family val="1"/>
    </font>
    <font>
      <sz val="9"/>
      <name val="@Batang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7" fillId="0" borderId="0" xfId="0" applyFont="1" applyAlignment="1">
      <alignment horizontal="left" indent="3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8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7"/>
  <sheetViews>
    <sheetView tabSelected="1" workbookViewId="0" topLeftCell="A1">
      <selection activeCell="C2" sqref="C2"/>
    </sheetView>
  </sheetViews>
  <sheetFormatPr defaultColWidth="11.421875" defaultRowHeight="12.75"/>
  <cols>
    <col min="1" max="1" width="28.8515625" style="2" customWidth="1"/>
    <col min="2" max="2" width="10.00390625" style="2" customWidth="1"/>
    <col min="3" max="3" width="6.57421875" style="2" customWidth="1"/>
    <col min="4" max="6" width="6.421875" style="2" customWidth="1"/>
    <col min="7" max="7" width="6.28125" style="2" customWidth="1"/>
    <col min="8" max="8" width="7.00390625" style="2" customWidth="1"/>
    <col min="9" max="9" width="6.8515625" style="2" customWidth="1"/>
    <col min="10" max="10" width="6.421875" style="2" customWidth="1"/>
    <col min="11" max="12" width="6.7109375" style="2" customWidth="1"/>
    <col min="13" max="13" width="6.8515625" style="2" customWidth="1"/>
    <col min="14" max="14" width="6.57421875" style="2" customWidth="1"/>
    <col min="15" max="16384" width="11.421875" style="2" customWidth="1"/>
  </cols>
  <sheetData>
    <row r="1" ht="12">
      <c r="A1" s="29" t="s">
        <v>142</v>
      </c>
    </row>
    <row r="3" spans="1:14" ht="12">
      <c r="A3" s="94" t="s">
        <v>135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2">
      <c r="A4" s="94" t="s">
        <v>136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8" ht="30" customHeight="1" thickBot="1">
      <c r="A5" s="1"/>
      <c r="B5" s="1"/>
      <c r="C5" s="1"/>
      <c r="D5" s="1"/>
      <c r="E5" s="1"/>
      <c r="F5" s="1"/>
      <c r="G5" s="1"/>
      <c r="H5" s="1"/>
    </row>
    <row r="6" spans="1:14" ht="18" customHeight="1" thickBot="1">
      <c r="A6" s="97" t="s">
        <v>44</v>
      </c>
      <c r="B6" s="99" t="s">
        <v>43</v>
      </c>
      <c r="C6" s="95" t="s">
        <v>8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38" ht="19.5" customHeight="1" thickBot="1">
      <c r="A7" s="98"/>
      <c r="B7" s="100"/>
      <c r="C7" s="38" t="s">
        <v>37</v>
      </c>
      <c r="D7" s="10" t="s">
        <v>38</v>
      </c>
      <c r="E7" s="10" t="s">
        <v>39</v>
      </c>
      <c r="F7" s="10" t="s">
        <v>40</v>
      </c>
      <c r="G7" s="10" t="s">
        <v>41</v>
      </c>
      <c r="H7" s="10" t="s">
        <v>42</v>
      </c>
      <c r="I7" s="10" t="s">
        <v>73</v>
      </c>
      <c r="J7" s="10" t="s">
        <v>74</v>
      </c>
      <c r="K7" s="10" t="s">
        <v>96</v>
      </c>
      <c r="L7" s="10" t="s">
        <v>76</v>
      </c>
      <c r="M7" s="10" t="s">
        <v>77</v>
      </c>
      <c r="N7" s="10" t="s">
        <v>78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8" ht="12">
      <c r="A8" s="11"/>
      <c r="B8" s="9"/>
      <c r="C8" s="11"/>
      <c r="D8" s="11"/>
      <c r="E8" s="11"/>
      <c r="F8" s="11"/>
      <c r="G8" s="11"/>
      <c r="H8" s="11"/>
    </row>
    <row r="9" spans="1:14" ht="12">
      <c r="A9" s="11" t="s">
        <v>43</v>
      </c>
      <c r="B9" s="12">
        <f>SUM(B11:B24)</f>
        <v>529</v>
      </c>
      <c r="C9" s="13">
        <f>SUM(C11:C24)</f>
        <v>47</v>
      </c>
      <c r="D9" s="13">
        <f aca="true" t="shared" si="0" ref="D9:N9">SUM(D11:D24)</f>
        <v>41</v>
      </c>
      <c r="E9" s="13">
        <f t="shared" si="0"/>
        <v>51</v>
      </c>
      <c r="F9" s="13">
        <f t="shared" si="0"/>
        <v>44</v>
      </c>
      <c r="G9" s="13">
        <f t="shared" si="0"/>
        <v>42</v>
      </c>
      <c r="H9" s="13">
        <f t="shared" si="0"/>
        <v>41</v>
      </c>
      <c r="I9" s="13">
        <f t="shared" si="0"/>
        <v>39</v>
      </c>
      <c r="J9" s="13">
        <f t="shared" si="0"/>
        <v>55</v>
      </c>
      <c r="K9" s="13">
        <f t="shared" si="0"/>
        <v>38</v>
      </c>
      <c r="L9" s="13">
        <f t="shared" si="0"/>
        <v>34</v>
      </c>
      <c r="M9" s="13">
        <f t="shared" si="0"/>
        <v>46</v>
      </c>
      <c r="N9" s="13">
        <f t="shared" si="0"/>
        <v>51</v>
      </c>
    </row>
    <row r="10" spans="1:8" ht="12">
      <c r="A10" s="11"/>
      <c r="B10" s="12"/>
      <c r="C10" s="13"/>
      <c r="D10" s="13"/>
      <c r="E10" s="13"/>
      <c r="F10" s="13"/>
      <c r="G10" s="13"/>
      <c r="H10" s="13"/>
    </row>
    <row r="11" spans="1:14" ht="12">
      <c r="A11" s="80" t="s">
        <v>79</v>
      </c>
      <c r="B11" s="14">
        <f>SUM(C11:N11)</f>
        <v>3</v>
      </c>
      <c r="C11" s="36">
        <v>1</v>
      </c>
      <c r="D11" s="37">
        <v>0</v>
      </c>
      <c r="E11" s="37">
        <v>0</v>
      </c>
      <c r="F11" s="37">
        <v>0</v>
      </c>
      <c r="G11" s="37">
        <v>1</v>
      </c>
      <c r="H11" s="37">
        <v>0</v>
      </c>
      <c r="I11" s="37">
        <v>0</v>
      </c>
      <c r="J11" s="37">
        <v>1</v>
      </c>
      <c r="K11" s="37">
        <v>0</v>
      </c>
      <c r="L11" s="37">
        <v>0</v>
      </c>
      <c r="M11" s="37">
        <v>0</v>
      </c>
      <c r="N11" s="37">
        <v>0</v>
      </c>
    </row>
    <row r="12" spans="1:14" ht="12">
      <c r="A12" s="80" t="s">
        <v>45</v>
      </c>
      <c r="B12" s="14">
        <f>SUM(C12:N12)</f>
        <v>25</v>
      </c>
      <c r="C12" s="34">
        <v>1</v>
      </c>
      <c r="D12" s="35">
        <v>0</v>
      </c>
      <c r="E12" s="35">
        <v>3</v>
      </c>
      <c r="F12" s="35">
        <v>0</v>
      </c>
      <c r="G12" s="35">
        <v>1</v>
      </c>
      <c r="H12" s="35">
        <v>0</v>
      </c>
      <c r="I12" s="35">
        <v>3</v>
      </c>
      <c r="J12" s="35">
        <v>0</v>
      </c>
      <c r="K12" s="35">
        <v>1</v>
      </c>
      <c r="L12" s="35">
        <v>2</v>
      </c>
      <c r="M12" s="35">
        <v>5</v>
      </c>
      <c r="N12" s="35">
        <v>9</v>
      </c>
    </row>
    <row r="13" spans="1:14" ht="12">
      <c r="A13" s="80" t="s">
        <v>17</v>
      </c>
      <c r="B13" s="14">
        <f aca="true" t="shared" si="1" ref="B13:B24">SUM(C13:N13)</f>
        <v>56</v>
      </c>
      <c r="C13" s="34">
        <v>10</v>
      </c>
      <c r="D13" s="35">
        <v>7</v>
      </c>
      <c r="E13" s="35">
        <v>3</v>
      </c>
      <c r="F13" s="35">
        <v>7</v>
      </c>
      <c r="G13" s="35">
        <v>3</v>
      </c>
      <c r="H13" s="35">
        <v>4</v>
      </c>
      <c r="I13" s="35">
        <v>5</v>
      </c>
      <c r="J13" s="35">
        <v>5</v>
      </c>
      <c r="K13" s="35">
        <v>1</v>
      </c>
      <c r="L13" s="35">
        <v>3</v>
      </c>
      <c r="M13" s="35">
        <v>6</v>
      </c>
      <c r="N13" s="35">
        <v>2</v>
      </c>
    </row>
    <row r="14" spans="1:14" ht="12">
      <c r="A14" s="80" t="s">
        <v>18</v>
      </c>
      <c r="B14" s="14">
        <f t="shared" si="1"/>
        <v>100</v>
      </c>
      <c r="C14" s="34">
        <v>7</v>
      </c>
      <c r="D14" s="35">
        <v>10</v>
      </c>
      <c r="E14" s="35">
        <v>9</v>
      </c>
      <c r="F14" s="35">
        <v>7</v>
      </c>
      <c r="G14" s="35">
        <v>6</v>
      </c>
      <c r="H14" s="35">
        <v>8</v>
      </c>
      <c r="I14" s="35">
        <v>7</v>
      </c>
      <c r="J14" s="35">
        <v>13</v>
      </c>
      <c r="K14" s="35">
        <v>7</v>
      </c>
      <c r="L14" s="35">
        <v>5</v>
      </c>
      <c r="M14" s="35">
        <v>10</v>
      </c>
      <c r="N14" s="35">
        <v>11</v>
      </c>
    </row>
    <row r="15" spans="1:14" ht="12">
      <c r="A15" s="80" t="s">
        <v>16</v>
      </c>
      <c r="B15" s="14">
        <f t="shared" si="1"/>
        <v>1</v>
      </c>
      <c r="C15" s="34">
        <v>0</v>
      </c>
      <c r="D15" s="35">
        <v>0</v>
      </c>
      <c r="E15" s="35">
        <v>0</v>
      </c>
      <c r="F15" s="35">
        <v>0</v>
      </c>
      <c r="G15" s="35">
        <v>0</v>
      </c>
      <c r="H15" s="35">
        <v>1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</row>
    <row r="16" spans="1:14" ht="12">
      <c r="A16" s="80" t="s">
        <v>31</v>
      </c>
      <c r="B16" s="14">
        <f t="shared" si="1"/>
        <v>4</v>
      </c>
      <c r="C16" s="34">
        <v>0</v>
      </c>
      <c r="D16" s="35">
        <v>0</v>
      </c>
      <c r="E16" s="35">
        <v>0</v>
      </c>
      <c r="F16" s="35">
        <v>0</v>
      </c>
      <c r="G16" s="35">
        <v>1</v>
      </c>
      <c r="H16" s="35">
        <v>1</v>
      </c>
      <c r="I16" s="35">
        <v>0</v>
      </c>
      <c r="J16" s="35">
        <v>0</v>
      </c>
      <c r="K16" s="35">
        <v>0</v>
      </c>
      <c r="L16" s="35">
        <v>1</v>
      </c>
      <c r="M16" s="35">
        <v>0</v>
      </c>
      <c r="N16" s="35">
        <v>1</v>
      </c>
    </row>
    <row r="17" spans="1:14" ht="12">
      <c r="A17" s="80" t="s">
        <v>19</v>
      </c>
      <c r="B17" s="14">
        <f t="shared" si="1"/>
        <v>38</v>
      </c>
      <c r="C17" s="34">
        <v>0</v>
      </c>
      <c r="D17" s="35">
        <v>2</v>
      </c>
      <c r="E17" s="35">
        <v>4</v>
      </c>
      <c r="F17" s="35">
        <v>4</v>
      </c>
      <c r="G17" s="35">
        <v>8</v>
      </c>
      <c r="H17" s="35">
        <v>5</v>
      </c>
      <c r="I17" s="35">
        <v>3</v>
      </c>
      <c r="J17" s="35">
        <v>2</v>
      </c>
      <c r="K17" s="35">
        <v>3</v>
      </c>
      <c r="L17" s="35">
        <v>1</v>
      </c>
      <c r="M17" s="35">
        <v>5</v>
      </c>
      <c r="N17" s="35">
        <v>1</v>
      </c>
    </row>
    <row r="18" spans="1:14" ht="12">
      <c r="A18" s="80" t="s">
        <v>6</v>
      </c>
      <c r="B18" s="14">
        <f t="shared" si="1"/>
        <v>3</v>
      </c>
      <c r="C18" s="34">
        <v>3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</row>
    <row r="19" spans="1:14" ht="12">
      <c r="A19" s="80" t="s">
        <v>32</v>
      </c>
      <c r="B19" s="14">
        <f t="shared" si="1"/>
        <v>46</v>
      </c>
      <c r="C19" s="34">
        <v>2</v>
      </c>
      <c r="D19" s="35">
        <v>2</v>
      </c>
      <c r="E19" s="35">
        <v>7</v>
      </c>
      <c r="F19" s="35">
        <v>5</v>
      </c>
      <c r="G19" s="35">
        <v>4</v>
      </c>
      <c r="H19" s="35">
        <v>1</v>
      </c>
      <c r="I19" s="35">
        <v>3</v>
      </c>
      <c r="J19" s="35">
        <v>10</v>
      </c>
      <c r="K19" s="35">
        <v>6</v>
      </c>
      <c r="L19" s="35">
        <v>1</v>
      </c>
      <c r="M19" s="35">
        <v>4</v>
      </c>
      <c r="N19" s="35">
        <v>1</v>
      </c>
    </row>
    <row r="20" spans="1:14" ht="12">
      <c r="A20" s="80" t="s">
        <v>20</v>
      </c>
      <c r="B20" s="14">
        <f t="shared" si="1"/>
        <v>163</v>
      </c>
      <c r="C20" s="34">
        <v>19</v>
      </c>
      <c r="D20" s="35">
        <v>13</v>
      </c>
      <c r="E20" s="35">
        <v>17</v>
      </c>
      <c r="F20" s="35">
        <v>11</v>
      </c>
      <c r="G20" s="35">
        <v>13</v>
      </c>
      <c r="H20" s="35">
        <v>12</v>
      </c>
      <c r="I20" s="35">
        <v>9</v>
      </c>
      <c r="J20" s="35">
        <v>17</v>
      </c>
      <c r="K20" s="35">
        <v>7</v>
      </c>
      <c r="L20" s="35">
        <v>15</v>
      </c>
      <c r="M20" s="35">
        <v>14</v>
      </c>
      <c r="N20" s="35">
        <v>16</v>
      </c>
    </row>
    <row r="21" spans="1:14" ht="12">
      <c r="A21" s="80" t="s">
        <v>80</v>
      </c>
      <c r="B21" s="14">
        <f t="shared" si="1"/>
        <v>1</v>
      </c>
      <c r="C21" s="34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1</v>
      </c>
      <c r="L21" s="35">
        <v>0</v>
      </c>
      <c r="M21" s="35">
        <v>0</v>
      </c>
      <c r="N21" s="35">
        <v>0</v>
      </c>
    </row>
    <row r="22" spans="1:14" ht="12">
      <c r="A22" s="80" t="s">
        <v>3</v>
      </c>
      <c r="B22" s="14">
        <f t="shared" si="1"/>
        <v>84</v>
      </c>
      <c r="C22" s="34">
        <v>4</v>
      </c>
      <c r="D22" s="35">
        <v>7</v>
      </c>
      <c r="E22" s="35">
        <v>8</v>
      </c>
      <c r="F22" s="35">
        <v>9</v>
      </c>
      <c r="G22" s="35">
        <v>4</v>
      </c>
      <c r="H22" s="35">
        <v>9</v>
      </c>
      <c r="I22" s="35">
        <v>9</v>
      </c>
      <c r="J22" s="35">
        <v>7</v>
      </c>
      <c r="K22" s="35">
        <v>11</v>
      </c>
      <c r="L22" s="35">
        <v>6</v>
      </c>
      <c r="M22" s="35">
        <v>1</v>
      </c>
      <c r="N22" s="35">
        <v>9</v>
      </c>
    </row>
    <row r="23" spans="1:14" ht="12">
      <c r="A23" s="80" t="s">
        <v>97</v>
      </c>
      <c r="B23" s="14">
        <f t="shared" si="1"/>
        <v>1</v>
      </c>
      <c r="C23" s="34">
        <v>0</v>
      </c>
      <c r="D23" s="35">
        <v>0</v>
      </c>
      <c r="E23" s="35">
        <v>0</v>
      </c>
      <c r="F23" s="35">
        <v>1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</row>
    <row r="24" spans="1:14" ht="12">
      <c r="A24" s="80" t="s">
        <v>15</v>
      </c>
      <c r="B24" s="14">
        <f t="shared" si="1"/>
        <v>4</v>
      </c>
      <c r="C24" s="34">
        <v>0</v>
      </c>
      <c r="D24" s="35">
        <v>0</v>
      </c>
      <c r="E24" s="35">
        <v>0</v>
      </c>
      <c r="F24" s="35">
        <v>0</v>
      </c>
      <c r="G24" s="35">
        <v>1</v>
      </c>
      <c r="H24" s="35">
        <v>0</v>
      </c>
      <c r="I24" s="35">
        <v>0</v>
      </c>
      <c r="J24" s="35">
        <v>0</v>
      </c>
      <c r="K24" s="35">
        <v>1</v>
      </c>
      <c r="L24" s="35">
        <v>0</v>
      </c>
      <c r="M24" s="35">
        <v>1</v>
      </c>
      <c r="N24" s="35">
        <v>1</v>
      </c>
    </row>
    <row r="25" spans="1:14" ht="12.75" thickBot="1">
      <c r="A25" s="15"/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ht="12">
      <c r="A26" s="118" t="s">
        <v>149</v>
      </c>
    </row>
    <row r="27" ht="12">
      <c r="A27" s="17" t="s">
        <v>148</v>
      </c>
    </row>
  </sheetData>
  <mergeCells count="5">
    <mergeCell ref="A3:N3"/>
    <mergeCell ref="A4:N4"/>
    <mergeCell ref="C6:N6"/>
    <mergeCell ref="A6:A7"/>
    <mergeCell ref="B6:B7"/>
  </mergeCells>
  <printOptions horizontalCentered="1" verticalCentered="1"/>
  <pageMargins left="0.75" right="0.75" top="0.7874015748031497" bottom="0.7874015748031497" header="0" footer="0"/>
  <pageSetup fitToHeight="1" fitToWidth="1" horizontalDpi="600" verticalDpi="600" orientation="portrait" scale="8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21">
      <selection activeCell="A43" sqref="A43"/>
    </sheetView>
  </sheetViews>
  <sheetFormatPr defaultColWidth="11.421875" defaultRowHeight="12.75"/>
  <cols>
    <col min="1" max="1" width="30.00390625" style="39" customWidth="1"/>
    <col min="2" max="2" width="9.421875" style="39" customWidth="1"/>
    <col min="3" max="8" width="4.8515625" style="39" customWidth="1"/>
    <col min="9" max="14" width="6.00390625" style="39" customWidth="1"/>
    <col min="15" max="16384" width="11.421875" style="39" customWidth="1"/>
  </cols>
  <sheetData>
    <row r="1" spans="1:8" ht="12">
      <c r="A1" s="40" t="s">
        <v>143</v>
      </c>
      <c r="B1" s="40"/>
      <c r="C1" s="40"/>
      <c r="D1" s="40"/>
      <c r="E1" s="40"/>
      <c r="F1" s="40"/>
      <c r="G1" s="40"/>
      <c r="H1" s="40"/>
    </row>
    <row r="2" spans="1:8" ht="12">
      <c r="A2" s="40"/>
      <c r="B2" s="40"/>
      <c r="C2" s="40"/>
      <c r="D2" s="40"/>
      <c r="E2" s="40"/>
      <c r="F2" s="40"/>
      <c r="G2" s="40"/>
      <c r="H2" s="40"/>
    </row>
    <row r="3" spans="1:14" ht="12">
      <c r="A3" s="104" t="s">
        <v>135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2">
      <c r="A4" s="104" t="s">
        <v>137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8" ht="27.75" customHeight="1" thickBot="1">
      <c r="A5" s="41"/>
      <c r="B5" s="41"/>
      <c r="C5" s="41"/>
      <c r="D5" s="41"/>
      <c r="E5" s="41"/>
      <c r="F5" s="41"/>
      <c r="G5" s="41"/>
      <c r="H5" s="41"/>
    </row>
    <row r="6" spans="1:14" ht="24" customHeight="1">
      <c r="A6" s="42" t="s">
        <v>98</v>
      </c>
      <c r="B6" s="101" t="s">
        <v>43</v>
      </c>
      <c r="C6" s="105" t="s">
        <v>8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16.5" customHeight="1" thickBot="1">
      <c r="A7" s="46" t="s">
        <v>99</v>
      </c>
      <c r="B7" s="102"/>
      <c r="C7" s="107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ht="24.75" customHeight="1" thickBot="1">
      <c r="A8" s="43" t="s">
        <v>70</v>
      </c>
      <c r="B8" s="103"/>
      <c r="C8" s="81" t="s">
        <v>37</v>
      </c>
      <c r="D8" s="43" t="s">
        <v>38</v>
      </c>
      <c r="E8" s="43" t="s">
        <v>39</v>
      </c>
      <c r="F8" s="43" t="s">
        <v>40</v>
      </c>
      <c r="G8" s="43" t="s">
        <v>41</v>
      </c>
      <c r="H8" s="43" t="s">
        <v>42</v>
      </c>
      <c r="I8" s="43" t="s">
        <v>73</v>
      </c>
      <c r="J8" s="43" t="s">
        <v>74</v>
      </c>
      <c r="K8" s="43" t="s">
        <v>96</v>
      </c>
      <c r="L8" s="43" t="s">
        <v>76</v>
      </c>
      <c r="M8" s="43" t="s">
        <v>77</v>
      </c>
      <c r="N8" s="43" t="s">
        <v>78</v>
      </c>
    </row>
    <row r="9" spans="1:8" ht="12.75" customHeight="1">
      <c r="A9" s="44"/>
      <c r="B9" s="45"/>
      <c r="C9" s="46"/>
      <c r="D9" s="46"/>
      <c r="E9" s="46"/>
      <c r="F9" s="46"/>
      <c r="G9" s="46"/>
      <c r="H9" s="46"/>
    </row>
    <row r="10" spans="1:14" ht="12.75" customHeight="1">
      <c r="A10" s="47" t="s">
        <v>43</v>
      </c>
      <c r="B10" s="48">
        <f>+B12+B26</f>
        <v>529</v>
      </c>
      <c r="C10" s="49">
        <f aca="true" t="shared" si="0" ref="C10:N10">SUM(C14:C41)-C26</f>
        <v>47</v>
      </c>
      <c r="D10" s="49">
        <f t="shared" si="0"/>
        <v>41</v>
      </c>
      <c r="E10" s="49">
        <f t="shared" si="0"/>
        <v>51</v>
      </c>
      <c r="F10" s="49">
        <f t="shared" si="0"/>
        <v>44</v>
      </c>
      <c r="G10" s="49">
        <f t="shared" si="0"/>
        <v>42</v>
      </c>
      <c r="H10" s="49">
        <f t="shared" si="0"/>
        <v>41</v>
      </c>
      <c r="I10" s="49">
        <f t="shared" si="0"/>
        <v>39</v>
      </c>
      <c r="J10" s="49">
        <f t="shared" si="0"/>
        <v>55</v>
      </c>
      <c r="K10" s="49">
        <f t="shared" si="0"/>
        <v>38</v>
      </c>
      <c r="L10" s="49">
        <f t="shared" si="0"/>
        <v>34</v>
      </c>
      <c r="M10" s="49">
        <f t="shared" si="0"/>
        <v>46</v>
      </c>
      <c r="N10" s="49">
        <f t="shared" si="0"/>
        <v>51</v>
      </c>
    </row>
    <row r="11" spans="1:14" ht="12.75" customHeight="1">
      <c r="A11" s="44"/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ht="12.75" customHeight="1">
      <c r="A12" s="56" t="s">
        <v>100</v>
      </c>
      <c r="B12" s="50">
        <f>SUM(B14:B24)</f>
        <v>204</v>
      </c>
      <c r="C12" s="51">
        <f aca="true" t="shared" si="1" ref="C12:H12">SUM(C14:C24)</f>
        <v>18</v>
      </c>
      <c r="D12" s="51">
        <f t="shared" si="1"/>
        <v>21</v>
      </c>
      <c r="E12" s="51">
        <f t="shared" si="1"/>
        <v>19</v>
      </c>
      <c r="F12" s="51">
        <f t="shared" si="1"/>
        <v>15</v>
      </c>
      <c r="G12" s="51">
        <f t="shared" si="1"/>
        <v>20</v>
      </c>
      <c r="H12" s="51">
        <f t="shared" si="1"/>
        <v>16</v>
      </c>
      <c r="I12" s="51">
        <f aca="true" t="shared" si="2" ref="I12:N12">SUM(I14:I24)</f>
        <v>17</v>
      </c>
      <c r="J12" s="51">
        <f t="shared" si="2"/>
        <v>20</v>
      </c>
      <c r="K12" s="51">
        <f t="shared" si="2"/>
        <v>11</v>
      </c>
      <c r="L12" s="51">
        <f t="shared" si="2"/>
        <v>14</v>
      </c>
      <c r="M12" s="51">
        <f t="shared" si="2"/>
        <v>14</v>
      </c>
      <c r="N12" s="51">
        <f t="shared" si="2"/>
        <v>19</v>
      </c>
    </row>
    <row r="13" spans="1:8" ht="12.75" customHeight="1">
      <c r="A13" s="44"/>
      <c r="B13" s="45"/>
      <c r="C13" s="46"/>
      <c r="D13" s="46"/>
      <c r="E13" s="46"/>
      <c r="F13" s="46"/>
      <c r="G13" s="46"/>
      <c r="H13" s="46"/>
    </row>
    <row r="14" spans="1:14" ht="12.75" customHeight="1">
      <c r="A14" s="52" t="s">
        <v>84</v>
      </c>
      <c r="B14" s="53">
        <f>SUM(C14:N14)</f>
        <v>12</v>
      </c>
      <c r="C14" s="37">
        <v>1</v>
      </c>
      <c r="D14" s="37">
        <v>0</v>
      </c>
      <c r="E14" s="37">
        <v>3</v>
      </c>
      <c r="F14" s="37">
        <v>0</v>
      </c>
      <c r="G14" s="37">
        <v>1</v>
      </c>
      <c r="H14" s="37">
        <v>2</v>
      </c>
      <c r="I14" s="37">
        <v>2</v>
      </c>
      <c r="J14" s="37">
        <v>1</v>
      </c>
      <c r="K14" s="37">
        <v>0</v>
      </c>
      <c r="L14" s="37">
        <v>0</v>
      </c>
      <c r="M14" s="37">
        <v>1</v>
      </c>
      <c r="N14" s="37">
        <v>1</v>
      </c>
    </row>
    <row r="15" spans="1:14" ht="12.75" customHeight="1">
      <c r="A15" s="52" t="s">
        <v>85</v>
      </c>
      <c r="B15" s="53">
        <f aca="true" t="shared" si="3" ref="B15:B24">SUM(C15:N15)</f>
        <v>30</v>
      </c>
      <c r="C15" s="37">
        <v>3</v>
      </c>
      <c r="D15" s="37">
        <v>2</v>
      </c>
      <c r="E15" s="37">
        <v>3</v>
      </c>
      <c r="F15" s="37">
        <v>2</v>
      </c>
      <c r="G15" s="37">
        <v>6</v>
      </c>
      <c r="H15" s="37">
        <v>2</v>
      </c>
      <c r="I15" s="37">
        <v>3</v>
      </c>
      <c r="J15" s="37">
        <v>2</v>
      </c>
      <c r="K15" s="37">
        <v>2</v>
      </c>
      <c r="L15" s="37">
        <v>2</v>
      </c>
      <c r="M15" s="37">
        <v>2</v>
      </c>
      <c r="N15" s="37">
        <v>1</v>
      </c>
    </row>
    <row r="16" spans="1:14" ht="12.75" customHeight="1">
      <c r="A16" s="52" t="s">
        <v>86</v>
      </c>
      <c r="B16" s="53">
        <f t="shared" si="3"/>
        <v>42</v>
      </c>
      <c r="C16" s="37">
        <v>6</v>
      </c>
      <c r="D16" s="37">
        <v>1</v>
      </c>
      <c r="E16" s="37">
        <v>4</v>
      </c>
      <c r="F16" s="37">
        <v>6</v>
      </c>
      <c r="G16" s="37">
        <v>7</v>
      </c>
      <c r="H16" s="37">
        <v>4</v>
      </c>
      <c r="I16" s="37">
        <v>2</v>
      </c>
      <c r="J16" s="37">
        <v>0</v>
      </c>
      <c r="K16" s="37">
        <v>2</v>
      </c>
      <c r="L16" s="37">
        <v>3</v>
      </c>
      <c r="M16" s="37">
        <v>3</v>
      </c>
      <c r="N16" s="37">
        <v>4</v>
      </c>
    </row>
    <row r="17" spans="1:14" ht="12.75" customHeight="1">
      <c r="A17" s="52" t="s">
        <v>87</v>
      </c>
      <c r="B17" s="53">
        <f t="shared" si="3"/>
        <v>31</v>
      </c>
      <c r="C17" s="37">
        <v>4</v>
      </c>
      <c r="D17" s="37">
        <v>7</v>
      </c>
      <c r="E17" s="37">
        <v>6</v>
      </c>
      <c r="F17" s="37">
        <v>0</v>
      </c>
      <c r="G17" s="37">
        <v>3</v>
      </c>
      <c r="H17" s="37">
        <v>0</v>
      </c>
      <c r="I17" s="37">
        <v>3</v>
      </c>
      <c r="J17" s="37">
        <v>1</v>
      </c>
      <c r="K17" s="37">
        <v>1</v>
      </c>
      <c r="L17" s="37">
        <v>2</v>
      </c>
      <c r="M17" s="37">
        <v>1</v>
      </c>
      <c r="N17" s="37">
        <v>3</v>
      </c>
    </row>
    <row r="18" spans="1:14" ht="12.75" customHeight="1">
      <c r="A18" s="52" t="s">
        <v>88</v>
      </c>
      <c r="B18" s="53">
        <f t="shared" si="3"/>
        <v>10</v>
      </c>
      <c r="C18" s="37">
        <v>0</v>
      </c>
      <c r="D18" s="37">
        <v>3</v>
      </c>
      <c r="E18" s="37">
        <v>1</v>
      </c>
      <c r="F18" s="37">
        <v>0</v>
      </c>
      <c r="G18" s="37">
        <v>0</v>
      </c>
      <c r="H18" s="37">
        <v>2</v>
      </c>
      <c r="I18" s="37">
        <v>1</v>
      </c>
      <c r="J18" s="37">
        <v>2</v>
      </c>
      <c r="K18" s="37">
        <v>0</v>
      </c>
      <c r="L18" s="37">
        <v>1</v>
      </c>
      <c r="M18" s="37">
        <v>0</v>
      </c>
      <c r="N18" s="37">
        <v>0</v>
      </c>
    </row>
    <row r="19" spans="1:14" ht="12.75" customHeight="1">
      <c r="A19" s="52" t="s">
        <v>95</v>
      </c>
      <c r="B19" s="53">
        <f t="shared" si="3"/>
        <v>7</v>
      </c>
      <c r="C19" s="37">
        <v>0</v>
      </c>
      <c r="D19" s="37">
        <v>0</v>
      </c>
      <c r="E19" s="37">
        <v>0</v>
      </c>
      <c r="F19" s="37">
        <v>1</v>
      </c>
      <c r="G19" s="37">
        <v>1</v>
      </c>
      <c r="H19" s="37">
        <v>0</v>
      </c>
      <c r="I19" s="37">
        <v>0</v>
      </c>
      <c r="J19" s="37">
        <v>2</v>
      </c>
      <c r="K19" s="37">
        <v>1</v>
      </c>
      <c r="L19" s="37">
        <v>0</v>
      </c>
      <c r="M19" s="37">
        <v>1</v>
      </c>
      <c r="N19" s="37">
        <v>1</v>
      </c>
    </row>
    <row r="20" spans="1:14" ht="12.75" customHeight="1">
      <c r="A20" s="52" t="s">
        <v>90</v>
      </c>
      <c r="B20" s="53">
        <f t="shared" si="3"/>
        <v>13</v>
      </c>
      <c r="C20" s="37">
        <v>0</v>
      </c>
      <c r="D20" s="37">
        <v>1</v>
      </c>
      <c r="E20" s="37">
        <v>1</v>
      </c>
      <c r="F20" s="37">
        <v>2</v>
      </c>
      <c r="G20" s="37">
        <v>1</v>
      </c>
      <c r="H20" s="37">
        <v>0</v>
      </c>
      <c r="I20" s="37">
        <v>1</v>
      </c>
      <c r="J20" s="37">
        <v>1</v>
      </c>
      <c r="K20" s="37">
        <v>2</v>
      </c>
      <c r="L20" s="37">
        <v>2</v>
      </c>
      <c r="M20" s="37">
        <v>1</v>
      </c>
      <c r="N20" s="37">
        <v>1</v>
      </c>
    </row>
    <row r="21" spans="1:14" ht="12.75" customHeight="1">
      <c r="A21" s="52" t="s">
        <v>91</v>
      </c>
      <c r="B21" s="53">
        <f t="shared" si="3"/>
        <v>5</v>
      </c>
      <c r="C21" s="37">
        <v>0</v>
      </c>
      <c r="D21" s="37">
        <v>0</v>
      </c>
      <c r="E21" s="37">
        <v>0</v>
      </c>
      <c r="F21" s="37">
        <v>0</v>
      </c>
      <c r="G21" s="37">
        <v>1</v>
      </c>
      <c r="H21" s="37">
        <v>0</v>
      </c>
      <c r="I21" s="37">
        <v>1</v>
      </c>
      <c r="J21" s="37">
        <v>1</v>
      </c>
      <c r="K21" s="37">
        <v>0</v>
      </c>
      <c r="L21" s="37">
        <v>0</v>
      </c>
      <c r="M21" s="37">
        <v>1</v>
      </c>
      <c r="N21" s="37">
        <v>1</v>
      </c>
    </row>
    <row r="22" spans="1:14" ht="12.75" customHeight="1">
      <c r="A22" s="52" t="s">
        <v>92</v>
      </c>
      <c r="B22" s="53">
        <f t="shared" si="3"/>
        <v>23</v>
      </c>
      <c r="C22" s="37">
        <v>2</v>
      </c>
      <c r="D22" s="37">
        <v>3</v>
      </c>
      <c r="E22" s="37">
        <v>1</v>
      </c>
      <c r="F22" s="37">
        <v>1</v>
      </c>
      <c r="G22" s="37">
        <v>0</v>
      </c>
      <c r="H22" s="37">
        <v>4</v>
      </c>
      <c r="I22" s="37">
        <v>2</v>
      </c>
      <c r="J22" s="37">
        <v>3</v>
      </c>
      <c r="K22" s="37">
        <v>2</v>
      </c>
      <c r="L22" s="37">
        <v>2</v>
      </c>
      <c r="M22" s="37">
        <v>2</v>
      </c>
      <c r="N22" s="37">
        <v>1</v>
      </c>
    </row>
    <row r="23" spans="1:14" ht="12.75" customHeight="1">
      <c r="A23" s="52" t="s">
        <v>93</v>
      </c>
      <c r="B23" s="53">
        <f t="shared" si="3"/>
        <v>17</v>
      </c>
      <c r="C23" s="37">
        <v>1</v>
      </c>
      <c r="D23" s="37">
        <v>3</v>
      </c>
      <c r="E23" s="37">
        <v>0</v>
      </c>
      <c r="F23" s="37">
        <v>3</v>
      </c>
      <c r="G23" s="37">
        <v>0</v>
      </c>
      <c r="H23" s="37">
        <v>1</v>
      </c>
      <c r="I23" s="37">
        <v>2</v>
      </c>
      <c r="J23" s="37">
        <v>2</v>
      </c>
      <c r="K23" s="37">
        <v>0</v>
      </c>
      <c r="L23" s="37">
        <v>1</v>
      </c>
      <c r="M23" s="37">
        <v>1</v>
      </c>
      <c r="N23" s="37">
        <v>3</v>
      </c>
    </row>
    <row r="24" spans="1:14" ht="12.75" customHeight="1">
      <c r="A24" s="52" t="s">
        <v>94</v>
      </c>
      <c r="B24" s="53">
        <f t="shared" si="3"/>
        <v>14</v>
      </c>
      <c r="C24" s="37">
        <v>1</v>
      </c>
      <c r="D24" s="37">
        <v>1</v>
      </c>
      <c r="E24" s="37">
        <v>0</v>
      </c>
      <c r="F24" s="37">
        <v>0</v>
      </c>
      <c r="G24" s="37">
        <v>0</v>
      </c>
      <c r="H24" s="37">
        <v>1</v>
      </c>
      <c r="I24" s="37">
        <v>0</v>
      </c>
      <c r="J24" s="37">
        <v>5</v>
      </c>
      <c r="K24" s="37">
        <v>1</v>
      </c>
      <c r="L24" s="37">
        <v>1</v>
      </c>
      <c r="M24" s="37">
        <v>1</v>
      </c>
      <c r="N24" s="37">
        <v>3</v>
      </c>
    </row>
    <row r="25" spans="1:8" ht="12.75" customHeight="1">
      <c r="A25" s="52"/>
      <c r="B25" s="53"/>
      <c r="C25" s="37"/>
      <c r="D25" s="35"/>
      <c r="E25" s="35"/>
      <c r="F25" s="35"/>
      <c r="G25" s="35"/>
      <c r="H25" s="35"/>
    </row>
    <row r="26" spans="1:14" ht="12.75" customHeight="1">
      <c r="A26" s="82" t="s">
        <v>71</v>
      </c>
      <c r="B26" s="54">
        <f>+SUM(B28:B41)</f>
        <v>325</v>
      </c>
      <c r="C26" s="55">
        <f aca="true" t="shared" si="4" ref="C26:N26">+SUM(C28:C41)</f>
        <v>29</v>
      </c>
      <c r="D26" s="56">
        <f t="shared" si="4"/>
        <v>20</v>
      </c>
      <c r="E26" s="56">
        <f t="shared" si="4"/>
        <v>32</v>
      </c>
      <c r="F26" s="56">
        <f t="shared" si="4"/>
        <v>29</v>
      </c>
      <c r="G26" s="56">
        <f t="shared" si="4"/>
        <v>22</v>
      </c>
      <c r="H26" s="56">
        <f t="shared" si="4"/>
        <v>25</v>
      </c>
      <c r="I26" s="56">
        <f t="shared" si="4"/>
        <v>22</v>
      </c>
      <c r="J26" s="56">
        <f t="shared" si="4"/>
        <v>35</v>
      </c>
      <c r="K26" s="56">
        <f t="shared" si="4"/>
        <v>27</v>
      </c>
      <c r="L26" s="56">
        <f t="shared" si="4"/>
        <v>20</v>
      </c>
      <c r="M26" s="56">
        <f t="shared" si="4"/>
        <v>32</v>
      </c>
      <c r="N26" s="56">
        <f t="shared" si="4"/>
        <v>32</v>
      </c>
    </row>
    <row r="27" spans="1:8" ht="12.75" customHeight="1">
      <c r="A27" s="52"/>
      <c r="B27" s="53"/>
      <c r="C27" s="37"/>
      <c r="D27" s="35"/>
      <c r="E27" s="35"/>
      <c r="F27" s="35"/>
      <c r="G27" s="35"/>
      <c r="H27" s="35"/>
    </row>
    <row r="28" spans="1:14" ht="12.75" customHeight="1">
      <c r="A28" s="52" t="s">
        <v>14</v>
      </c>
      <c r="B28" s="53">
        <f aca="true" t="shared" si="5" ref="B28:B41">SUM(C28:N28)</f>
        <v>27</v>
      </c>
      <c r="C28" s="37">
        <v>0</v>
      </c>
      <c r="D28" s="37">
        <v>2</v>
      </c>
      <c r="E28" s="37">
        <v>2</v>
      </c>
      <c r="F28" s="37">
        <v>5</v>
      </c>
      <c r="G28" s="37">
        <v>1</v>
      </c>
      <c r="H28" s="37">
        <v>4</v>
      </c>
      <c r="I28" s="37">
        <v>0</v>
      </c>
      <c r="J28" s="37">
        <v>5</v>
      </c>
      <c r="K28" s="37">
        <v>1</v>
      </c>
      <c r="L28" s="37">
        <v>2</v>
      </c>
      <c r="M28" s="37">
        <v>4</v>
      </c>
      <c r="N28" s="37">
        <v>1</v>
      </c>
    </row>
    <row r="29" spans="1:14" ht="12.75" customHeight="1">
      <c r="A29" s="52" t="s">
        <v>10</v>
      </c>
      <c r="B29" s="53">
        <f t="shared" si="5"/>
        <v>72</v>
      </c>
      <c r="C29" s="37">
        <v>9</v>
      </c>
      <c r="D29" s="37">
        <v>4</v>
      </c>
      <c r="E29" s="37">
        <v>6</v>
      </c>
      <c r="F29" s="37">
        <v>8</v>
      </c>
      <c r="G29" s="37">
        <v>6</v>
      </c>
      <c r="H29" s="37">
        <v>4</v>
      </c>
      <c r="I29" s="37">
        <v>5</v>
      </c>
      <c r="J29" s="37">
        <v>7</v>
      </c>
      <c r="K29" s="37">
        <v>4</v>
      </c>
      <c r="L29" s="37">
        <v>5</v>
      </c>
      <c r="M29" s="37">
        <v>6</v>
      </c>
      <c r="N29" s="37">
        <v>8</v>
      </c>
    </row>
    <row r="30" spans="1:14" ht="12.75" customHeight="1">
      <c r="A30" s="52" t="s">
        <v>11</v>
      </c>
      <c r="B30" s="53">
        <f t="shared" si="5"/>
        <v>1</v>
      </c>
      <c r="C30" s="37">
        <v>1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</row>
    <row r="31" spans="1:14" ht="12.75" customHeight="1">
      <c r="A31" s="52" t="s">
        <v>1</v>
      </c>
      <c r="B31" s="53">
        <f t="shared" si="5"/>
        <v>11</v>
      </c>
      <c r="C31" s="37">
        <v>1</v>
      </c>
      <c r="D31" s="37">
        <v>0</v>
      </c>
      <c r="E31" s="37">
        <v>0</v>
      </c>
      <c r="F31" s="37">
        <v>1</v>
      </c>
      <c r="G31" s="37">
        <v>1</v>
      </c>
      <c r="H31" s="37">
        <v>0</v>
      </c>
      <c r="I31" s="37">
        <v>3</v>
      </c>
      <c r="J31" s="37">
        <v>1</v>
      </c>
      <c r="K31" s="37">
        <v>1</v>
      </c>
      <c r="L31" s="37">
        <v>0</v>
      </c>
      <c r="M31" s="37">
        <v>0</v>
      </c>
      <c r="N31" s="37">
        <v>3</v>
      </c>
    </row>
    <row r="32" spans="1:14" ht="12.75" customHeight="1">
      <c r="A32" s="52" t="s">
        <v>82</v>
      </c>
      <c r="B32" s="53">
        <f t="shared" si="5"/>
        <v>1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1</v>
      </c>
      <c r="L32" s="37">
        <v>0</v>
      </c>
      <c r="M32" s="37">
        <v>0</v>
      </c>
      <c r="N32" s="37">
        <v>0</v>
      </c>
    </row>
    <row r="33" spans="1:14" ht="12.75" customHeight="1">
      <c r="A33" s="52" t="s">
        <v>2</v>
      </c>
      <c r="B33" s="53">
        <f t="shared" si="5"/>
        <v>56</v>
      </c>
      <c r="C33" s="37">
        <v>2</v>
      </c>
      <c r="D33" s="37">
        <v>2</v>
      </c>
      <c r="E33" s="37">
        <v>2</v>
      </c>
      <c r="F33" s="37">
        <v>4</v>
      </c>
      <c r="G33" s="37">
        <v>4</v>
      </c>
      <c r="H33" s="37">
        <v>5</v>
      </c>
      <c r="I33" s="37">
        <v>7</v>
      </c>
      <c r="J33" s="37">
        <v>9</v>
      </c>
      <c r="K33" s="37">
        <v>3</v>
      </c>
      <c r="L33" s="37">
        <v>4</v>
      </c>
      <c r="M33" s="37">
        <v>10</v>
      </c>
      <c r="N33" s="37">
        <v>4</v>
      </c>
    </row>
    <row r="34" spans="1:14" ht="12.75" customHeight="1">
      <c r="A34" s="52" t="s">
        <v>7</v>
      </c>
      <c r="B34" s="53">
        <f t="shared" si="5"/>
        <v>20</v>
      </c>
      <c r="C34" s="37">
        <v>3</v>
      </c>
      <c r="D34" s="37">
        <v>4</v>
      </c>
      <c r="E34" s="37">
        <v>2</v>
      </c>
      <c r="F34" s="37">
        <v>3</v>
      </c>
      <c r="G34" s="37">
        <v>1</v>
      </c>
      <c r="H34" s="37">
        <v>0</v>
      </c>
      <c r="I34" s="37">
        <v>0</v>
      </c>
      <c r="J34" s="37">
        <v>1</v>
      </c>
      <c r="K34" s="37">
        <v>2</v>
      </c>
      <c r="L34" s="37">
        <v>1</v>
      </c>
      <c r="M34" s="37">
        <v>2</v>
      </c>
      <c r="N34" s="37">
        <v>1</v>
      </c>
    </row>
    <row r="35" spans="1:14" ht="12">
      <c r="A35" s="52" t="s">
        <v>9</v>
      </c>
      <c r="B35" s="53">
        <f t="shared" si="5"/>
        <v>22</v>
      </c>
      <c r="C35" s="37">
        <v>3</v>
      </c>
      <c r="D35" s="37">
        <v>0</v>
      </c>
      <c r="E35" s="37">
        <v>5</v>
      </c>
      <c r="F35" s="37">
        <v>2</v>
      </c>
      <c r="G35" s="37">
        <v>1</v>
      </c>
      <c r="H35" s="37">
        <v>2</v>
      </c>
      <c r="I35" s="37">
        <v>1</v>
      </c>
      <c r="J35" s="37">
        <v>2</v>
      </c>
      <c r="K35" s="37">
        <v>1</v>
      </c>
      <c r="L35" s="37">
        <v>2</v>
      </c>
      <c r="M35" s="37">
        <v>2</v>
      </c>
      <c r="N35" s="37">
        <v>1</v>
      </c>
    </row>
    <row r="36" spans="1:14" ht="12">
      <c r="A36" s="52" t="s">
        <v>4</v>
      </c>
      <c r="B36" s="53">
        <f t="shared" si="5"/>
        <v>18</v>
      </c>
      <c r="C36" s="37">
        <v>1</v>
      </c>
      <c r="D36" s="37">
        <v>3</v>
      </c>
      <c r="E36" s="37">
        <v>2</v>
      </c>
      <c r="F36" s="37">
        <v>2</v>
      </c>
      <c r="G36" s="37">
        <v>2</v>
      </c>
      <c r="H36" s="37">
        <v>0</v>
      </c>
      <c r="I36" s="37">
        <v>0</v>
      </c>
      <c r="J36" s="37">
        <v>3</v>
      </c>
      <c r="K36" s="37">
        <v>3</v>
      </c>
      <c r="L36" s="37">
        <v>1</v>
      </c>
      <c r="M36" s="37">
        <v>1</v>
      </c>
      <c r="N36" s="37">
        <v>0</v>
      </c>
    </row>
    <row r="37" spans="1:14" ht="12">
      <c r="A37" s="57" t="s">
        <v>81</v>
      </c>
      <c r="B37" s="53">
        <f t="shared" si="5"/>
        <v>2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2</v>
      </c>
      <c r="K37" s="37">
        <v>0</v>
      </c>
      <c r="L37" s="37">
        <v>0</v>
      </c>
      <c r="M37" s="37">
        <v>0</v>
      </c>
      <c r="N37" s="37">
        <v>0</v>
      </c>
    </row>
    <row r="38" spans="1:14" ht="12">
      <c r="A38" s="52" t="s">
        <v>5</v>
      </c>
      <c r="B38" s="53">
        <f t="shared" si="5"/>
        <v>25</v>
      </c>
      <c r="C38" s="37">
        <v>3</v>
      </c>
      <c r="D38" s="37">
        <v>2</v>
      </c>
      <c r="E38" s="37">
        <v>2</v>
      </c>
      <c r="F38" s="37">
        <v>2</v>
      </c>
      <c r="G38" s="37">
        <v>1</v>
      </c>
      <c r="H38" s="37">
        <v>2</v>
      </c>
      <c r="I38" s="37">
        <v>5</v>
      </c>
      <c r="J38" s="37">
        <v>2</v>
      </c>
      <c r="K38" s="37">
        <v>1</v>
      </c>
      <c r="L38" s="37">
        <v>1</v>
      </c>
      <c r="M38" s="37">
        <v>0</v>
      </c>
      <c r="N38" s="37">
        <v>4</v>
      </c>
    </row>
    <row r="39" spans="1:14" ht="12">
      <c r="A39" s="52" t="s">
        <v>13</v>
      </c>
      <c r="B39" s="53">
        <f t="shared" si="5"/>
        <v>20</v>
      </c>
      <c r="C39" s="37">
        <v>1</v>
      </c>
      <c r="D39" s="37">
        <v>1</v>
      </c>
      <c r="E39" s="37">
        <v>6</v>
      </c>
      <c r="F39" s="37">
        <v>0</v>
      </c>
      <c r="G39" s="37">
        <v>2</v>
      </c>
      <c r="H39" s="37">
        <v>3</v>
      </c>
      <c r="I39" s="37">
        <v>0</v>
      </c>
      <c r="J39" s="37">
        <v>0</v>
      </c>
      <c r="K39" s="37">
        <v>5</v>
      </c>
      <c r="L39" s="37">
        <v>0</v>
      </c>
      <c r="M39" s="37">
        <v>1</v>
      </c>
      <c r="N39" s="37">
        <v>1</v>
      </c>
    </row>
    <row r="40" spans="1:14" ht="12">
      <c r="A40" s="52" t="s">
        <v>0</v>
      </c>
      <c r="B40" s="53">
        <f t="shared" si="5"/>
        <v>29</v>
      </c>
      <c r="C40" s="37">
        <v>4</v>
      </c>
      <c r="D40" s="37">
        <v>2</v>
      </c>
      <c r="E40" s="37">
        <v>2</v>
      </c>
      <c r="F40" s="37">
        <v>1</v>
      </c>
      <c r="G40" s="37">
        <v>1</v>
      </c>
      <c r="H40" s="37">
        <v>3</v>
      </c>
      <c r="I40" s="37">
        <v>1</v>
      </c>
      <c r="J40" s="37">
        <v>3</v>
      </c>
      <c r="K40" s="37">
        <v>2</v>
      </c>
      <c r="L40" s="37">
        <v>1</v>
      </c>
      <c r="M40" s="37">
        <v>4</v>
      </c>
      <c r="N40" s="37">
        <v>5</v>
      </c>
    </row>
    <row r="41" spans="1:14" ht="12">
      <c r="A41" s="52" t="s">
        <v>12</v>
      </c>
      <c r="B41" s="53">
        <f t="shared" si="5"/>
        <v>21</v>
      </c>
      <c r="C41" s="37">
        <v>1</v>
      </c>
      <c r="D41" s="37">
        <v>0</v>
      </c>
      <c r="E41" s="37">
        <v>3</v>
      </c>
      <c r="F41" s="37">
        <v>1</v>
      </c>
      <c r="G41" s="37">
        <v>2</v>
      </c>
      <c r="H41" s="37">
        <v>2</v>
      </c>
      <c r="I41" s="37">
        <v>0</v>
      </c>
      <c r="J41" s="37">
        <v>0</v>
      </c>
      <c r="K41" s="37">
        <v>3</v>
      </c>
      <c r="L41" s="37">
        <v>3</v>
      </c>
      <c r="M41" s="37">
        <v>2</v>
      </c>
      <c r="N41" s="37">
        <v>4</v>
      </c>
    </row>
    <row r="42" spans="1:14" ht="12.75" thickBot="1">
      <c r="A42" s="58"/>
      <c r="B42" s="59"/>
      <c r="C42" s="60"/>
      <c r="D42" s="60"/>
      <c r="E42" s="60"/>
      <c r="F42" s="60"/>
      <c r="G42" s="60"/>
      <c r="H42" s="60"/>
      <c r="I42" s="61"/>
      <c r="J42" s="61"/>
      <c r="K42" s="61"/>
      <c r="L42" s="61"/>
      <c r="M42" s="61"/>
      <c r="N42" s="61"/>
    </row>
    <row r="43" spans="1:9" ht="12">
      <c r="A43" s="17" t="s">
        <v>148</v>
      </c>
      <c r="B43" s="57"/>
      <c r="C43" s="37"/>
      <c r="D43" s="37"/>
      <c r="E43" s="37"/>
      <c r="F43" s="37"/>
      <c r="G43" s="37"/>
      <c r="H43" s="37"/>
      <c r="I43" s="57"/>
    </row>
    <row r="44" ht="12">
      <c r="B44" s="57"/>
    </row>
    <row r="45" ht="12">
      <c r="B45" s="57"/>
    </row>
    <row r="46" ht="12">
      <c r="B46" s="57"/>
    </row>
    <row r="47" ht="12">
      <c r="B47" s="57"/>
    </row>
    <row r="48" ht="12">
      <c r="B48" s="57"/>
    </row>
    <row r="49" ht="12">
      <c r="B49" s="57"/>
    </row>
    <row r="50" ht="12">
      <c r="B50" s="57"/>
    </row>
    <row r="51" ht="12">
      <c r="B51" s="57"/>
    </row>
    <row r="52" ht="12">
      <c r="B52" s="57"/>
    </row>
    <row r="53" ht="12">
      <c r="B53" s="57"/>
    </row>
    <row r="54" ht="12">
      <c r="B54" s="57"/>
    </row>
  </sheetData>
  <mergeCells count="4">
    <mergeCell ref="B6:B8"/>
    <mergeCell ref="A3:N3"/>
    <mergeCell ref="A4:N4"/>
    <mergeCell ref="C6:N7"/>
  </mergeCells>
  <printOptions horizontalCentered="1" verticalCentered="1"/>
  <pageMargins left="0.75" right="0.75" top="0.7874015748031497" bottom="0.7874015748031497" header="0" footer="0"/>
  <pageSetup horizontalDpi="600" verticalDpi="600" orientation="portrait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="90" zoomScaleNormal="90" workbookViewId="0" topLeftCell="A1">
      <selection activeCell="A16" sqref="A16"/>
    </sheetView>
  </sheetViews>
  <sheetFormatPr defaultColWidth="11.421875" defaultRowHeight="12.75"/>
  <cols>
    <col min="1" max="1" width="30.57421875" style="2" customWidth="1"/>
    <col min="2" max="2" width="7.421875" style="2" customWidth="1"/>
    <col min="3" max="3" width="8.8515625" style="2" customWidth="1"/>
    <col min="4" max="4" width="11.28125" style="2" customWidth="1"/>
    <col min="5" max="5" width="6.8515625" style="2" customWidth="1"/>
    <col min="6" max="6" width="10.8515625" style="1" customWidth="1"/>
    <col min="7" max="7" width="13.7109375" style="1" customWidth="1"/>
    <col min="8" max="8" width="13.8515625" style="1" customWidth="1"/>
    <col min="9" max="9" width="13.57421875" style="1" customWidth="1"/>
    <col min="10" max="10" width="10.57421875" style="1" customWidth="1"/>
    <col min="11" max="11" width="12.140625" style="1" customWidth="1"/>
    <col min="12" max="12" width="8.00390625" style="1" customWidth="1"/>
    <col min="13" max="13" width="8.140625" style="1" customWidth="1"/>
    <col min="14" max="14" width="10.8515625" style="1" customWidth="1"/>
    <col min="15" max="15" width="10.00390625" style="1" customWidth="1"/>
    <col min="16" max="16" width="11.57421875" style="2" bestFit="1" customWidth="1"/>
    <col min="17" max="16384" width="11.421875" style="2" customWidth="1"/>
  </cols>
  <sheetData>
    <row r="1" ht="12">
      <c r="A1" s="29" t="s">
        <v>144</v>
      </c>
    </row>
    <row r="3" spans="1:15" ht="12">
      <c r="A3" s="94" t="s">
        <v>135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2">
      <c r="A4" s="94" t="s">
        <v>138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ht="12.75" thickBot="1"/>
    <row r="6" spans="1:15" ht="18" customHeight="1" thickBot="1">
      <c r="A6" s="22"/>
      <c r="B6" s="112" t="s">
        <v>43</v>
      </c>
      <c r="C6" s="111" t="s">
        <v>46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8" customHeight="1">
      <c r="A7" s="11" t="s">
        <v>83</v>
      </c>
      <c r="B7" s="113"/>
      <c r="C7" s="109" t="s">
        <v>79</v>
      </c>
      <c r="D7" s="84" t="s">
        <v>101</v>
      </c>
      <c r="E7" s="84" t="s">
        <v>102</v>
      </c>
      <c r="F7" s="84" t="s">
        <v>104</v>
      </c>
      <c r="G7" s="84" t="s">
        <v>106</v>
      </c>
      <c r="H7" s="84" t="s">
        <v>106</v>
      </c>
      <c r="I7" s="84" t="s">
        <v>106</v>
      </c>
      <c r="J7" s="84" t="s">
        <v>106</v>
      </c>
      <c r="K7" s="84" t="s">
        <v>111</v>
      </c>
      <c r="L7" s="84" t="s">
        <v>111</v>
      </c>
      <c r="M7" s="84" t="s">
        <v>115</v>
      </c>
      <c r="N7" s="84" t="s">
        <v>117</v>
      </c>
      <c r="O7" s="84" t="s">
        <v>117</v>
      </c>
    </row>
    <row r="8" spans="1:15" s="18" customFormat="1" ht="18" customHeight="1" thickBot="1">
      <c r="A8" s="10"/>
      <c r="B8" s="114"/>
      <c r="C8" s="110"/>
      <c r="D8" s="85" t="s">
        <v>123</v>
      </c>
      <c r="E8" s="85" t="s">
        <v>103</v>
      </c>
      <c r="F8" s="85" t="s">
        <v>105</v>
      </c>
      <c r="G8" s="85" t="s">
        <v>107</v>
      </c>
      <c r="H8" s="85" t="s">
        <v>108</v>
      </c>
      <c r="I8" s="85" t="s">
        <v>109</v>
      </c>
      <c r="J8" s="85" t="s">
        <v>110</v>
      </c>
      <c r="K8" s="85" t="s">
        <v>112</v>
      </c>
      <c r="L8" s="85" t="s">
        <v>113</v>
      </c>
      <c r="M8" s="85" t="s">
        <v>114</v>
      </c>
      <c r="N8" s="85" t="s">
        <v>116</v>
      </c>
      <c r="O8" s="85" t="s">
        <v>118</v>
      </c>
    </row>
    <row r="9" spans="2:15" s="18" customFormat="1" ht="12">
      <c r="B9" s="62"/>
      <c r="C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18" customFormat="1" ht="12">
      <c r="A10" s="21" t="s">
        <v>43</v>
      </c>
      <c r="B10" s="63">
        <f>+B12+B26</f>
        <v>529</v>
      </c>
      <c r="C10" s="23">
        <f aca="true" t="shared" si="0" ref="C10:O10">+C12+C26</f>
        <v>3</v>
      </c>
      <c r="D10" s="23">
        <f t="shared" si="0"/>
        <v>25</v>
      </c>
      <c r="E10" s="23">
        <f t="shared" si="0"/>
        <v>100</v>
      </c>
      <c r="F10" s="23">
        <f t="shared" si="0"/>
        <v>56</v>
      </c>
      <c r="G10" s="23">
        <f t="shared" si="0"/>
        <v>1</v>
      </c>
      <c r="H10" s="23">
        <f t="shared" si="0"/>
        <v>4</v>
      </c>
      <c r="I10" s="23">
        <f t="shared" si="0"/>
        <v>39</v>
      </c>
      <c r="J10" s="23">
        <f t="shared" si="0"/>
        <v>3</v>
      </c>
      <c r="K10" s="23">
        <f t="shared" si="0"/>
        <v>46</v>
      </c>
      <c r="L10" s="23">
        <f t="shared" si="0"/>
        <v>163</v>
      </c>
      <c r="M10" s="23">
        <f t="shared" si="0"/>
        <v>84</v>
      </c>
      <c r="N10" s="23">
        <f t="shared" si="0"/>
        <v>1</v>
      </c>
      <c r="O10" s="23">
        <f t="shared" si="0"/>
        <v>4</v>
      </c>
    </row>
    <row r="11" spans="1:15" ht="12">
      <c r="A11" s="3"/>
      <c r="B11" s="6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">
      <c r="A12" s="24" t="s">
        <v>100</v>
      </c>
      <c r="B12" s="63">
        <f>SUM(B14:B24)</f>
        <v>204</v>
      </c>
      <c r="C12" s="24">
        <f>SUM(C14:C24)</f>
        <v>1</v>
      </c>
      <c r="D12" s="24">
        <f aca="true" t="shared" si="1" ref="D12:O12">SUM(D14:D24)</f>
        <v>5</v>
      </c>
      <c r="E12" s="24">
        <f t="shared" si="1"/>
        <v>44</v>
      </c>
      <c r="F12" s="24">
        <f t="shared" si="1"/>
        <v>17</v>
      </c>
      <c r="G12" s="24">
        <f t="shared" si="1"/>
        <v>1</v>
      </c>
      <c r="H12" s="24">
        <f t="shared" si="1"/>
        <v>3</v>
      </c>
      <c r="I12" s="24">
        <f t="shared" si="1"/>
        <v>19</v>
      </c>
      <c r="J12" s="24">
        <f t="shared" si="1"/>
        <v>2</v>
      </c>
      <c r="K12" s="24">
        <f t="shared" si="1"/>
        <v>17</v>
      </c>
      <c r="L12" s="24">
        <f t="shared" si="1"/>
        <v>69</v>
      </c>
      <c r="M12" s="24">
        <f t="shared" si="1"/>
        <v>25</v>
      </c>
      <c r="N12" s="24">
        <f t="shared" si="1"/>
        <v>1</v>
      </c>
      <c r="O12" s="24">
        <f t="shared" si="1"/>
        <v>0</v>
      </c>
    </row>
    <row r="13" ht="12">
      <c r="B13" s="65"/>
    </row>
    <row r="14" spans="1:16" ht="12">
      <c r="A14" s="67" t="s">
        <v>84</v>
      </c>
      <c r="B14" s="62">
        <f>SUM(C14:O14)</f>
        <v>12</v>
      </c>
      <c r="C14" s="86">
        <v>0</v>
      </c>
      <c r="D14" s="86">
        <v>0</v>
      </c>
      <c r="E14" s="86">
        <v>2</v>
      </c>
      <c r="F14" s="86">
        <v>3</v>
      </c>
      <c r="G14" s="87">
        <v>0</v>
      </c>
      <c r="H14" s="87">
        <v>0</v>
      </c>
      <c r="I14" s="86">
        <v>1</v>
      </c>
      <c r="J14" s="87">
        <v>0</v>
      </c>
      <c r="K14" s="86">
        <v>1</v>
      </c>
      <c r="L14" s="86">
        <v>2</v>
      </c>
      <c r="M14" s="86">
        <v>3</v>
      </c>
      <c r="N14" s="87">
        <v>0</v>
      </c>
      <c r="O14" s="87">
        <v>0</v>
      </c>
      <c r="P14" s="87"/>
    </row>
    <row r="15" spans="1:16" ht="12">
      <c r="A15" s="67" t="s">
        <v>85</v>
      </c>
      <c r="B15" s="62">
        <f aca="true" t="shared" si="2" ref="B15:B24">SUM(C15:O15)</f>
        <v>30</v>
      </c>
      <c r="C15" s="86">
        <v>0</v>
      </c>
      <c r="D15" s="86">
        <v>0</v>
      </c>
      <c r="E15" s="86">
        <v>7</v>
      </c>
      <c r="F15" s="86">
        <v>2</v>
      </c>
      <c r="G15" s="87">
        <v>0</v>
      </c>
      <c r="H15" s="86">
        <v>2</v>
      </c>
      <c r="I15" s="86">
        <v>4</v>
      </c>
      <c r="J15" s="87">
        <v>0</v>
      </c>
      <c r="K15" s="86">
        <v>2</v>
      </c>
      <c r="L15" s="86">
        <v>10</v>
      </c>
      <c r="M15" s="86">
        <v>3</v>
      </c>
      <c r="N15" s="87">
        <v>0</v>
      </c>
      <c r="O15" s="87">
        <v>0</v>
      </c>
      <c r="P15" s="87"/>
    </row>
    <row r="16" spans="1:16" ht="12">
      <c r="A16" s="67" t="s">
        <v>86</v>
      </c>
      <c r="B16" s="62">
        <f t="shared" si="2"/>
        <v>42</v>
      </c>
      <c r="C16" s="86">
        <v>0</v>
      </c>
      <c r="D16" s="86">
        <v>1</v>
      </c>
      <c r="E16" s="86">
        <v>3</v>
      </c>
      <c r="F16" s="86">
        <v>4</v>
      </c>
      <c r="G16" s="87">
        <v>0</v>
      </c>
      <c r="H16" s="87">
        <v>0</v>
      </c>
      <c r="I16" s="86">
        <v>6</v>
      </c>
      <c r="J16" s="86">
        <v>1</v>
      </c>
      <c r="K16" s="86">
        <v>5</v>
      </c>
      <c r="L16" s="86">
        <v>18</v>
      </c>
      <c r="M16" s="86">
        <v>4</v>
      </c>
      <c r="N16" s="87">
        <v>0</v>
      </c>
      <c r="O16" s="87">
        <v>0</v>
      </c>
      <c r="P16" s="87"/>
    </row>
    <row r="17" spans="1:16" ht="12">
      <c r="A17" s="67" t="s">
        <v>87</v>
      </c>
      <c r="B17" s="62">
        <f t="shared" si="2"/>
        <v>31</v>
      </c>
      <c r="C17" s="86">
        <v>0</v>
      </c>
      <c r="D17" s="86">
        <v>2</v>
      </c>
      <c r="E17" s="86">
        <v>5</v>
      </c>
      <c r="F17" s="86">
        <v>2</v>
      </c>
      <c r="G17" s="87">
        <v>0</v>
      </c>
      <c r="H17" s="87">
        <v>0</v>
      </c>
      <c r="I17" s="86">
        <v>2</v>
      </c>
      <c r="J17" s="86">
        <v>1</v>
      </c>
      <c r="K17" s="86">
        <v>3</v>
      </c>
      <c r="L17" s="86">
        <v>13</v>
      </c>
      <c r="M17" s="86">
        <v>3</v>
      </c>
      <c r="N17" s="87">
        <v>0</v>
      </c>
      <c r="O17" s="87">
        <v>0</v>
      </c>
      <c r="P17" s="87"/>
    </row>
    <row r="18" spans="1:16" ht="12">
      <c r="A18" s="67" t="s">
        <v>88</v>
      </c>
      <c r="B18" s="62">
        <f t="shared" si="2"/>
        <v>10</v>
      </c>
      <c r="C18" s="87">
        <v>0</v>
      </c>
      <c r="D18" s="87">
        <v>0</v>
      </c>
      <c r="E18" s="86">
        <v>3</v>
      </c>
      <c r="F18" s="86">
        <v>1</v>
      </c>
      <c r="G18" s="87">
        <v>0</v>
      </c>
      <c r="H18" s="87">
        <v>0</v>
      </c>
      <c r="I18" s="86">
        <v>1</v>
      </c>
      <c r="J18" s="87">
        <v>0</v>
      </c>
      <c r="K18" s="86">
        <v>2</v>
      </c>
      <c r="L18" s="86">
        <v>1</v>
      </c>
      <c r="M18" s="86">
        <v>2</v>
      </c>
      <c r="N18" s="87">
        <v>0</v>
      </c>
      <c r="O18" s="87">
        <v>0</v>
      </c>
      <c r="P18" s="87"/>
    </row>
    <row r="19" spans="1:16" ht="12">
      <c r="A19" s="67" t="s">
        <v>89</v>
      </c>
      <c r="B19" s="62">
        <f t="shared" si="2"/>
        <v>7</v>
      </c>
      <c r="C19" s="87">
        <v>0</v>
      </c>
      <c r="D19" s="87">
        <v>0</v>
      </c>
      <c r="E19" s="86">
        <v>4</v>
      </c>
      <c r="F19" s="87">
        <v>0</v>
      </c>
      <c r="G19" s="87">
        <v>0</v>
      </c>
      <c r="H19" s="87">
        <v>0</v>
      </c>
      <c r="I19" s="86">
        <v>1</v>
      </c>
      <c r="J19" s="87">
        <v>0</v>
      </c>
      <c r="K19" s="87">
        <v>0</v>
      </c>
      <c r="L19" s="86">
        <v>1</v>
      </c>
      <c r="M19" s="86">
        <v>1</v>
      </c>
      <c r="N19" s="87">
        <v>0</v>
      </c>
      <c r="O19" s="87">
        <v>0</v>
      </c>
      <c r="P19" s="87"/>
    </row>
    <row r="20" spans="1:16" ht="12">
      <c r="A20" s="67" t="s">
        <v>90</v>
      </c>
      <c r="B20" s="62">
        <f t="shared" si="2"/>
        <v>13</v>
      </c>
      <c r="C20" s="87">
        <v>0</v>
      </c>
      <c r="D20" s="86">
        <v>1</v>
      </c>
      <c r="E20" s="86">
        <v>3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6">
        <v>1</v>
      </c>
      <c r="L20" s="86">
        <v>7</v>
      </c>
      <c r="M20" s="86">
        <v>1</v>
      </c>
      <c r="N20" s="87">
        <v>0</v>
      </c>
      <c r="O20" s="87">
        <v>0</v>
      </c>
      <c r="P20" s="87"/>
    </row>
    <row r="21" spans="1:16" ht="12">
      <c r="A21" s="67" t="s">
        <v>91</v>
      </c>
      <c r="B21" s="62">
        <f t="shared" si="2"/>
        <v>5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6">
        <v>1</v>
      </c>
      <c r="L21" s="86">
        <v>3</v>
      </c>
      <c r="M21" s="86">
        <v>1</v>
      </c>
      <c r="N21" s="87">
        <v>0</v>
      </c>
      <c r="O21" s="87">
        <v>0</v>
      </c>
      <c r="P21" s="87"/>
    </row>
    <row r="22" spans="1:16" ht="12">
      <c r="A22" s="67" t="s">
        <v>92</v>
      </c>
      <c r="B22" s="62">
        <f t="shared" si="2"/>
        <v>23</v>
      </c>
      <c r="C22" s="86">
        <v>1</v>
      </c>
      <c r="D22" s="86">
        <v>0</v>
      </c>
      <c r="E22" s="86">
        <v>9</v>
      </c>
      <c r="F22" s="86">
        <v>1</v>
      </c>
      <c r="G22" s="86">
        <v>1</v>
      </c>
      <c r="H22" s="87">
        <v>0</v>
      </c>
      <c r="I22" s="87">
        <v>0</v>
      </c>
      <c r="J22" s="87">
        <v>0</v>
      </c>
      <c r="K22" s="87">
        <v>1</v>
      </c>
      <c r="L22" s="86">
        <v>6</v>
      </c>
      <c r="M22" s="86">
        <v>4</v>
      </c>
      <c r="N22" s="87">
        <v>0</v>
      </c>
      <c r="O22" s="87">
        <v>0</v>
      </c>
      <c r="P22" s="87"/>
    </row>
    <row r="23" spans="1:16" ht="12">
      <c r="A23" s="67" t="s">
        <v>93</v>
      </c>
      <c r="B23" s="62">
        <f t="shared" si="2"/>
        <v>17</v>
      </c>
      <c r="C23" s="87">
        <v>0</v>
      </c>
      <c r="D23" s="86">
        <v>1</v>
      </c>
      <c r="E23" s="86">
        <v>5</v>
      </c>
      <c r="F23" s="86">
        <v>3</v>
      </c>
      <c r="G23" s="87">
        <v>0</v>
      </c>
      <c r="H23" s="87">
        <v>0</v>
      </c>
      <c r="I23" s="86">
        <v>3</v>
      </c>
      <c r="J23" s="87">
        <v>0</v>
      </c>
      <c r="K23" s="86">
        <v>1</v>
      </c>
      <c r="L23" s="86">
        <v>1</v>
      </c>
      <c r="M23" s="86">
        <v>2</v>
      </c>
      <c r="N23" s="86">
        <v>1</v>
      </c>
      <c r="O23" s="87">
        <v>0</v>
      </c>
      <c r="P23" s="87"/>
    </row>
    <row r="24" spans="1:16" ht="12">
      <c r="A24" s="67" t="s">
        <v>94</v>
      </c>
      <c r="B24" s="62">
        <f t="shared" si="2"/>
        <v>14</v>
      </c>
      <c r="C24" s="87">
        <v>0</v>
      </c>
      <c r="D24" s="87">
        <v>0</v>
      </c>
      <c r="E24" s="86">
        <v>3</v>
      </c>
      <c r="F24" s="86">
        <v>1</v>
      </c>
      <c r="G24" s="87">
        <v>0</v>
      </c>
      <c r="H24" s="86">
        <v>1</v>
      </c>
      <c r="I24" s="86">
        <v>1</v>
      </c>
      <c r="J24" s="87">
        <v>0</v>
      </c>
      <c r="K24" s="87">
        <v>0</v>
      </c>
      <c r="L24" s="86">
        <v>7</v>
      </c>
      <c r="M24" s="86">
        <v>1</v>
      </c>
      <c r="N24" s="87">
        <v>0</v>
      </c>
      <c r="O24" s="87">
        <v>0</v>
      </c>
      <c r="P24" s="87"/>
    </row>
    <row r="25" spans="1:15" ht="12">
      <c r="A25" s="67"/>
      <c r="B25" s="62"/>
      <c r="C25" s="87"/>
      <c r="D25" s="86"/>
      <c r="E25" s="86"/>
      <c r="F25" s="86"/>
      <c r="G25" s="87"/>
      <c r="H25" s="87"/>
      <c r="I25" s="86"/>
      <c r="J25" s="87"/>
      <c r="K25" s="86"/>
      <c r="L25" s="86"/>
      <c r="M25" s="86"/>
      <c r="N25" s="87"/>
      <c r="O25" s="87"/>
    </row>
    <row r="26" spans="1:15" ht="12">
      <c r="A26" s="83" t="s">
        <v>71</v>
      </c>
      <c r="B26" s="63">
        <f>+SUM(B28:B41)</f>
        <v>325</v>
      </c>
      <c r="C26" s="24">
        <f aca="true" t="shared" si="3" ref="C26:O26">+SUM(C28:C41)</f>
        <v>2</v>
      </c>
      <c r="D26" s="24">
        <f t="shared" si="3"/>
        <v>20</v>
      </c>
      <c r="E26" s="24">
        <f t="shared" si="3"/>
        <v>56</v>
      </c>
      <c r="F26" s="24">
        <f t="shared" si="3"/>
        <v>39</v>
      </c>
      <c r="G26" s="24">
        <f t="shared" si="3"/>
        <v>0</v>
      </c>
      <c r="H26" s="24">
        <f t="shared" si="3"/>
        <v>1</v>
      </c>
      <c r="I26" s="24">
        <f t="shared" si="3"/>
        <v>20</v>
      </c>
      <c r="J26" s="24">
        <f t="shared" si="3"/>
        <v>1</v>
      </c>
      <c r="K26" s="24">
        <f t="shared" si="3"/>
        <v>29</v>
      </c>
      <c r="L26" s="24">
        <f t="shared" si="3"/>
        <v>94</v>
      </c>
      <c r="M26" s="24">
        <f t="shared" si="3"/>
        <v>59</v>
      </c>
      <c r="N26" s="24">
        <f t="shared" si="3"/>
        <v>0</v>
      </c>
      <c r="O26" s="24">
        <f t="shared" si="3"/>
        <v>4</v>
      </c>
    </row>
    <row r="27" spans="1:15" ht="12">
      <c r="A27" s="67"/>
      <c r="B27" s="62"/>
      <c r="C27" s="87"/>
      <c r="D27" s="87"/>
      <c r="E27" s="87"/>
      <c r="F27" s="86"/>
      <c r="G27" s="87"/>
      <c r="H27" s="87"/>
      <c r="I27" s="87"/>
      <c r="J27" s="87"/>
      <c r="K27" s="87"/>
      <c r="L27" s="87"/>
      <c r="M27" s="87"/>
      <c r="N27" s="87"/>
      <c r="O27" s="87"/>
    </row>
    <row r="28" spans="1:16" ht="12">
      <c r="A28" s="67" t="s">
        <v>14</v>
      </c>
      <c r="B28" s="62">
        <f>SUM(C28:O28)</f>
        <v>27</v>
      </c>
      <c r="C28" s="87">
        <v>0</v>
      </c>
      <c r="D28" s="86">
        <v>2</v>
      </c>
      <c r="E28" s="86">
        <v>5</v>
      </c>
      <c r="F28" s="86">
        <v>6</v>
      </c>
      <c r="G28" s="87">
        <v>0</v>
      </c>
      <c r="H28" s="87">
        <v>0</v>
      </c>
      <c r="I28" s="86">
        <v>2</v>
      </c>
      <c r="J28" s="87">
        <v>0</v>
      </c>
      <c r="K28" s="86">
        <v>5</v>
      </c>
      <c r="L28" s="86">
        <v>4</v>
      </c>
      <c r="M28" s="86">
        <v>3</v>
      </c>
      <c r="N28" s="87">
        <v>0</v>
      </c>
      <c r="O28" s="87">
        <v>0</v>
      </c>
      <c r="P28" s="87"/>
    </row>
    <row r="29" spans="1:16" ht="12">
      <c r="A29" s="18" t="s">
        <v>10</v>
      </c>
      <c r="B29" s="62">
        <f aca="true" t="shared" si="4" ref="B29:B41">SUM(C29:O29)</f>
        <v>72</v>
      </c>
      <c r="C29" s="86">
        <v>1</v>
      </c>
      <c r="D29" s="86">
        <v>7</v>
      </c>
      <c r="E29" s="86">
        <v>14</v>
      </c>
      <c r="F29" s="86">
        <v>6</v>
      </c>
      <c r="G29" s="87">
        <v>0</v>
      </c>
      <c r="H29" s="86">
        <v>1</v>
      </c>
      <c r="I29" s="86">
        <v>3</v>
      </c>
      <c r="J29" s="86">
        <v>1</v>
      </c>
      <c r="K29" s="86">
        <v>6</v>
      </c>
      <c r="L29" s="86">
        <v>21</v>
      </c>
      <c r="M29" s="86">
        <v>11</v>
      </c>
      <c r="N29" s="87">
        <v>0</v>
      </c>
      <c r="O29" s="86">
        <v>1</v>
      </c>
      <c r="P29" s="86"/>
    </row>
    <row r="30" spans="1:16" ht="12">
      <c r="A30" s="18" t="s">
        <v>11</v>
      </c>
      <c r="B30" s="62">
        <f t="shared" si="4"/>
        <v>1</v>
      </c>
      <c r="C30" s="87">
        <v>0</v>
      </c>
      <c r="D30" s="87">
        <v>0</v>
      </c>
      <c r="E30" s="87">
        <v>0</v>
      </c>
      <c r="F30" s="86">
        <v>1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  <c r="P30" s="87"/>
    </row>
    <row r="31" spans="1:16" ht="12">
      <c r="A31" s="18" t="s">
        <v>1</v>
      </c>
      <c r="B31" s="62">
        <f t="shared" si="4"/>
        <v>11</v>
      </c>
      <c r="C31" s="87">
        <v>0</v>
      </c>
      <c r="D31" s="87">
        <v>0</v>
      </c>
      <c r="E31" s="87">
        <v>0</v>
      </c>
      <c r="F31" s="86">
        <v>1</v>
      </c>
      <c r="G31" s="87">
        <v>0</v>
      </c>
      <c r="H31" s="87">
        <v>0</v>
      </c>
      <c r="I31" s="86">
        <v>2</v>
      </c>
      <c r="J31" s="87">
        <v>0</v>
      </c>
      <c r="K31" s="87">
        <v>0</v>
      </c>
      <c r="L31" s="86">
        <v>5</v>
      </c>
      <c r="M31" s="86">
        <v>3</v>
      </c>
      <c r="N31" s="87">
        <v>0</v>
      </c>
      <c r="O31" s="87">
        <v>0</v>
      </c>
      <c r="P31" s="87"/>
    </row>
    <row r="32" spans="1:16" ht="12">
      <c r="A32" s="18" t="s">
        <v>82</v>
      </c>
      <c r="B32" s="62">
        <f t="shared" si="4"/>
        <v>1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6">
        <v>1</v>
      </c>
      <c r="L32" s="87">
        <v>0</v>
      </c>
      <c r="M32" s="87">
        <v>0</v>
      </c>
      <c r="N32" s="87">
        <v>0</v>
      </c>
      <c r="O32" s="87">
        <v>0</v>
      </c>
      <c r="P32" s="87"/>
    </row>
    <row r="33" spans="1:16" ht="12">
      <c r="A33" s="18" t="s">
        <v>2</v>
      </c>
      <c r="B33" s="62">
        <f t="shared" si="4"/>
        <v>56</v>
      </c>
      <c r="C33" s="87">
        <v>0</v>
      </c>
      <c r="D33" s="86">
        <v>3</v>
      </c>
      <c r="E33" s="86">
        <v>17</v>
      </c>
      <c r="F33" s="86">
        <v>2</v>
      </c>
      <c r="G33" s="87">
        <v>0</v>
      </c>
      <c r="H33" s="87">
        <v>0</v>
      </c>
      <c r="I33" s="86">
        <v>2</v>
      </c>
      <c r="J33" s="87">
        <v>0</v>
      </c>
      <c r="K33" s="86">
        <v>4</v>
      </c>
      <c r="L33" s="86">
        <v>15</v>
      </c>
      <c r="M33" s="86">
        <v>13</v>
      </c>
      <c r="N33" s="87">
        <v>0</v>
      </c>
      <c r="O33" s="87">
        <v>0</v>
      </c>
      <c r="P33" s="87"/>
    </row>
    <row r="34" spans="1:16" ht="12">
      <c r="A34" s="18" t="s">
        <v>7</v>
      </c>
      <c r="B34" s="62">
        <f t="shared" si="4"/>
        <v>20</v>
      </c>
      <c r="C34" s="87">
        <v>0</v>
      </c>
      <c r="D34" s="86">
        <v>1</v>
      </c>
      <c r="E34" s="87">
        <v>0</v>
      </c>
      <c r="F34" s="86">
        <v>5</v>
      </c>
      <c r="G34" s="87">
        <v>0</v>
      </c>
      <c r="H34" s="87">
        <v>0</v>
      </c>
      <c r="I34" s="86">
        <v>3</v>
      </c>
      <c r="J34" s="87">
        <v>0</v>
      </c>
      <c r="K34" s="86">
        <v>2</v>
      </c>
      <c r="L34" s="86">
        <v>5</v>
      </c>
      <c r="M34" s="86">
        <v>3</v>
      </c>
      <c r="N34" s="87">
        <v>0</v>
      </c>
      <c r="O34" s="86">
        <v>1</v>
      </c>
      <c r="P34" s="86"/>
    </row>
    <row r="35" spans="1:16" ht="12">
      <c r="A35" s="18" t="s">
        <v>9</v>
      </c>
      <c r="B35" s="62">
        <f t="shared" si="4"/>
        <v>22</v>
      </c>
      <c r="C35" s="87">
        <v>0</v>
      </c>
      <c r="D35" s="86">
        <v>1</v>
      </c>
      <c r="E35" s="86">
        <v>3</v>
      </c>
      <c r="F35" s="86">
        <v>3</v>
      </c>
      <c r="G35" s="87">
        <v>0</v>
      </c>
      <c r="H35" s="87">
        <v>0</v>
      </c>
      <c r="I35" s="87">
        <v>0</v>
      </c>
      <c r="J35" s="87">
        <v>0</v>
      </c>
      <c r="K35" s="86">
        <v>1</v>
      </c>
      <c r="L35" s="86">
        <v>6</v>
      </c>
      <c r="M35" s="86">
        <v>8</v>
      </c>
      <c r="N35" s="87">
        <v>0</v>
      </c>
      <c r="O35" s="87">
        <v>0</v>
      </c>
      <c r="P35" s="87"/>
    </row>
    <row r="36" spans="1:16" ht="12">
      <c r="A36" s="18" t="s">
        <v>4</v>
      </c>
      <c r="B36" s="62">
        <f t="shared" si="4"/>
        <v>18</v>
      </c>
      <c r="C36" s="87">
        <v>0</v>
      </c>
      <c r="D36" s="86">
        <v>1</v>
      </c>
      <c r="E36" s="86">
        <v>1</v>
      </c>
      <c r="F36" s="86">
        <v>3</v>
      </c>
      <c r="G36" s="87">
        <v>0</v>
      </c>
      <c r="H36" s="87">
        <v>0</v>
      </c>
      <c r="I36" s="87">
        <v>0</v>
      </c>
      <c r="J36" s="87">
        <v>0</v>
      </c>
      <c r="K36" s="86">
        <v>1</v>
      </c>
      <c r="L36" s="86">
        <v>8</v>
      </c>
      <c r="M36" s="86">
        <v>2</v>
      </c>
      <c r="N36" s="87">
        <v>0</v>
      </c>
      <c r="O36" s="86">
        <v>2</v>
      </c>
      <c r="P36" s="86"/>
    </row>
    <row r="37" spans="1:16" ht="12">
      <c r="A37" s="18" t="s">
        <v>81</v>
      </c>
      <c r="B37" s="62">
        <f t="shared" si="4"/>
        <v>2</v>
      </c>
      <c r="C37" s="87">
        <v>0</v>
      </c>
      <c r="D37" s="87">
        <v>0</v>
      </c>
      <c r="E37" s="87">
        <v>0</v>
      </c>
      <c r="F37" s="86">
        <v>1</v>
      </c>
      <c r="G37" s="87">
        <v>0</v>
      </c>
      <c r="H37" s="87">
        <v>0</v>
      </c>
      <c r="I37" s="87">
        <v>0</v>
      </c>
      <c r="J37" s="87">
        <v>0</v>
      </c>
      <c r="K37" s="86">
        <v>1</v>
      </c>
      <c r="L37" s="87">
        <v>0</v>
      </c>
      <c r="M37" s="87">
        <v>0</v>
      </c>
      <c r="N37" s="87">
        <v>0</v>
      </c>
      <c r="O37" s="87">
        <v>0</v>
      </c>
      <c r="P37" s="87"/>
    </row>
    <row r="38" spans="1:16" ht="12">
      <c r="A38" s="18" t="s">
        <v>5</v>
      </c>
      <c r="B38" s="62">
        <f t="shared" si="4"/>
        <v>25</v>
      </c>
      <c r="C38" s="87">
        <v>0</v>
      </c>
      <c r="D38" s="86">
        <v>1</v>
      </c>
      <c r="E38" s="86">
        <v>4</v>
      </c>
      <c r="F38" s="86">
        <v>5</v>
      </c>
      <c r="G38" s="87">
        <v>0</v>
      </c>
      <c r="H38" s="87">
        <v>0</v>
      </c>
      <c r="I38" s="86">
        <v>2</v>
      </c>
      <c r="J38" s="87">
        <v>0</v>
      </c>
      <c r="K38" s="86">
        <v>1</v>
      </c>
      <c r="L38" s="86">
        <v>7</v>
      </c>
      <c r="M38" s="86">
        <v>5</v>
      </c>
      <c r="N38" s="87">
        <v>0</v>
      </c>
      <c r="O38" s="87">
        <v>0</v>
      </c>
      <c r="P38" s="87"/>
    </row>
    <row r="39" spans="1:16" ht="12">
      <c r="A39" s="18" t="s">
        <v>13</v>
      </c>
      <c r="B39" s="62">
        <f t="shared" si="4"/>
        <v>20</v>
      </c>
      <c r="C39" s="87">
        <v>0</v>
      </c>
      <c r="D39" s="86">
        <v>1</v>
      </c>
      <c r="E39" s="86">
        <v>2</v>
      </c>
      <c r="F39" s="87">
        <v>0</v>
      </c>
      <c r="G39" s="87">
        <v>0</v>
      </c>
      <c r="H39" s="87">
        <v>0</v>
      </c>
      <c r="I39" s="86">
        <v>1</v>
      </c>
      <c r="J39" s="87">
        <v>0</v>
      </c>
      <c r="K39" s="86">
        <v>2</v>
      </c>
      <c r="L39" s="86">
        <v>9</v>
      </c>
      <c r="M39" s="86">
        <v>5</v>
      </c>
      <c r="N39" s="87">
        <v>0</v>
      </c>
      <c r="O39" s="87">
        <v>0</v>
      </c>
      <c r="P39" s="87"/>
    </row>
    <row r="40" spans="1:16" ht="12">
      <c r="A40" s="18" t="s">
        <v>0</v>
      </c>
      <c r="B40" s="62">
        <f t="shared" si="4"/>
        <v>29</v>
      </c>
      <c r="C40" s="86">
        <v>1</v>
      </c>
      <c r="D40" s="86">
        <v>1</v>
      </c>
      <c r="E40" s="86">
        <v>5</v>
      </c>
      <c r="F40" s="86">
        <v>3</v>
      </c>
      <c r="G40" s="87">
        <v>0</v>
      </c>
      <c r="H40" s="87">
        <v>0</v>
      </c>
      <c r="I40" s="86">
        <v>5</v>
      </c>
      <c r="J40" s="87">
        <v>0</v>
      </c>
      <c r="K40" s="86">
        <v>2</v>
      </c>
      <c r="L40" s="86">
        <v>10</v>
      </c>
      <c r="M40" s="86">
        <v>2</v>
      </c>
      <c r="N40" s="87">
        <v>0</v>
      </c>
      <c r="O40" s="87">
        <v>0</v>
      </c>
      <c r="P40" s="87"/>
    </row>
    <row r="41" spans="1:16" ht="12">
      <c r="A41" s="18" t="s">
        <v>12</v>
      </c>
      <c r="B41" s="62">
        <f t="shared" si="4"/>
        <v>21</v>
      </c>
      <c r="C41" s="87">
        <v>0</v>
      </c>
      <c r="D41" s="86">
        <v>2</v>
      </c>
      <c r="E41" s="86">
        <v>5</v>
      </c>
      <c r="F41" s="86">
        <v>3</v>
      </c>
      <c r="G41" s="87">
        <v>0</v>
      </c>
      <c r="H41" s="87">
        <v>0</v>
      </c>
      <c r="I41" s="87">
        <v>0</v>
      </c>
      <c r="J41" s="87">
        <v>0</v>
      </c>
      <c r="K41" s="86">
        <v>3</v>
      </c>
      <c r="L41" s="86">
        <v>4</v>
      </c>
      <c r="M41" s="86">
        <v>4</v>
      </c>
      <c r="N41" s="87">
        <v>0</v>
      </c>
      <c r="O41" s="87">
        <v>0</v>
      </c>
      <c r="P41" s="87"/>
    </row>
    <row r="42" spans="1:15" ht="12.75" thickBot="1">
      <c r="A42" s="15"/>
      <c r="B42" s="6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ht="12">
      <c r="A43" s="17" t="s">
        <v>151</v>
      </c>
    </row>
    <row r="44" ht="12">
      <c r="A44" s="93" t="s">
        <v>148</v>
      </c>
    </row>
  </sheetData>
  <mergeCells count="5">
    <mergeCell ref="A3:O3"/>
    <mergeCell ref="A4:O4"/>
    <mergeCell ref="C7:C8"/>
    <mergeCell ref="C6:O6"/>
    <mergeCell ref="B6:B8"/>
  </mergeCells>
  <printOptions horizontalCentered="1" verticalCentered="1"/>
  <pageMargins left="0.75" right="0.75" top="0.7874015748031497" bottom="0.7874015748031497" header="0" footer="0"/>
  <pageSetup horizontalDpi="600" verticalDpi="600" orientation="landscape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zoomScale="90" zoomScaleNormal="90" workbookViewId="0" topLeftCell="A1">
      <selection activeCell="G21" sqref="G21"/>
    </sheetView>
  </sheetViews>
  <sheetFormatPr defaultColWidth="11.421875" defaultRowHeight="12.75"/>
  <cols>
    <col min="1" max="1" width="15.00390625" style="1" customWidth="1"/>
    <col min="2" max="2" width="9.28125" style="1" customWidth="1"/>
    <col min="3" max="3" width="8.00390625" style="1" customWidth="1"/>
    <col min="4" max="4" width="12.421875" style="4" customWidth="1"/>
    <col min="5" max="5" width="11.00390625" style="4" customWidth="1"/>
    <col min="6" max="6" width="8.00390625" style="4" customWidth="1"/>
    <col min="7" max="7" width="14.140625" style="4" customWidth="1"/>
    <col min="8" max="8" width="13.140625" style="4" customWidth="1"/>
    <col min="9" max="9" width="12.8515625" style="4" customWidth="1"/>
    <col min="10" max="10" width="11.28125" style="4" customWidth="1"/>
    <col min="11" max="11" width="11.57421875" style="4" customWidth="1"/>
    <col min="12" max="12" width="9.8515625" style="4" customWidth="1"/>
    <col min="13" max="13" width="6.7109375" style="4" customWidth="1"/>
    <col min="14" max="14" width="9.28125" style="4" customWidth="1"/>
    <col min="15" max="15" width="11.57421875" style="4" customWidth="1"/>
    <col min="16" max="16" width="11.421875" style="4" customWidth="1"/>
  </cols>
  <sheetData>
    <row r="1" spans="1:16" s="2" customFormat="1" ht="12">
      <c r="A1" s="3" t="s">
        <v>145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2">
      <c r="A3" s="94" t="s">
        <v>135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1"/>
    </row>
    <row r="4" spans="1:16" s="2" customFormat="1" ht="12">
      <c r="A4" s="94" t="s">
        <v>139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1"/>
    </row>
    <row r="5" spans="1:16" s="2" customFormat="1" ht="30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2" customFormat="1" ht="19.5" customHeight="1" thickBot="1">
      <c r="A6" s="22" t="s">
        <v>33</v>
      </c>
      <c r="B6" s="99" t="s">
        <v>43</v>
      </c>
      <c r="C6" s="95" t="s">
        <v>49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"/>
    </row>
    <row r="7" spans="1:16" s="2" customFormat="1" ht="16.5" customHeight="1">
      <c r="A7" s="11" t="s">
        <v>47</v>
      </c>
      <c r="B7" s="100"/>
      <c r="C7" s="109" t="s">
        <v>79</v>
      </c>
      <c r="D7" s="84" t="s">
        <v>124</v>
      </c>
      <c r="E7" s="84" t="s">
        <v>104</v>
      </c>
      <c r="F7" s="84" t="s">
        <v>126</v>
      </c>
      <c r="G7" s="84" t="s">
        <v>106</v>
      </c>
      <c r="H7" s="84" t="s">
        <v>128</v>
      </c>
      <c r="I7" s="84" t="s">
        <v>130</v>
      </c>
      <c r="J7" s="84" t="s">
        <v>106</v>
      </c>
      <c r="K7" s="84" t="s">
        <v>111</v>
      </c>
      <c r="L7" s="84" t="s">
        <v>111</v>
      </c>
      <c r="M7" s="84" t="s">
        <v>115</v>
      </c>
      <c r="N7" s="84" t="s">
        <v>132</v>
      </c>
      <c r="O7" s="84" t="s">
        <v>134</v>
      </c>
      <c r="P7" s="1"/>
    </row>
    <row r="8" spans="1:16" s="2" customFormat="1" ht="16.5" customHeight="1" thickBot="1">
      <c r="A8" s="10" t="s">
        <v>48</v>
      </c>
      <c r="B8" s="115"/>
      <c r="C8" s="110"/>
      <c r="D8" s="85" t="s">
        <v>125</v>
      </c>
      <c r="E8" s="85" t="s">
        <v>105</v>
      </c>
      <c r="F8" s="85" t="s">
        <v>127</v>
      </c>
      <c r="G8" s="85" t="s">
        <v>107</v>
      </c>
      <c r="H8" s="85" t="s">
        <v>129</v>
      </c>
      <c r="I8" s="85" t="s">
        <v>131</v>
      </c>
      <c r="J8" s="85" t="s">
        <v>110</v>
      </c>
      <c r="K8" s="85" t="s">
        <v>112</v>
      </c>
      <c r="L8" s="85" t="s">
        <v>113</v>
      </c>
      <c r="M8" s="85" t="s">
        <v>114</v>
      </c>
      <c r="N8" s="85" t="s">
        <v>118</v>
      </c>
      <c r="O8" s="85" t="s">
        <v>133</v>
      </c>
      <c r="P8" s="1"/>
    </row>
    <row r="9" spans="1:16" s="2" customFormat="1" ht="12">
      <c r="A9" s="5"/>
      <c r="B9" s="14"/>
      <c r="C9" s="5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1"/>
    </row>
    <row r="10" spans="1:16" s="2" customFormat="1" ht="12">
      <c r="A10" s="21" t="s">
        <v>43</v>
      </c>
      <c r="B10" s="31">
        <f aca="true" t="shared" si="0" ref="B10:O10">SUM(B12:B16)</f>
        <v>529</v>
      </c>
      <c r="C10" s="23">
        <f t="shared" si="0"/>
        <v>3</v>
      </c>
      <c r="D10" s="23">
        <f t="shared" si="0"/>
        <v>25</v>
      </c>
      <c r="E10" s="23">
        <f t="shared" si="0"/>
        <v>56</v>
      </c>
      <c r="F10" s="23">
        <f t="shared" si="0"/>
        <v>100</v>
      </c>
      <c r="G10" s="23">
        <f t="shared" si="0"/>
        <v>1</v>
      </c>
      <c r="H10" s="23">
        <f t="shared" si="0"/>
        <v>4</v>
      </c>
      <c r="I10" s="23">
        <f t="shared" si="0"/>
        <v>39</v>
      </c>
      <c r="J10" s="23">
        <f t="shared" si="0"/>
        <v>3</v>
      </c>
      <c r="K10" s="23">
        <f t="shared" si="0"/>
        <v>46</v>
      </c>
      <c r="L10" s="23">
        <f t="shared" si="0"/>
        <v>163</v>
      </c>
      <c r="M10" s="23">
        <f t="shared" si="0"/>
        <v>84</v>
      </c>
      <c r="N10" s="23">
        <f t="shared" si="0"/>
        <v>1</v>
      </c>
      <c r="O10" s="23">
        <f t="shared" si="0"/>
        <v>4</v>
      </c>
      <c r="P10" s="1"/>
    </row>
    <row r="11" spans="1:16" s="2" customFormat="1" ht="30" customHeight="1">
      <c r="A11" s="5"/>
      <c r="B11" s="14"/>
      <c r="C11" s="5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1"/>
    </row>
    <row r="12" spans="1:16" s="2" customFormat="1" ht="12">
      <c r="A12" s="5" t="s">
        <v>34</v>
      </c>
      <c r="B12" s="14">
        <f>SUM(C12:O12)</f>
        <v>176</v>
      </c>
      <c r="C12" s="88">
        <v>1</v>
      </c>
      <c r="D12" s="89">
        <v>14</v>
      </c>
      <c r="E12" s="89">
        <v>11</v>
      </c>
      <c r="F12" s="89">
        <v>12</v>
      </c>
      <c r="G12" s="89">
        <v>1</v>
      </c>
      <c r="H12" s="87">
        <v>0</v>
      </c>
      <c r="I12" s="89">
        <v>7</v>
      </c>
      <c r="J12" s="89">
        <v>1</v>
      </c>
      <c r="K12" s="89">
        <v>17</v>
      </c>
      <c r="L12" s="89">
        <v>73</v>
      </c>
      <c r="M12" s="89">
        <v>36</v>
      </c>
      <c r="N12" s="89">
        <v>0</v>
      </c>
      <c r="O12" s="89">
        <v>3</v>
      </c>
      <c r="P12" s="90"/>
    </row>
    <row r="13" spans="1:16" s="2" customFormat="1" ht="30" customHeight="1">
      <c r="A13" s="5"/>
      <c r="B13" s="1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"/>
    </row>
    <row r="14" spans="1:16" s="2" customFormat="1" ht="12">
      <c r="A14" s="5" t="s">
        <v>36</v>
      </c>
      <c r="B14" s="14">
        <f>SUM(C14:O14)</f>
        <v>189</v>
      </c>
      <c r="C14" s="91">
        <v>1</v>
      </c>
      <c r="D14" s="86">
        <v>7</v>
      </c>
      <c r="E14" s="86">
        <v>21</v>
      </c>
      <c r="F14" s="86">
        <v>46</v>
      </c>
      <c r="G14" s="86">
        <v>0</v>
      </c>
      <c r="H14" s="86">
        <v>0</v>
      </c>
      <c r="I14" s="86">
        <v>13</v>
      </c>
      <c r="J14" s="86">
        <v>2</v>
      </c>
      <c r="K14" s="86">
        <v>15</v>
      </c>
      <c r="L14" s="86">
        <v>59</v>
      </c>
      <c r="M14" s="86">
        <v>25</v>
      </c>
      <c r="N14" s="86">
        <v>0</v>
      </c>
      <c r="O14" s="86">
        <v>0</v>
      </c>
      <c r="P14" s="1"/>
    </row>
    <row r="15" spans="1:16" s="2" customFormat="1" ht="30" customHeight="1">
      <c r="A15" s="5"/>
      <c r="B15" s="1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"/>
      <c r="P15" s="1"/>
    </row>
    <row r="16" spans="1:16" s="2" customFormat="1" ht="12">
      <c r="A16" s="5" t="s">
        <v>35</v>
      </c>
      <c r="B16" s="14">
        <f>SUM(C16:O16)</f>
        <v>164</v>
      </c>
      <c r="C16" s="88">
        <v>1</v>
      </c>
      <c r="D16" s="89">
        <v>4</v>
      </c>
      <c r="E16" s="89">
        <v>24</v>
      </c>
      <c r="F16" s="89">
        <v>42</v>
      </c>
      <c r="G16" s="87">
        <v>0</v>
      </c>
      <c r="H16" s="89">
        <v>4</v>
      </c>
      <c r="I16" s="89">
        <v>19</v>
      </c>
      <c r="J16" s="89">
        <v>0</v>
      </c>
      <c r="K16" s="89">
        <v>14</v>
      </c>
      <c r="L16" s="89">
        <v>31</v>
      </c>
      <c r="M16" s="89">
        <v>23</v>
      </c>
      <c r="N16" s="89">
        <v>1</v>
      </c>
      <c r="O16" s="89">
        <v>1</v>
      </c>
      <c r="P16" s="1"/>
    </row>
    <row r="17" spans="1:16" s="2" customFormat="1" ht="12.75" thickBot="1">
      <c r="A17" s="19"/>
      <c r="B17" s="3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"/>
    </row>
    <row r="18" spans="1:14" ht="12.75">
      <c r="A18" s="119" t="s">
        <v>150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2.75">
      <c r="A19" s="93" t="s">
        <v>148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.7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</sheetData>
  <mergeCells count="5">
    <mergeCell ref="A3:O3"/>
    <mergeCell ref="A4:O4"/>
    <mergeCell ref="C6:O6"/>
    <mergeCell ref="B6:B8"/>
    <mergeCell ref="C7:C8"/>
  </mergeCells>
  <printOptions horizontalCentered="1" verticalCentered="1"/>
  <pageMargins left="0.75" right="0.75" top="0.7874015748031497" bottom="0.7874015748031497" header="0" footer="0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25">
      <selection activeCell="A47" sqref="A47"/>
    </sheetView>
  </sheetViews>
  <sheetFormatPr defaultColWidth="11.421875" defaultRowHeight="12.75"/>
  <cols>
    <col min="1" max="1" width="30.140625" style="39" customWidth="1"/>
    <col min="2" max="2" width="6.57421875" style="39" customWidth="1"/>
    <col min="3" max="8" width="5.00390625" style="39" customWidth="1"/>
    <col min="9" max="14" width="5.421875" style="39" customWidth="1"/>
    <col min="15" max="16384" width="11.421875" style="39" customWidth="1"/>
  </cols>
  <sheetData>
    <row r="1" ht="12">
      <c r="A1" s="40" t="s">
        <v>146</v>
      </c>
    </row>
    <row r="3" spans="1:14" ht="12">
      <c r="A3" s="104" t="s">
        <v>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2">
      <c r="A4" s="104" t="s">
        <v>140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8" ht="30" customHeight="1" thickBot="1">
      <c r="A5" s="70"/>
      <c r="B5" s="70"/>
      <c r="C5" s="70"/>
      <c r="D5" s="70"/>
      <c r="E5" s="70"/>
      <c r="F5" s="70"/>
      <c r="G5" s="70"/>
      <c r="H5" s="70"/>
    </row>
    <row r="6" spans="1:14" ht="18.75" customHeight="1">
      <c r="A6" s="42" t="s">
        <v>98</v>
      </c>
      <c r="B6" s="101" t="s">
        <v>43</v>
      </c>
      <c r="C6" s="105" t="s">
        <v>51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15" customHeight="1" thickBot="1">
      <c r="A7" s="46" t="s">
        <v>119</v>
      </c>
      <c r="B7" s="102"/>
      <c r="C7" s="107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ht="21.75" customHeight="1" thickBot="1">
      <c r="A8" s="43" t="s">
        <v>70</v>
      </c>
      <c r="B8" s="103"/>
      <c r="C8" s="43" t="s">
        <v>37</v>
      </c>
      <c r="D8" s="43" t="s">
        <v>38</v>
      </c>
      <c r="E8" s="43" t="s">
        <v>39</v>
      </c>
      <c r="F8" s="43" t="s">
        <v>40</v>
      </c>
      <c r="G8" s="43" t="s">
        <v>41</v>
      </c>
      <c r="H8" s="43" t="s">
        <v>42</v>
      </c>
      <c r="I8" s="43" t="s">
        <v>73</v>
      </c>
      <c r="J8" s="43" t="s">
        <v>74</v>
      </c>
      <c r="K8" s="43" t="s">
        <v>75</v>
      </c>
      <c r="L8" s="43" t="s">
        <v>76</v>
      </c>
      <c r="M8" s="43" t="s">
        <v>77</v>
      </c>
      <c r="N8" s="43" t="s">
        <v>78</v>
      </c>
    </row>
    <row r="9" spans="1:8" ht="15" customHeight="1">
      <c r="A9" s="71"/>
      <c r="B9" s="72"/>
      <c r="C9" s="71"/>
      <c r="D9" s="71"/>
      <c r="E9" s="71"/>
      <c r="F9" s="71"/>
      <c r="G9" s="71"/>
      <c r="H9" s="71"/>
    </row>
    <row r="10" spans="1:14" ht="15" customHeight="1">
      <c r="A10" s="46" t="s">
        <v>43</v>
      </c>
      <c r="B10" s="50">
        <f>+B12+B26+B42</f>
        <v>3167</v>
      </c>
      <c r="C10" s="73">
        <f aca="true" t="shared" si="0" ref="C10:N10">+C12+C26+C42</f>
        <v>550</v>
      </c>
      <c r="D10" s="51">
        <f t="shared" si="0"/>
        <v>478</v>
      </c>
      <c r="E10" s="51">
        <f t="shared" si="0"/>
        <v>488</v>
      </c>
      <c r="F10" s="51">
        <f t="shared" si="0"/>
        <v>530</v>
      </c>
      <c r="G10" s="51">
        <f t="shared" si="0"/>
        <v>551</v>
      </c>
      <c r="H10" s="51">
        <f t="shared" si="0"/>
        <v>570</v>
      </c>
      <c r="I10" s="51">
        <f t="shared" si="0"/>
        <v>510</v>
      </c>
      <c r="J10" s="51">
        <f t="shared" si="0"/>
        <v>562</v>
      </c>
      <c r="K10" s="51">
        <f t="shared" si="0"/>
        <v>670</v>
      </c>
      <c r="L10" s="51">
        <f t="shared" si="0"/>
        <v>547</v>
      </c>
      <c r="M10" s="51">
        <f t="shared" si="0"/>
        <v>439</v>
      </c>
      <c r="N10" s="51">
        <f t="shared" si="0"/>
        <v>437</v>
      </c>
    </row>
    <row r="11" spans="1:14" ht="15" customHeight="1">
      <c r="A11" s="46"/>
      <c r="B11" s="72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ht="15" customHeight="1">
      <c r="A12" s="51" t="s">
        <v>100</v>
      </c>
      <c r="B12" s="50">
        <f>SUM(B14:B24)</f>
        <v>1828</v>
      </c>
      <c r="C12" s="51">
        <f aca="true" t="shared" si="1" ref="C12:H12">SUM(C14:C24)</f>
        <v>322</v>
      </c>
      <c r="D12" s="51">
        <f t="shared" si="1"/>
        <v>261</v>
      </c>
      <c r="E12" s="51">
        <f t="shared" si="1"/>
        <v>283</v>
      </c>
      <c r="F12" s="51">
        <f t="shared" si="1"/>
        <v>320</v>
      </c>
      <c r="G12" s="51">
        <f t="shared" si="1"/>
        <v>310</v>
      </c>
      <c r="H12" s="51">
        <f t="shared" si="1"/>
        <v>332</v>
      </c>
      <c r="I12" s="51">
        <f aca="true" t="shared" si="2" ref="I12:N12">SUM(I14:I24)</f>
        <v>274</v>
      </c>
      <c r="J12" s="51">
        <f t="shared" si="2"/>
        <v>286</v>
      </c>
      <c r="K12" s="51">
        <f t="shared" si="2"/>
        <v>302</v>
      </c>
      <c r="L12" s="51">
        <f t="shared" si="2"/>
        <v>289</v>
      </c>
      <c r="M12" s="51">
        <f t="shared" si="2"/>
        <v>268</v>
      </c>
      <c r="N12" s="51">
        <f t="shared" si="2"/>
        <v>231</v>
      </c>
    </row>
    <row r="13" spans="2:8" ht="12">
      <c r="B13" s="74"/>
      <c r="C13" s="44"/>
      <c r="D13" s="57"/>
      <c r="E13" s="57"/>
      <c r="F13" s="57"/>
      <c r="G13" s="57"/>
      <c r="H13" s="57"/>
    </row>
    <row r="14" spans="1:14" ht="12">
      <c r="A14" s="75" t="s">
        <v>28</v>
      </c>
      <c r="B14" s="53">
        <f>SUM(C14:H14)</f>
        <v>57</v>
      </c>
      <c r="C14" s="70">
        <v>12</v>
      </c>
      <c r="D14" s="70">
        <v>8</v>
      </c>
      <c r="E14" s="70">
        <v>13</v>
      </c>
      <c r="F14" s="70">
        <v>12</v>
      </c>
      <c r="G14" s="70">
        <v>3</v>
      </c>
      <c r="H14" s="70">
        <v>9</v>
      </c>
      <c r="I14" s="70">
        <v>7</v>
      </c>
      <c r="J14" s="70">
        <v>13</v>
      </c>
      <c r="K14" s="70">
        <v>8</v>
      </c>
      <c r="L14" s="70">
        <v>15</v>
      </c>
      <c r="M14" s="70">
        <v>17</v>
      </c>
      <c r="N14" s="70">
        <v>13</v>
      </c>
    </row>
    <row r="15" spans="1:14" ht="12">
      <c r="A15" s="75" t="s">
        <v>26</v>
      </c>
      <c r="B15" s="53">
        <f aca="true" t="shared" si="3" ref="B15:B40">SUM(C15:H15)</f>
        <v>79</v>
      </c>
      <c r="C15" s="70">
        <v>15</v>
      </c>
      <c r="D15" s="70">
        <v>13</v>
      </c>
      <c r="E15" s="70">
        <v>12</v>
      </c>
      <c r="F15" s="70">
        <v>13</v>
      </c>
      <c r="G15" s="70">
        <v>13</v>
      </c>
      <c r="H15" s="70">
        <v>13</v>
      </c>
      <c r="I15" s="70">
        <v>10</v>
      </c>
      <c r="J15" s="70">
        <v>13</v>
      </c>
      <c r="K15" s="70">
        <v>10</v>
      </c>
      <c r="L15" s="70">
        <v>9</v>
      </c>
      <c r="M15" s="70">
        <v>7</v>
      </c>
      <c r="N15" s="70">
        <v>16</v>
      </c>
    </row>
    <row r="16" spans="1:14" ht="12">
      <c r="A16" s="75" t="s">
        <v>24</v>
      </c>
      <c r="B16" s="53">
        <f t="shared" si="3"/>
        <v>104</v>
      </c>
      <c r="C16" s="70">
        <v>16</v>
      </c>
      <c r="D16" s="70">
        <v>24</v>
      </c>
      <c r="E16" s="70">
        <v>14</v>
      </c>
      <c r="F16" s="70">
        <v>11</v>
      </c>
      <c r="G16" s="70">
        <v>22</v>
      </c>
      <c r="H16" s="70">
        <v>17</v>
      </c>
      <c r="I16" s="70">
        <v>18</v>
      </c>
      <c r="J16" s="70">
        <v>21</v>
      </c>
      <c r="K16" s="70">
        <v>6</v>
      </c>
      <c r="L16" s="70">
        <v>30</v>
      </c>
      <c r="M16" s="70">
        <v>17</v>
      </c>
      <c r="N16" s="70">
        <v>14</v>
      </c>
    </row>
    <row r="17" spans="1:14" ht="12">
      <c r="A17" s="75" t="s">
        <v>21</v>
      </c>
      <c r="B17" s="53">
        <f t="shared" si="3"/>
        <v>1069</v>
      </c>
      <c r="C17" s="70">
        <v>190</v>
      </c>
      <c r="D17" s="70">
        <v>142</v>
      </c>
      <c r="E17" s="70">
        <v>188</v>
      </c>
      <c r="F17" s="70">
        <v>185</v>
      </c>
      <c r="G17" s="70">
        <v>179</v>
      </c>
      <c r="H17" s="70">
        <v>185</v>
      </c>
      <c r="I17" s="70">
        <v>162</v>
      </c>
      <c r="J17" s="70">
        <v>156</v>
      </c>
      <c r="K17" s="70">
        <v>196</v>
      </c>
      <c r="L17" s="70">
        <v>155</v>
      </c>
      <c r="M17" s="70">
        <v>132</v>
      </c>
      <c r="N17" s="70">
        <v>108</v>
      </c>
    </row>
    <row r="18" spans="1:14" ht="12">
      <c r="A18" s="75" t="s">
        <v>30</v>
      </c>
      <c r="B18" s="53">
        <f t="shared" si="3"/>
        <v>53</v>
      </c>
      <c r="C18" s="70">
        <v>14</v>
      </c>
      <c r="D18" s="70">
        <v>6</v>
      </c>
      <c r="E18" s="70">
        <v>5</v>
      </c>
      <c r="F18" s="70">
        <v>12</v>
      </c>
      <c r="G18" s="70">
        <v>9</v>
      </c>
      <c r="H18" s="70">
        <v>7</v>
      </c>
      <c r="I18" s="70">
        <v>3</v>
      </c>
      <c r="J18" s="70">
        <v>5</v>
      </c>
      <c r="K18" s="70">
        <v>8</v>
      </c>
      <c r="L18" s="70">
        <v>5</v>
      </c>
      <c r="M18" s="70">
        <v>13</v>
      </c>
      <c r="N18" s="70">
        <v>7</v>
      </c>
    </row>
    <row r="19" spans="1:14" ht="12">
      <c r="A19" s="75" t="s">
        <v>52</v>
      </c>
      <c r="B19" s="53">
        <f t="shared" si="3"/>
        <v>52</v>
      </c>
      <c r="C19" s="70">
        <v>6</v>
      </c>
      <c r="D19" s="70">
        <v>9</v>
      </c>
      <c r="E19" s="70">
        <v>3</v>
      </c>
      <c r="F19" s="70">
        <v>5</v>
      </c>
      <c r="G19" s="70">
        <v>13</v>
      </c>
      <c r="H19" s="70">
        <v>16</v>
      </c>
      <c r="I19" s="70">
        <v>13</v>
      </c>
      <c r="J19" s="70">
        <v>8</v>
      </c>
      <c r="K19" s="70">
        <v>8</v>
      </c>
      <c r="L19" s="70">
        <v>5</v>
      </c>
      <c r="M19" s="70">
        <v>10</v>
      </c>
      <c r="N19" s="70">
        <v>3</v>
      </c>
    </row>
    <row r="20" spans="1:14" ht="12">
      <c r="A20" s="75" t="s">
        <v>27</v>
      </c>
      <c r="B20" s="53">
        <f t="shared" si="3"/>
        <v>96</v>
      </c>
      <c r="C20" s="70">
        <v>24</v>
      </c>
      <c r="D20" s="70">
        <v>16</v>
      </c>
      <c r="E20" s="70">
        <v>9</v>
      </c>
      <c r="F20" s="70">
        <v>17</v>
      </c>
      <c r="G20" s="70">
        <v>14</v>
      </c>
      <c r="H20" s="70">
        <v>16</v>
      </c>
      <c r="I20" s="70">
        <v>10</v>
      </c>
      <c r="J20" s="70">
        <v>5</v>
      </c>
      <c r="K20" s="70">
        <v>18</v>
      </c>
      <c r="L20" s="70">
        <v>13</v>
      </c>
      <c r="M20" s="70">
        <v>10</v>
      </c>
      <c r="N20" s="70">
        <v>17</v>
      </c>
    </row>
    <row r="21" spans="1:14" ht="12">
      <c r="A21" s="75" t="s">
        <v>29</v>
      </c>
      <c r="B21" s="53">
        <f t="shared" si="3"/>
        <v>50</v>
      </c>
      <c r="C21" s="70">
        <v>3</v>
      </c>
      <c r="D21" s="70">
        <v>9</v>
      </c>
      <c r="E21" s="70">
        <v>1</v>
      </c>
      <c r="F21" s="70">
        <v>15</v>
      </c>
      <c r="G21" s="70">
        <v>8</v>
      </c>
      <c r="H21" s="70">
        <v>14</v>
      </c>
      <c r="I21" s="70">
        <v>6</v>
      </c>
      <c r="J21" s="70">
        <v>5</v>
      </c>
      <c r="K21" s="70">
        <v>7</v>
      </c>
      <c r="L21" s="70">
        <v>7</v>
      </c>
      <c r="M21" s="70">
        <v>0</v>
      </c>
      <c r="N21" s="70">
        <v>8</v>
      </c>
    </row>
    <row r="22" spans="1:14" ht="12">
      <c r="A22" s="75" t="s">
        <v>25</v>
      </c>
      <c r="B22" s="53">
        <f t="shared" si="3"/>
        <v>130</v>
      </c>
      <c r="C22" s="70">
        <v>28</v>
      </c>
      <c r="D22" s="70">
        <v>20</v>
      </c>
      <c r="E22" s="70">
        <v>15</v>
      </c>
      <c r="F22" s="70">
        <v>18</v>
      </c>
      <c r="G22" s="70">
        <v>18</v>
      </c>
      <c r="H22" s="70">
        <v>31</v>
      </c>
      <c r="I22" s="70">
        <v>19</v>
      </c>
      <c r="J22" s="70">
        <v>33</v>
      </c>
      <c r="K22" s="70">
        <v>25</v>
      </c>
      <c r="L22" s="70">
        <v>17</v>
      </c>
      <c r="M22" s="70">
        <v>37</v>
      </c>
      <c r="N22" s="70">
        <v>29</v>
      </c>
    </row>
    <row r="23" spans="1:14" ht="12">
      <c r="A23" s="75" t="s">
        <v>23</v>
      </c>
      <c r="B23" s="53">
        <f t="shared" si="3"/>
        <v>62</v>
      </c>
      <c r="C23" s="70">
        <v>7</v>
      </c>
      <c r="D23" s="70">
        <v>8</v>
      </c>
      <c r="E23" s="70">
        <v>11</v>
      </c>
      <c r="F23" s="70">
        <v>12</v>
      </c>
      <c r="G23" s="70">
        <v>13</v>
      </c>
      <c r="H23" s="70">
        <v>11</v>
      </c>
      <c r="I23" s="70">
        <v>14</v>
      </c>
      <c r="J23" s="70">
        <v>19</v>
      </c>
      <c r="K23" s="70">
        <v>5</v>
      </c>
      <c r="L23" s="70">
        <v>21</v>
      </c>
      <c r="M23" s="70">
        <v>11</v>
      </c>
      <c r="N23" s="70">
        <v>6</v>
      </c>
    </row>
    <row r="24" spans="1:14" ht="12">
      <c r="A24" s="75" t="s">
        <v>22</v>
      </c>
      <c r="B24" s="53">
        <f t="shared" si="3"/>
        <v>76</v>
      </c>
      <c r="C24" s="70">
        <v>7</v>
      </c>
      <c r="D24" s="70">
        <v>6</v>
      </c>
      <c r="E24" s="70">
        <v>12</v>
      </c>
      <c r="F24" s="70">
        <v>20</v>
      </c>
      <c r="G24" s="70">
        <v>18</v>
      </c>
      <c r="H24" s="70">
        <v>13</v>
      </c>
      <c r="I24" s="70">
        <v>12</v>
      </c>
      <c r="J24" s="70">
        <v>8</v>
      </c>
      <c r="K24" s="70">
        <v>11</v>
      </c>
      <c r="L24" s="70">
        <v>12</v>
      </c>
      <c r="M24" s="70">
        <v>14</v>
      </c>
      <c r="N24" s="70">
        <v>10</v>
      </c>
    </row>
    <row r="25" spans="2:14" ht="12">
      <c r="B25" s="53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</row>
    <row r="26" spans="1:14" ht="12">
      <c r="A26" s="76" t="s">
        <v>71</v>
      </c>
      <c r="B26" s="54">
        <f>+SUM(B28:B40)</f>
        <v>1280</v>
      </c>
      <c r="C26" s="77">
        <f aca="true" t="shared" si="4" ref="C26:N26">+SUM(C28:C40)</f>
        <v>217</v>
      </c>
      <c r="D26" s="77">
        <f t="shared" si="4"/>
        <v>203</v>
      </c>
      <c r="E26" s="77">
        <f t="shared" si="4"/>
        <v>195</v>
      </c>
      <c r="F26" s="77">
        <f t="shared" si="4"/>
        <v>206</v>
      </c>
      <c r="G26" s="77">
        <f t="shared" si="4"/>
        <v>231</v>
      </c>
      <c r="H26" s="77">
        <f t="shared" si="4"/>
        <v>228</v>
      </c>
      <c r="I26" s="77">
        <f t="shared" si="4"/>
        <v>231</v>
      </c>
      <c r="J26" s="77">
        <f t="shared" si="4"/>
        <v>266</v>
      </c>
      <c r="K26" s="77">
        <f t="shared" si="4"/>
        <v>361</v>
      </c>
      <c r="L26" s="77">
        <f t="shared" si="4"/>
        <v>251</v>
      </c>
      <c r="M26" s="77">
        <f t="shared" si="4"/>
        <v>163</v>
      </c>
      <c r="N26" s="77">
        <f t="shared" si="4"/>
        <v>198</v>
      </c>
    </row>
    <row r="27" spans="2:14" ht="12">
      <c r="B27" s="53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</row>
    <row r="28" spans="1:14" ht="12">
      <c r="A28" s="39" t="s">
        <v>53</v>
      </c>
      <c r="B28" s="53">
        <f t="shared" si="3"/>
        <v>125</v>
      </c>
      <c r="C28" s="70">
        <v>27</v>
      </c>
      <c r="D28" s="70">
        <v>14</v>
      </c>
      <c r="E28" s="70">
        <v>18</v>
      </c>
      <c r="F28" s="70">
        <v>22</v>
      </c>
      <c r="G28" s="70">
        <v>22</v>
      </c>
      <c r="H28" s="70">
        <v>22</v>
      </c>
      <c r="I28" s="70">
        <v>21</v>
      </c>
      <c r="J28" s="70">
        <v>14</v>
      </c>
      <c r="K28" s="70">
        <v>20</v>
      </c>
      <c r="L28" s="70">
        <v>27</v>
      </c>
      <c r="M28" s="70">
        <v>9</v>
      </c>
      <c r="N28" s="70">
        <v>22</v>
      </c>
    </row>
    <row r="29" spans="1:14" ht="12">
      <c r="A29" s="39" t="s">
        <v>54</v>
      </c>
      <c r="B29" s="53">
        <f t="shared" si="3"/>
        <v>215</v>
      </c>
      <c r="C29" s="70">
        <v>34</v>
      </c>
      <c r="D29" s="70">
        <v>25</v>
      </c>
      <c r="E29" s="70">
        <v>43</v>
      </c>
      <c r="F29" s="70">
        <v>38</v>
      </c>
      <c r="G29" s="70">
        <v>45</v>
      </c>
      <c r="H29" s="70">
        <v>30</v>
      </c>
      <c r="I29" s="70">
        <v>47</v>
      </c>
      <c r="J29" s="70">
        <v>37</v>
      </c>
      <c r="K29" s="70">
        <v>38</v>
      </c>
      <c r="L29" s="70">
        <v>39</v>
      </c>
      <c r="M29" s="70">
        <v>33</v>
      </c>
      <c r="N29" s="70">
        <v>26</v>
      </c>
    </row>
    <row r="30" spans="1:14" ht="12">
      <c r="A30" s="39" t="s">
        <v>55</v>
      </c>
      <c r="B30" s="53">
        <f t="shared" si="3"/>
        <v>44</v>
      </c>
      <c r="C30" s="70">
        <v>6</v>
      </c>
      <c r="D30" s="70">
        <v>9</v>
      </c>
      <c r="E30" s="70">
        <v>4</v>
      </c>
      <c r="F30" s="70">
        <v>7</v>
      </c>
      <c r="G30" s="70">
        <v>10</v>
      </c>
      <c r="H30" s="70">
        <v>8</v>
      </c>
      <c r="I30" s="70">
        <v>3</v>
      </c>
      <c r="J30" s="70">
        <v>10</v>
      </c>
      <c r="K30" s="70">
        <v>6</v>
      </c>
      <c r="L30" s="70">
        <v>4</v>
      </c>
      <c r="M30" s="70">
        <v>4</v>
      </c>
      <c r="N30" s="70">
        <v>8</v>
      </c>
    </row>
    <row r="31" spans="1:14" ht="12">
      <c r="A31" s="39" t="s">
        <v>56</v>
      </c>
      <c r="B31" s="53">
        <f t="shared" si="3"/>
        <v>5</v>
      </c>
      <c r="C31" s="70">
        <v>0</v>
      </c>
      <c r="D31" s="70">
        <v>2</v>
      </c>
      <c r="E31" s="70">
        <v>0</v>
      </c>
      <c r="F31" s="70">
        <v>1</v>
      </c>
      <c r="G31" s="70">
        <v>0</v>
      </c>
      <c r="H31" s="70">
        <v>2</v>
      </c>
      <c r="I31" s="70">
        <v>3</v>
      </c>
      <c r="J31" s="70">
        <v>13</v>
      </c>
      <c r="K31" s="70">
        <v>5</v>
      </c>
      <c r="L31" s="70">
        <v>4</v>
      </c>
      <c r="M31" s="70">
        <v>5</v>
      </c>
      <c r="N31" s="70">
        <v>1</v>
      </c>
    </row>
    <row r="32" spans="1:14" ht="12">
      <c r="A32" s="39" t="s">
        <v>57</v>
      </c>
      <c r="B32" s="53">
        <f t="shared" si="3"/>
        <v>209</v>
      </c>
      <c r="C32" s="70">
        <v>44</v>
      </c>
      <c r="D32" s="70">
        <v>42</v>
      </c>
      <c r="E32" s="70">
        <v>22</v>
      </c>
      <c r="F32" s="70">
        <v>30</v>
      </c>
      <c r="G32" s="70">
        <v>35</v>
      </c>
      <c r="H32" s="70">
        <v>36</v>
      </c>
      <c r="I32" s="70">
        <v>32</v>
      </c>
      <c r="J32" s="70">
        <v>33</v>
      </c>
      <c r="K32" s="70">
        <v>28</v>
      </c>
      <c r="L32" s="70">
        <v>31</v>
      </c>
      <c r="M32" s="70">
        <v>20</v>
      </c>
      <c r="N32" s="70">
        <v>32</v>
      </c>
    </row>
    <row r="33" spans="1:14" ht="12">
      <c r="A33" s="39" t="s">
        <v>58</v>
      </c>
      <c r="B33" s="53">
        <f t="shared" si="3"/>
        <v>51</v>
      </c>
      <c r="C33" s="70">
        <v>6</v>
      </c>
      <c r="D33" s="70">
        <v>5</v>
      </c>
      <c r="E33" s="70">
        <v>8</v>
      </c>
      <c r="F33" s="70">
        <v>11</v>
      </c>
      <c r="G33" s="70">
        <v>9</v>
      </c>
      <c r="H33" s="70">
        <v>12</v>
      </c>
      <c r="I33" s="70">
        <v>13</v>
      </c>
      <c r="J33" s="70">
        <v>12</v>
      </c>
      <c r="K33" s="70">
        <v>12</v>
      </c>
      <c r="L33" s="70">
        <v>14</v>
      </c>
      <c r="M33" s="70">
        <v>9</v>
      </c>
      <c r="N33" s="70">
        <v>7</v>
      </c>
    </row>
    <row r="34" spans="1:14" ht="12">
      <c r="A34" s="39" t="s">
        <v>59</v>
      </c>
      <c r="B34" s="53">
        <f t="shared" si="3"/>
        <v>73</v>
      </c>
      <c r="C34" s="70">
        <v>14</v>
      </c>
      <c r="D34" s="70">
        <v>10</v>
      </c>
      <c r="E34" s="70">
        <v>14</v>
      </c>
      <c r="F34" s="70">
        <v>9</v>
      </c>
      <c r="G34" s="70">
        <v>8</v>
      </c>
      <c r="H34" s="70">
        <v>18</v>
      </c>
      <c r="I34" s="70">
        <v>19</v>
      </c>
      <c r="J34" s="70">
        <v>13</v>
      </c>
      <c r="K34" s="70">
        <v>147</v>
      </c>
      <c r="L34" s="70">
        <v>8</v>
      </c>
      <c r="M34" s="70">
        <v>11</v>
      </c>
      <c r="N34" s="70">
        <v>7</v>
      </c>
    </row>
    <row r="35" spans="1:14" ht="12">
      <c r="A35" s="39" t="s">
        <v>60</v>
      </c>
      <c r="B35" s="53">
        <f t="shared" si="3"/>
        <v>73</v>
      </c>
      <c r="C35" s="70">
        <v>13</v>
      </c>
      <c r="D35" s="70">
        <v>13</v>
      </c>
      <c r="E35" s="70">
        <v>11</v>
      </c>
      <c r="F35" s="70">
        <v>6</v>
      </c>
      <c r="G35" s="70">
        <v>14</v>
      </c>
      <c r="H35" s="70">
        <v>16</v>
      </c>
      <c r="I35" s="70">
        <v>12</v>
      </c>
      <c r="J35" s="70">
        <v>15</v>
      </c>
      <c r="K35" s="70">
        <v>18</v>
      </c>
      <c r="L35" s="70">
        <v>21</v>
      </c>
      <c r="M35" s="70">
        <v>3</v>
      </c>
      <c r="N35" s="70">
        <v>10</v>
      </c>
    </row>
    <row r="36" spans="1:14" ht="12">
      <c r="A36" s="39" t="s">
        <v>61</v>
      </c>
      <c r="B36" s="53">
        <f t="shared" si="3"/>
        <v>8</v>
      </c>
      <c r="C36" s="70">
        <v>1</v>
      </c>
      <c r="D36" s="70">
        <v>2</v>
      </c>
      <c r="E36" s="70">
        <v>0</v>
      </c>
      <c r="F36" s="70">
        <v>2</v>
      </c>
      <c r="G36" s="70">
        <v>1</v>
      </c>
      <c r="H36" s="70">
        <v>2</v>
      </c>
      <c r="I36" s="70">
        <v>1</v>
      </c>
      <c r="J36" s="70">
        <v>2</v>
      </c>
      <c r="K36" s="70">
        <v>0</v>
      </c>
      <c r="L36" s="70">
        <v>1</v>
      </c>
      <c r="M36" s="70">
        <v>4</v>
      </c>
      <c r="N36" s="70">
        <v>1</v>
      </c>
    </row>
    <row r="37" spans="1:14" ht="12">
      <c r="A37" s="39" t="s">
        <v>62</v>
      </c>
      <c r="B37" s="53">
        <f t="shared" si="3"/>
        <v>118</v>
      </c>
      <c r="C37" s="70">
        <v>19</v>
      </c>
      <c r="D37" s="70">
        <v>15</v>
      </c>
      <c r="E37" s="70">
        <v>14</v>
      </c>
      <c r="F37" s="70">
        <v>24</v>
      </c>
      <c r="G37" s="70">
        <v>26</v>
      </c>
      <c r="H37" s="70">
        <v>20</v>
      </c>
      <c r="I37" s="70">
        <v>20</v>
      </c>
      <c r="J37" s="70">
        <v>25</v>
      </c>
      <c r="K37" s="70">
        <v>24</v>
      </c>
      <c r="L37" s="70">
        <v>29</v>
      </c>
      <c r="M37" s="70">
        <v>21</v>
      </c>
      <c r="N37" s="70">
        <v>26</v>
      </c>
    </row>
    <row r="38" spans="1:14" ht="12">
      <c r="A38" s="39" t="s">
        <v>63</v>
      </c>
      <c r="B38" s="53">
        <f t="shared" si="3"/>
        <v>112</v>
      </c>
      <c r="C38" s="70">
        <v>16</v>
      </c>
      <c r="D38" s="70">
        <v>27</v>
      </c>
      <c r="E38" s="70">
        <v>24</v>
      </c>
      <c r="F38" s="70">
        <v>11</v>
      </c>
      <c r="G38" s="70">
        <v>14</v>
      </c>
      <c r="H38" s="70">
        <v>20</v>
      </c>
      <c r="I38" s="70">
        <v>15</v>
      </c>
      <c r="J38" s="70">
        <v>33</v>
      </c>
      <c r="K38" s="70">
        <v>17</v>
      </c>
      <c r="L38" s="70">
        <v>21</v>
      </c>
      <c r="M38" s="70">
        <v>8</v>
      </c>
      <c r="N38" s="70">
        <v>13</v>
      </c>
    </row>
    <row r="39" spans="1:14" ht="12">
      <c r="A39" s="39" t="s">
        <v>64</v>
      </c>
      <c r="B39" s="53">
        <f t="shared" si="3"/>
        <v>138</v>
      </c>
      <c r="C39" s="70">
        <v>21</v>
      </c>
      <c r="D39" s="70">
        <v>24</v>
      </c>
      <c r="E39" s="70">
        <v>20</v>
      </c>
      <c r="F39" s="70">
        <v>17</v>
      </c>
      <c r="G39" s="70">
        <v>30</v>
      </c>
      <c r="H39" s="70">
        <v>26</v>
      </c>
      <c r="I39" s="70">
        <v>22</v>
      </c>
      <c r="J39" s="70">
        <v>30</v>
      </c>
      <c r="K39" s="70">
        <v>23</v>
      </c>
      <c r="L39" s="70">
        <v>20</v>
      </c>
      <c r="M39" s="70">
        <v>17</v>
      </c>
      <c r="N39" s="70">
        <v>27</v>
      </c>
    </row>
    <row r="40" spans="1:14" ht="12">
      <c r="A40" s="39" t="s">
        <v>65</v>
      </c>
      <c r="B40" s="53">
        <f t="shared" si="3"/>
        <v>109</v>
      </c>
      <c r="C40" s="70">
        <v>16</v>
      </c>
      <c r="D40" s="70">
        <v>15</v>
      </c>
      <c r="E40" s="70">
        <v>17</v>
      </c>
      <c r="F40" s="70">
        <v>28</v>
      </c>
      <c r="G40" s="70">
        <v>17</v>
      </c>
      <c r="H40" s="70">
        <v>16</v>
      </c>
      <c r="I40" s="70">
        <v>23</v>
      </c>
      <c r="J40" s="70">
        <v>29</v>
      </c>
      <c r="K40" s="70">
        <v>23</v>
      </c>
      <c r="L40" s="70">
        <v>32</v>
      </c>
      <c r="M40" s="70">
        <v>19</v>
      </c>
      <c r="N40" s="70">
        <v>18</v>
      </c>
    </row>
    <row r="41" spans="2:14" ht="12">
      <c r="B41" s="74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12">
      <c r="A42" s="77" t="s">
        <v>72</v>
      </c>
      <c r="B42" s="54">
        <f>SUM(B44:B45)</f>
        <v>59</v>
      </c>
      <c r="C42" s="77">
        <f aca="true" t="shared" si="5" ref="C42:N42">SUM(C44:C45)</f>
        <v>11</v>
      </c>
      <c r="D42" s="77">
        <f t="shared" si="5"/>
        <v>14</v>
      </c>
      <c r="E42" s="77">
        <f t="shared" si="5"/>
        <v>10</v>
      </c>
      <c r="F42" s="77">
        <f t="shared" si="5"/>
        <v>4</v>
      </c>
      <c r="G42" s="77">
        <f t="shared" si="5"/>
        <v>10</v>
      </c>
      <c r="H42" s="77">
        <f t="shared" si="5"/>
        <v>10</v>
      </c>
      <c r="I42" s="77">
        <f t="shared" si="5"/>
        <v>5</v>
      </c>
      <c r="J42" s="77">
        <f t="shared" si="5"/>
        <v>10</v>
      </c>
      <c r="K42" s="77">
        <f t="shared" si="5"/>
        <v>7</v>
      </c>
      <c r="L42" s="77">
        <f t="shared" si="5"/>
        <v>7</v>
      </c>
      <c r="M42" s="77">
        <f t="shared" si="5"/>
        <v>8</v>
      </c>
      <c r="N42" s="77">
        <f t="shared" si="5"/>
        <v>8</v>
      </c>
    </row>
    <row r="43" spans="2:14" ht="12">
      <c r="B43" s="74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</row>
    <row r="44" spans="1:14" ht="12">
      <c r="A44" s="39" t="s">
        <v>120</v>
      </c>
      <c r="B44" s="53">
        <f>SUM(C44:H44)</f>
        <v>2</v>
      </c>
      <c r="C44" s="70">
        <v>1</v>
      </c>
      <c r="D44" s="70">
        <v>0</v>
      </c>
      <c r="E44" s="70">
        <v>1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</row>
    <row r="45" spans="1:14" ht="12">
      <c r="A45" s="39" t="s">
        <v>121</v>
      </c>
      <c r="B45" s="53">
        <f>SUM(C45:H45)</f>
        <v>57</v>
      </c>
      <c r="C45" s="70">
        <v>10</v>
      </c>
      <c r="D45" s="70">
        <v>14</v>
      </c>
      <c r="E45" s="70">
        <v>9</v>
      </c>
      <c r="F45" s="70">
        <v>4</v>
      </c>
      <c r="G45" s="70">
        <v>10</v>
      </c>
      <c r="H45" s="70">
        <v>10</v>
      </c>
      <c r="I45" s="70">
        <v>5</v>
      </c>
      <c r="J45" s="70">
        <v>10</v>
      </c>
      <c r="K45" s="70">
        <v>7</v>
      </c>
      <c r="L45" s="70">
        <v>7</v>
      </c>
      <c r="M45" s="70">
        <v>8</v>
      </c>
      <c r="N45" s="70">
        <v>8</v>
      </c>
    </row>
    <row r="46" spans="1:14" ht="12.75" thickBot="1">
      <c r="A46" s="61"/>
      <c r="B46" s="78"/>
      <c r="C46" s="79"/>
      <c r="D46" s="79"/>
      <c r="E46" s="79"/>
      <c r="F46" s="79"/>
      <c r="G46" s="79"/>
      <c r="H46" s="79"/>
      <c r="I46" s="61"/>
      <c r="J46" s="61"/>
      <c r="K46" s="61"/>
      <c r="L46" s="61"/>
      <c r="M46" s="61"/>
      <c r="N46" s="61"/>
    </row>
    <row r="47" spans="1:8" ht="12">
      <c r="A47" s="17" t="s">
        <v>148</v>
      </c>
      <c r="C47" s="70"/>
      <c r="D47" s="70"/>
      <c r="E47" s="70"/>
      <c r="F47" s="70"/>
      <c r="G47" s="70"/>
      <c r="H47" s="70"/>
    </row>
    <row r="48" spans="3:8" ht="12">
      <c r="C48" s="70"/>
      <c r="D48" s="70"/>
      <c r="E48" s="70"/>
      <c r="F48" s="70"/>
      <c r="G48" s="70"/>
      <c r="H48" s="70"/>
    </row>
    <row r="49" ht="12">
      <c r="C49" s="70"/>
    </row>
    <row r="50" ht="12">
      <c r="C50" s="70"/>
    </row>
    <row r="51" ht="12">
      <c r="C51" s="70"/>
    </row>
    <row r="52" ht="12">
      <c r="C52" s="70"/>
    </row>
  </sheetData>
  <mergeCells count="4">
    <mergeCell ref="B6:B8"/>
    <mergeCell ref="A3:N3"/>
    <mergeCell ref="A4:N4"/>
    <mergeCell ref="C6:N7"/>
  </mergeCells>
  <printOptions horizontalCentered="1" verticalCentered="1"/>
  <pageMargins left="0.75" right="0.75" top="0.7874015748031497" bottom="0.7874015748031497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47" sqref="A47"/>
    </sheetView>
  </sheetViews>
  <sheetFormatPr defaultColWidth="11.421875" defaultRowHeight="12.75"/>
  <cols>
    <col min="1" max="1" width="15.8515625" style="2" customWidth="1"/>
    <col min="2" max="2" width="8.140625" style="2" customWidth="1"/>
    <col min="3" max="8" width="5.421875" style="2" customWidth="1"/>
    <col min="9" max="11" width="6.28125" style="2" customWidth="1"/>
    <col min="12" max="12" width="6.8515625" style="2" customWidth="1"/>
    <col min="13" max="13" width="7.421875" style="2" customWidth="1"/>
    <col min="14" max="14" width="6.28125" style="2" customWidth="1"/>
    <col min="15" max="16384" width="11.421875" style="2" customWidth="1"/>
  </cols>
  <sheetData>
    <row r="1" ht="12">
      <c r="A1" s="29" t="s">
        <v>147</v>
      </c>
    </row>
    <row r="3" spans="1:14" ht="12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2">
      <c r="A4" s="94" t="s">
        <v>141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8" ht="30" customHeight="1" thickBot="1">
      <c r="A5" s="1"/>
      <c r="B5" s="1"/>
      <c r="C5" s="1"/>
      <c r="D5" s="1"/>
      <c r="E5" s="1"/>
      <c r="F5" s="1"/>
      <c r="G5" s="1"/>
      <c r="H5" s="1"/>
    </row>
    <row r="6" spans="1:14" ht="24" customHeight="1">
      <c r="A6" s="22" t="s">
        <v>122</v>
      </c>
      <c r="B6" s="99" t="s">
        <v>43</v>
      </c>
      <c r="C6" s="116" t="s">
        <v>51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ht="12.75" customHeight="1" thickBot="1">
      <c r="A7" s="11" t="s">
        <v>47</v>
      </c>
      <c r="B7" s="100"/>
      <c r="C7" s="107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ht="19.5" customHeight="1" thickBot="1">
      <c r="A8" s="10" t="s">
        <v>48</v>
      </c>
      <c r="B8" s="115"/>
      <c r="C8" s="10" t="s">
        <v>37</v>
      </c>
      <c r="D8" s="10" t="s">
        <v>38</v>
      </c>
      <c r="E8" s="10" t="s">
        <v>39</v>
      </c>
      <c r="F8" s="10" t="s">
        <v>40</v>
      </c>
      <c r="G8" s="10" t="s">
        <v>41</v>
      </c>
      <c r="H8" s="10" t="s">
        <v>42</v>
      </c>
      <c r="I8" s="10" t="s">
        <v>73</v>
      </c>
      <c r="J8" s="10" t="s">
        <v>74</v>
      </c>
      <c r="K8" s="10" t="s">
        <v>96</v>
      </c>
      <c r="L8" s="10" t="s">
        <v>76</v>
      </c>
      <c r="M8" s="10" t="s">
        <v>77</v>
      </c>
      <c r="N8" s="10" t="s">
        <v>78</v>
      </c>
    </row>
    <row r="9" spans="1:14" ht="12.75" customHeight="1">
      <c r="A9" s="11"/>
      <c r="B9" s="3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 customHeight="1">
      <c r="A10" s="11" t="s">
        <v>43</v>
      </c>
      <c r="B10" s="12">
        <f>SUM(B12:B18)</f>
        <v>3167</v>
      </c>
      <c r="C10" s="13">
        <f aca="true" t="shared" si="0" ref="C10:H10">SUM(C12:C18)</f>
        <v>550</v>
      </c>
      <c r="D10" s="13">
        <f t="shared" si="0"/>
        <v>478</v>
      </c>
      <c r="E10" s="13">
        <f t="shared" si="0"/>
        <v>488</v>
      </c>
      <c r="F10" s="13">
        <f t="shared" si="0"/>
        <v>530</v>
      </c>
      <c r="G10" s="13">
        <f t="shared" si="0"/>
        <v>551</v>
      </c>
      <c r="H10" s="13">
        <f t="shared" si="0"/>
        <v>570</v>
      </c>
      <c r="I10" s="13">
        <f aca="true" t="shared" si="1" ref="I10:N10">SUM(I12:I18)</f>
        <v>510</v>
      </c>
      <c r="J10" s="13">
        <f t="shared" si="1"/>
        <v>562</v>
      </c>
      <c r="K10" s="13">
        <f t="shared" si="1"/>
        <v>521</v>
      </c>
      <c r="L10" s="13">
        <f t="shared" si="1"/>
        <v>547</v>
      </c>
      <c r="M10" s="13">
        <f t="shared" si="1"/>
        <v>439</v>
      </c>
      <c r="N10" s="13">
        <f t="shared" si="1"/>
        <v>437</v>
      </c>
    </row>
    <row r="11" spans="1:8" ht="12">
      <c r="A11" s="1"/>
      <c r="B11" s="14"/>
      <c r="C11" s="1"/>
      <c r="D11" s="1"/>
      <c r="E11" s="1"/>
      <c r="F11" s="1"/>
      <c r="G11" s="1"/>
      <c r="H11" s="1"/>
    </row>
    <row r="12" spans="1:14" ht="30" customHeight="1">
      <c r="A12" s="27" t="s">
        <v>66</v>
      </c>
      <c r="B12" s="30">
        <f>SUM(C12:H12)</f>
        <v>1154</v>
      </c>
      <c r="C12" s="26">
        <v>197</v>
      </c>
      <c r="D12" s="26">
        <v>192</v>
      </c>
      <c r="E12" s="26">
        <v>151</v>
      </c>
      <c r="F12" s="26">
        <v>209</v>
      </c>
      <c r="G12" s="26">
        <v>200</v>
      </c>
      <c r="H12" s="26">
        <v>205</v>
      </c>
      <c r="I12" s="26">
        <v>162</v>
      </c>
      <c r="J12" s="26">
        <v>203</v>
      </c>
      <c r="K12" s="26">
        <v>193</v>
      </c>
      <c r="L12" s="26">
        <v>193</v>
      </c>
      <c r="M12" s="26">
        <v>165</v>
      </c>
      <c r="N12" s="26">
        <v>164</v>
      </c>
    </row>
    <row r="13" spans="2:14" ht="12">
      <c r="B13" s="6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30" customHeight="1">
      <c r="A14" s="27" t="s">
        <v>67</v>
      </c>
      <c r="B14" s="30">
        <f>SUM(C14:H14)</f>
        <v>932</v>
      </c>
      <c r="C14" s="26">
        <v>131</v>
      </c>
      <c r="D14" s="26">
        <v>134</v>
      </c>
      <c r="E14" s="26">
        <v>155</v>
      </c>
      <c r="F14" s="26">
        <v>166</v>
      </c>
      <c r="G14" s="26">
        <v>168</v>
      </c>
      <c r="H14" s="26">
        <v>178</v>
      </c>
      <c r="I14" s="26">
        <v>172</v>
      </c>
      <c r="J14" s="26">
        <v>163</v>
      </c>
      <c r="K14" s="26">
        <v>152</v>
      </c>
      <c r="L14" s="26">
        <v>152</v>
      </c>
      <c r="M14" s="26">
        <v>137</v>
      </c>
      <c r="N14" s="26">
        <v>113</v>
      </c>
    </row>
    <row r="15" spans="1:14" ht="12">
      <c r="A15" s="27"/>
      <c r="B15" s="30"/>
      <c r="C15" s="26"/>
      <c r="D15" s="26"/>
      <c r="E15" s="26"/>
      <c r="F15" s="26"/>
      <c r="G15" s="26"/>
      <c r="H15" s="26"/>
      <c r="I15" s="1"/>
      <c r="J15" s="1"/>
      <c r="K15" s="1"/>
      <c r="L15" s="1"/>
      <c r="M15" s="1"/>
      <c r="N15" s="1"/>
    </row>
    <row r="16" spans="1:14" ht="30" customHeight="1">
      <c r="A16" s="27" t="s">
        <v>68</v>
      </c>
      <c r="B16" s="30">
        <f>SUM(C16:H16)</f>
        <v>904</v>
      </c>
      <c r="C16" s="26">
        <v>175</v>
      </c>
      <c r="D16" s="26">
        <v>123</v>
      </c>
      <c r="E16" s="26">
        <v>153</v>
      </c>
      <c r="F16" s="26">
        <v>135</v>
      </c>
      <c r="G16" s="26">
        <v>159</v>
      </c>
      <c r="H16" s="26">
        <v>159</v>
      </c>
      <c r="I16" s="26">
        <v>162</v>
      </c>
      <c r="J16" s="26">
        <v>165</v>
      </c>
      <c r="K16" s="26">
        <v>137</v>
      </c>
      <c r="L16" s="26">
        <v>168</v>
      </c>
      <c r="M16" s="26">
        <v>115</v>
      </c>
      <c r="N16" s="26">
        <v>135</v>
      </c>
    </row>
    <row r="17" spans="1:14" ht="12">
      <c r="A17" s="27"/>
      <c r="B17" s="30"/>
      <c r="C17" s="26"/>
      <c r="D17" s="26"/>
      <c r="E17" s="26"/>
      <c r="F17" s="26"/>
      <c r="G17" s="26"/>
      <c r="H17" s="26"/>
      <c r="I17" s="1"/>
      <c r="J17" s="1"/>
      <c r="K17" s="1"/>
      <c r="L17" s="1"/>
      <c r="M17" s="1"/>
      <c r="N17" s="1"/>
    </row>
    <row r="18" spans="1:14" ht="30" customHeight="1" thickBot="1">
      <c r="A18" s="28" t="s">
        <v>69</v>
      </c>
      <c r="B18" s="69">
        <f>SUM(C18:H18)</f>
        <v>177</v>
      </c>
      <c r="C18" s="25">
        <v>47</v>
      </c>
      <c r="D18" s="25">
        <v>29</v>
      </c>
      <c r="E18" s="25">
        <v>29</v>
      </c>
      <c r="F18" s="25">
        <v>20</v>
      </c>
      <c r="G18" s="25">
        <v>24</v>
      </c>
      <c r="H18" s="25">
        <v>28</v>
      </c>
      <c r="I18" s="25">
        <v>14</v>
      </c>
      <c r="J18" s="25">
        <v>31</v>
      </c>
      <c r="K18" s="25">
        <v>39</v>
      </c>
      <c r="L18" s="25">
        <v>34</v>
      </c>
      <c r="M18" s="25">
        <v>22</v>
      </c>
      <c r="N18" s="25">
        <v>25</v>
      </c>
    </row>
    <row r="19" spans="1:8" ht="12">
      <c r="A19" s="17" t="s">
        <v>148</v>
      </c>
      <c r="B19" s="1"/>
      <c r="C19" s="1"/>
      <c r="D19" s="3"/>
      <c r="E19" s="3"/>
      <c r="F19" s="3"/>
      <c r="G19" s="3"/>
      <c r="H19" s="3"/>
    </row>
  </sheetData>
  <mergeCells count="4">
    <mergeCell ref="B6:B8"/>
    <mergeCell ref="A3:N3"/>
    <mergeCell ref="A4:N4"/>
    <mergeCell ref="C6:N7"/>
  </mergeCells>
  <printOptions horizontalCentered="1" verticalCentered="1"/>
  <pageMargins left="0.75" right="0.75" top="0.7874015748031497" bottom="0.787401574803149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aarrieta</dc:creator>
  <cp:keywords/>
  <dc:description/>
  <cp:lastModifiedBy>xbarrientos</cp:lastModifiedBy>
  <cp:lastPrinted>2004-08-19T19:24:45Z</cp:lastPrinted>
  <dcterms:created xsi:type="dcterms:W3CDTF">2003-10-13T21:08:02Z</dcterms:created>
  <dcterms:modified xsi:type="dcterms:W3CDTF">2004-08-19T20:20:07Z</dcterms:modified>
  <cp:category/>
  <cp:version/>
  <cp:contentType/>
  <cp:contentStatus/>
</cp:coreProperties>
</file>