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30" windowWidth="4350" windowHeight="6030" activeTab="3"/>
  </bookViews>
  <sheets>
    <sheet name="19" sheetId="1" r:id="rId1"/>
    <sheet name="20" sheetId="2" r:id="rId2"/>
    <sheet name="21" sheetId="3" r:id="rId3"/>
    <sheet name="22" sheetId="4" r:id="rId4"/>
    <sheet name="23" sheetId="5" r:id="rId5"/>
    <sheet name="24" sheetId="6" r:id="rId6"/>
    <sheet name="25" sheetId="7" r:id="rId7"/>
  </sheets>
  <definedNames/>
  <calcPr fullCalcOnLoad="1"/>
</workbook>
</file>

<file path=xl/sharedStrings.xml><?xml version="1.0" encoding="utf-8"?>
<sst xmlns="http://schemas.openxmlformats.org/spreadsheetml/2006/main" count="338" uniqueCount="162">
  <si>
    <t>Robo</t>
  </si>
  <si>
    <t>Hurto</t>
  </si>
  <si>
    <t>Tacha de Vehículo</t>
  </si>
  <si>
    <t>Atípico</t>
  </si>
  <si>
    <t>Otros</t>
  </si>
  <si>
    <t>Total</t>
  </si>
  <si>
    <t>Mora</t>
  </si>
  <si>
    <t xml:space="preserve">   Dist. Merced</t>
  </si>
  <si>
    <t xml:space="preserve">   Dist. Hospital</t>
  </si>
  <si>
    <t>Escazú</t>
  </si>
  <si>
    <t>Desamparados</t>
  </si>
  <si>
    <t>Puriscal</t>
  </si>
  <si>
    <t>Aserrí</t>
  </si>
  <si>
    <t>Goicoechea</t>
  </si>
  <si>
    <t>Santa Ana</t>
  </si>
  <si>
    <t>Alajuelita</t>
  </si>
  <si>
    <t>Coronado</t>
  </si>
  <si>
    <t>Acosta</t>
  </si>
  <si>
    <t>Tibás</t>
  </si>
  <si>
    <t>Moravia</t>
  </si>
  <si>
    <t>Montes de Oca</t>
  </si>
  <si>
    <t>Curridabat</t>
  </si>
  <si>
    <t>Alajuela</t>
  </si>
  <si>
    <t>Heredia</t>
  </si>
  <si>
    <t>Cartago</t>
  </si>
  <si>
    <t>Puntarenas</t>
  </si>
  <si>
    <t>San Carlos</t>
  </si>
  <si>
    <t>Pérez Zeledón</t>
  </si>
  <si>
    <t>Turrialba</t>
  </si>
  <si>
    <t>Liberia</t>
  </si>
  <si>
    <t>La Unión</t>
  </si>
  <si>
    <t>Siquirres</t>
  </si>
  <si>
    <t xml:space="preserve">   Dist. Catedral</t>
  </si>
  <si>
    <t xml:space="preserve">   Dist. Zapote</t>
  </si>
  <si>
    <t xml:space="preserve">   Dist. Uruca</t>
  </si>
  <si>
    <t xml:space="preserve">   Dist. Mata Redonda</t>
  </si>
  <si>
    <t xml:space="preserve">   Dist. Pavas</t>
  </si>
  <si>
    <t xml:space="preserve">   Dist. Hatillo</t>
  </si>
  <si>
    <t xml:space="preserve">   Dist. San Sebastián</t>
  </si>
  <si>
    <t xml:space="preserve">   Dist. Sn Francisco 2 Ríos</t>
  </si>
  <si>
    <t xml:space="preserve">   Dist. Carmen</t>
  </si>
  <si>
    <t>Cantón Central</t>
  </si>
  <si>
    <t>Robo con</t>
  </si>
  <si>
    <t>fuerza s/cosas</t>
  </si>
  <si>
    <t>Hurto de</t>
  </si>
  <si>
    <t>ganado</t>
  </si>
  <si>
    <t>Infracc.</t>
  </si>
  <si>
    <t>Ley armas</t>
  </si>
  <si>
    <t>Robo violencia</t>
  </si>
  <si>
    <t>sobre persona</t>
  </si>
  <si>
    <t>Robo 1/2</t>
  </si>
  <si>
    <t>Transporte</t>
  </si>
  <si>
    <t>Tentativa Robo</t>
  </si>
  <si>
    <t>1/2 transporte</t>
  </si>
  <si>
    <t>y marcas</t>
  </si>
  <si>
    <t>Fals. Señas</t>
  </si>
  <si>
    <t>Falsif.</t>
  </si>
  <si>
    <t>documento</t>
  </si>
  <si>
    <t>Canton y Distrito</t>
  </si>
  <si>
    <t>Denuncias</t>
  </si>
  <si>
    <t>Sumarias</t>
  </si>
  <si>
    <t xml:space="preserve">      Con Indicios</t>
  </si>
  <si>
    <t>Sin Indicios</t>
  </si>
  <si>
    <t>Enero</t>
  </si>
  <si>
    <t>Febrero</t>
  </si>
  <si>
    <t>Marzo</t>
  </si>
  <si>
    <t>Abril</t>
  </si>
  <si>
    <t>Mayo</t>
  </si>
  <si>
    <t>Junio</t>
  </si>
  <si>
    <t>Ampliaciones</t>
  </si>
  <si>
    <t>Notas de aparición de vehículo</t>
  </si>
  <si>
    <t>Cantón y Distrito</t>
  </si>
  <si>
    <t>Cantón Escazú</t>
  </si>
  <si>
    <t>Cantón Desamparados</t>
  </si>
  <si>
    <t>Cantón Aserrí</t>
  </si>
  <si>
    <t>Cantón Mora</t>
  </si>
  <si>
    <t>Cantón Goicoechea</t>
  </si>
  <si>
    <t>Cantón Coronado</t>
  </si>
  <si>
    <t>Cantón Acosta</t>
  </si>
  <si>
    <t>Cantón Alajuelita</t>
  </si>
  <si>
    <t>Cantón Tibás</t>
  </si>
  <si>
    <t>Cantón Moravia</t>
  </si>
  <si>
    <t>Cantón Montes Oca</t>
  </si>
  <si>
    <t>Cantón Curridabat</t>
  </si>
  <si>
    <t>Cantón Santa Ana</t>
  </si>
  <si>
    <t>Cantón Puriscal</t>
  </si>
  <si>
    <t>M  e  s</t>
  </si>
  <si>
    <t>Cantón Curridabt</t>
  </si>
  <si>
    <t>Automóvil</t>
  </si>
  <si>
    <t>Motocicleta</t>
  </si>
  <si>
    <t>Bicicleta</t>
  </si>
  <si>
    <t>Trailer</t>
  </si>
  <si>
    <t>Mes</t>
  </si>
  <si>
    <t>Casos Entrados</t>
  </si>
  <si>
    <t>Casos Terminados</t>
  </si>
  <si>
    <t>División y</t>
  </si>
  <si>
    <t>Tipo de Caso</t>
  </si>
  <si>
    <t>M e s</t>
  </si>
  <si>
    <t>Unidad de Robo de Vehículos</t>
  </si>
  <si>
    <t xml:space="preserve">   Robos comunes</t>
  </si>
  <si>
    <t xml:space="preserve">   Tacha de vehículo</t>
  </si>
  <si>
    <t>Hurtos</t>
  </si>
  <si>
    <t>Hurtos de ganado</t>
  </si>
  <si>
    <t>Robo medio transporte</t>
  </si>
  <si>
    <t>Tentativa robo medio transporte</t>
  </si>
  <si>
    <t>Falsificación de documento</t>
  </si>
  <si>
    <t>Falsificación  de señas y marcas</t>
  </si>
  <si>
    <t>T i p o   d  e   C a s 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</si>
  <si>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</si>
  <si>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</si>
  <si>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</si>
  <si>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</si>
  <si>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</si>
  <si>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</si>
  <si>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</si>
  <si>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</si>
  <si>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</si>
  <si>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</si>
  <si>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</si>
  <si>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</si>
  <si>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</si>
  <si>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</si>
  <si>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</si>
  <si>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Set</t>
  </si>
  <si>
    <t>Oct</t>
  </si>
  <si>
    <t>Nov</t>
  </si>
  <si>
    <t>Dic</t>
  </si>
  <si>
    <t>Nicoya</t>
  </si>
  <si>
    <t>Pococí</t>
  </si>
  <si>
    <t>Limón</t>
  </si>
  <si>
    <t>Cuadraciclo</t>
  </si>
  <si>
    <t>División de Asaltos</t>
  </si>
  <si>
    <t>División de Robos</t>
  </si>
  <si>
    <r>
      <t xml:space="preserve">Otros Cantones del país </t>
    </r>
    <r>
      <rPr>
        <b/>
        <u val="single"/>
        <sz val="8"/>
        <rFont val="Batang"/>
        <family val="1"/>
      </rPr>
      <t>(1)</t>
    </r>
  </si>
  <si>
    <t>(1) Estos asuntos, en su mayorìa corresponden a vehículos aparecidos denunciados en otras dependencias.</t>
  </si>
  <si>
    <r>
      <t xml:space="preserve">Otros Cantones </t>
    </r>
    <r>
      <rPr>
        <b/>
        <u val="single"/>
        <sz val="8"/>
        <rFont val="Batang"/>
        <family val="1"/>
      </rPr>
      <t>(1)</t>
    </r>
  </si>
  <si>
    <t>Infracción Ley Armas</t>
  </si>
  <si>
    <t>Robos fuerza sobre las cosas</t>
  </si>
  <si>
    <t>Robo con violencia sobre personas</t>
  </si>
  <si>
    <t>Tipo de Medio de Transporte</t>
  </si>
  <si>
    <t xml:space="preserve">Casos entrados, terminados, ampliaciones y notas de apariciones de vehículos tramitados por la Sección de Delitos </t>
  </si>
  <si>
    <t>Contra la Propiedad, según mes de ocurrencia y clasificación del caso, durante el 2003</t>
  </si>
  <si>
    <t>Casos entrados en la Sección de Delitos Contra la Propiedad según división</t>
  </si>
  <si>
    <t>tipo de caso y mes de ocurrencia, durante el 2003</t>
  </si>
  <si>
    <t>Casos entrados mensualmente en la Sección de Delitos Contra la Propiedad</t>
  </si>
  <si>
    <t>según cantón y distrito de ocurrencia, durante el 2003</t>
  </si>
  <si>
    <t>Casos entrados en la Sección de Delitos Contra la Propiedad por robo o hurto de medio</t>
  </si>
  <si>
    <t>de transporte según cantón y distrito de ocurrencia, durante el 2003</t>
  </si>
  <si>
    <t>Casos Entrados por robo de medio de transporte en la Sección de Delitos Contra la Propiedad</t>
  </si>
  <si>
    <t>según cantón, distrito y tipo de medio, durante el 2003</t>
  </si>
  <si>
    <t xml:space="preserve">Casos entrados por robo de medio de transporte en la Sección de Delitos Contra la </t>
  </si>
  <si>
    <t>Propiedad según mes de ocurrencia y tipo  de medio de transporte, durante el 2003</t>
  </si>
  <si>
    <t>Cuadro No.19</t>
  </si>
  <si>
    <t>Cuadro No.20</t>
  </si>
  <si>
    <t>Cuadro No.21</t>
  </si>
  <si>
    <t>Cuadro No.22</t>
  </si>
  <si>
    <t>Cuadro No.23</t>
  </si>
  <si>
    <t>Cuadro No.24</t>
  </si>
  <si>
    <t>Cuadro No.25</t>
  </si>
  <si>
    <t>Fuente: Sección de Estadística, Departamento de Planificación.</t>
  </si>
  <si>
    <t xml:space="preserve">Casos entrados en la Sección de Delitos Contra la Propiedad según cantón </t>
  </si>
  <si>
    <t>distrito y tipo de caso, durante el 2003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</si>
</sst>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9">
    <font>
      <sz val="10"/>
      <name val="Arial"/>
      <family val="0"/>
    </font>
    <font>
      <sz val="8"/>
      <name val="Batang"/>
      <family val="1"/>
    </font>
    <font>
      <sz val="10"/>
      <name val="Batang"/>
      <family val="1"/>
    </font>
    <font>
      <u val="single"/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b/>
      <sz val="9"/>
      <name val="Batang"/>
      <family val="1"/>
    </font>
    <font>
      <b/>
      <sz val="11"/>
      <name val="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Batang"/>
      <family val="1"/>
    </font>
    <font>
      <sz val="11"/>
      <name val="Batang"/>
      <family val="1"/>
    </font>
    <font>
      <b/>
      <sz val="9"/>
      <name val="@Batang"/>
      <family val="1"/>
    </font>
    <font>
      <sz val="10"/>
      <name val="@Batang"/>
      <family val="1"/>
    </font>
    <font>
      <b/>
      <sz val="10"/>
      <name val="@Batang"/>
      <family val="1"/>
    </font>
    <font>
      <b/>
      <sz val="8"/>
      <name val="@Batang"/>
      <family val="1"/>
    </font>
    <font>
      <b/>
      <u val="single"/>
      <sz val="10"/>
      <name val="@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3" fontId="14" fillId="0" borderId="6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3" fontId="14" fillId="0" borderId="8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11.421875" defaultRowHeight="12.75"/>
  <cols>
    <col min="1" max="11" width="11.421875" style="17" customWidth="1"/>
    <col min="12" max="12" width="7.00390625" style="17" customWidth="1"/>
    <col min="13" max="16384" width="11.421875" style="17" customWidth="1"/>
  </cols>
  <sheetData>
    <row r="1" spans="1:11" ht="18" customHeight="1">
      <c r="A1" s="16" t="s">
        <v>152</v>
      </c>
      <c r="J1" s="18"/>
      <c r="K1" s="18"/>
    </row>
    <row r="2" spans="10:11" ht="18" customHeight="1">
      <c r="J2" s="18"/>
      <c r="K2" s="18"/>
    </row>
    <row r="3" spans="1:13" ht="18.75" customHeight="1">
      <c r="A3" s="113" t="s">
        <v>140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8" customHeight="1">
      <c r="A4" s="113" t="s">
        <v>141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0:11" ht="12.75" thickBot="1">
      <c r="J5" s="18"/>
      <c r="K5" s="18"/>
    </row>
    <row r="6" spans="1:13" ht="20.25" customHeight="1" thickBot="1">
      <c r="A6" s="114" t="s">
        <v>92</v>
      </c>
      <c r="B6" s="117" t="s">
        <v>93</v>
      </c>
      <c r="C6" s="118"/>
      <c r="D6" s="119"/>
      <c r="E6" s="117" t="s">
        <v>94</v>
      </c>
      <c r="F6" s="118"/>
      <c r="G6" s="118"/>
      <c r="H6" s="118"/>
      <c r="I6" s="118"/>
      <c r="J6" s="118"/>
      <c r="K6" s="122"/>
      <c r="L6" s="123" t="s">
        <v>69</v>
      </c>
      <c r="M6" s="126" t="s">
        <v>70</v>
      </c>
    </row>
    <row r="7" spans="1:13" ht="17.25" customHeight="1">
      <c r="A7" s="115"/>
      <c r="B7" s="129" t="s">
        <v>5</v>
      </c>
      <c r="C7" s="131" t="s">
        <v>59</v>
      </c>
      <c r="D7" s="114" t="s">
        <v>60</v>
      </c>
      <c r="E7" s="120" t="s">
        <v>5</v>
      </c>
      <c r="F7" s="135" t="s">
        <v>61</v>
      </c>
      <c r="G7" s="135"/>
      <c r="H7" s="136"/>
      <c r="I7" s="133" t="s">
        <v>62</v>
      </c>
      <c r="J7" s="134"/>
      <c r="K7" s="134"/>
      <c r="L7" s="124"/>
      <c r="M7" s="127"/>
    </row>
    <row r="8" spans="1:13" ht="18.75" customHeight="1" thickBot="1">
      <c r="A8" s="116"/>
      <c r="B8" s="130"/>
      <c r="C8" s="132"/>
      <c r="D8" s="116"/>
      <c r="E8" s="121"/>
      <c r="F8" s="19" t="s">
        <v>5</v>
      </c>
      <c r="G8" s="19" t="s">
        <v>59</v>
      </c>
      <c r="H8" s="19" t="s">
        <v>60</v>
      </c>
      <c r="I8" s="20" t="s">
        <v>5</v>
      </c>
      <c r="J8" s="19" t="s">
        <v>59</v>
      </c>
      <c r="K8" s="19" t="s">
        <v>60</v>
      </c>
      <c r="L8" s="125"/>
      <c r="M8" s="128"/>
    </row>
    <row r="9" spans="2:13" ht="18" customHeight="1">
      <c r="B9" s="21"/>
      <c r="D9" s="22"/>
      <c r="E9" s="23"/>
      <c r="F9" s="22"/>
      <c r="I9" s="24"/>
      <c r="J9" s="18"/>
      <c r="K9" s="18"/>
      <c r="L9" s="25"/>
      <c r="M9" s="24"/>
    </row>
    <row r="10" spans="1:13" ht="18" customHeight="1">
      <c r="A10" s="26" t="s">
        <v>5</v>
      </c>
      <c r="B10" s="27">
        <f>SUM(B12:B29)</f>
        <v>10657</v>
      </c>
      <c r="C10" s="28">
        <f>SUM(C12:C23)</f>
        <v>10563</v>
      </c>
      <c r="D10" s="28">
        <f>SUM(D12:D23)</f>
        <v>94</v>
      </c>
      <c r="E10" s="29">
        <f>+F10+I10</f>
        <v>8068</v>
      </c>
      <c r="F10" s="30">
        <f aca="true" t="shared" si="0" ref="F10:K10">SUM(F12:F29)</f>
        <v>1814</v>
      </c>
      <c r="G10" s="28">
        <f t="shared" si="0"/>
        <v>1754</v>
      </c>
      <c r="H10" s="28">
        <f t="shared" si="0"/>
        <v>60</v>
      </c>
      <c r="I10" s="31">
        <f t="shared" si="0"/>
        <v>6254</v>
      </c>
      <c r="J10" s="28">
        <f t="shared" si="0"/>
        <v>6235</v>
      </c>
      <c r="K10" s="28">
        <f t="shared" si="0"/>
        <v>19</v>
      </c>
      <c r="L10" s="32">
        <f>+SUM(L12:L23)</f>
        <v>308</v>
      </c>
      <c r="M10" s="31">
        <f>+SUM(M12:M23)</f>
        <v>703</v>
      </c>
    </row>
    <row r="11" spans="2:13" ht="18" customHeight="1">
      <c r="B11" s="33"/>
      <c r="C11" s="34"/>
      <c r="D11" s="34"/>
      <c r="E11" s="35"/>
      <c r="F11" s="36"/>
      <c r="G11" s="37"/>
      <c r="H11" s="37"/>
      <c r="I11" s="38"/>
      <c r="J11" s="37"/>
      <c r="K11" s="37"/>
      <c r="L11" s="39"/>
      <c r="M11" s="40"/>
    </row>
    <row r="12" spans="1:13" ht="19.5" customHeight="1">
      <c r="A12" s="17" t="s">
        <v>63</v>
      </c>
      <c r="B12" s="33">
        <f aca="true" t="shared" si="1" ref="B12:B17">SUM(C12:D12)</f>
        <v>719</v>
      </c>
      <c r="C12" s="37">
        <v>714</v>
      </c>
      <c r="D12" s="37">
        <v>5</v>
      </c>
      <c r="E12" s="35">
        <f aca="true" t="shared" si="2" ref="E12:E17">+F12+I12</f>
        <v>603</v>
      </c>
      <c r="F12" s="36">
        <f aca="true" t="shared" si="3" ref="F12:F17">+G12+H12</f>
        <v>92</v>
      </c>
      <c r="G12" s="37">
        <v>87</v>
      </c>
      <c r="H12" s="37">
        <v>5</v>
      </c>
      <c r="I12" s="38">
        <f aca="true" t="shared" si="4" ref="I12:I17">+J12+K12</f>
        <v>511</v>
      </c>
      <c r="J12" s="37">
        <v>511</v>
      </c>
      <c r="K12" s="37">
        <v>0</v>
      </c>
      <c r="L12" s="41">
        <v>21</v>
      </c>
      <c r="M12" s="38">
        <v>73</v>
      </c>
    </row>
    <row r="13" spans="1:13" ht="19.5" customHeight="1">
      <c r="A13" s="17" t="s">
        <v>64</v>
      </c>
      <c r="B13" s="33">
        <f t="shared" si="1"/>
        <v>674</v>
      </c>
      <c r="C13" s="37">
        <v>665</v>
      </c>
      <c r="D13" s="37">
        <v>9</v>
      </c>
      <c r="E13" s="35">
        <f t="shared" si="2"/>
        <v>546</v>
      </c>
      <c r="F13" s="36">
        <f t="shared" si="3"/>
        <v>172</v>
      </c>
      <c r="G13" s="37">
        <v>165</v>
      </c>
      <c r="H13" s="37">
        <v>7</v>
      </c>
      <c r="I13" s="38">
        <f t="shared" si="4"/>
        <v>374</v>
      </c>
      <c r="J13" s="37">
        <v>373</v>
      </c>
      <c r="K13" s="37">
        <v>1</v>
      </c>
      <c r="L13" s="41">
        <v>32</v>
      </c>
      <c r="M13" s="38">
        <v>91</v>
      </c>
    </row>
    <row r="14" spans="1:13" ht="19.5" customHeight="1">
      <c r="A14" s="17" t="s">
        <v>65</v>
      </c>
      <c r="B14" s="33">
        <f t="shared" si="1"/>
        <v>670</v>
      </c>
      <c r="C14" s="37">
        <v>658</v>
      </c>
      <c r="D14" s="37">
        <v>12</v>
      </c>
      <c r="E14" s="35">
        <f t="shared" si="2"/>
        <v>689</v>
      </c>
      <c r="F14" s="36">
        <f t="shared" si="3"/>
        <v>142</v>
      </c>
      <c r="G14" s="37">
        <v>134</v>
      </c>
      <c r="H14" s="37">
        <v>8</v>
      </c>
      <c r="I14" s="38">
        <f t="shared" si="4"/>
        <v>547</v>
      </c>
      <c r="J14" s="37">
        <v>541</v>
      </c>
      <c r="K14" s="37">
        <v>6</v>
      </c>
      <c r="L14" s="41">
        <v>44</v>
      </c>
      <c r="M14" s="38">
        <v>69</v>
      </c>
    </row>
    <row r="15" spans="1:13" ht="19.5" customHeight="1">
      <c r="A15" s="17" t="s">
        <v>66</v>
      </c>
      <c r="B15" s="33">
        <f t="shared" si="1"/>
        <v>635</v>
      </c>
      <c r="C15" s="37">
        <v>628</v>
      </c>
      <c r="D15" s="37">
        <v>7</v>
      </c>
      <c r="E15" s="35">
        <f t="shared" si="2"/>
        <v>476</v>
      </c>
      <c r="F15" s="36">
        <f t="shared" si="3"/>
        <v>123</v>
      </c>
      <c r="G15" s="37">
        <v>122</v>
      </c>
      <c r="H15" s="37">
        <v>1</v>
      </c>
      <c r="I15" s="38">
        <f t="shared" si="4"/>
        <v>353</v>
      </c>
      <c r="J15" s="37">
        <v>353</v>
      </c>
      <c r="K15" s="37">
        <v>0</v>
      </c>
      <c r="L15" s="41">
        <v>28</v>
      </c>
      <c r="M15" s="38">
        <v>52</v>
      </c>
    </row>
    <row r="16" spans="1:13" ht="19.5" customHeight="1">
      <c r="A16" s="17" t="s">
        <v>67</v>
      </c>
      <c r="B16" s="33">
        <f t="shared" si="1"/>
        <v>718</v>
      </c>
      <c r="C16" s="37">
        <v>710</v>
      </c>
      <c r="D16" s="37">
        <v>8</v>
      </c>
      <c r="E16" s="35">
        <f t="shared" si="2"/>
        <v>769</v>
      </c>
      <c r="F16" s="36">
        <f t="shared" si="3"/>
        <v>171</v>
      </c>
      <c r="G16" s="37">
        <v>167</v>
      </c>
      <c r="H16" s="37">
        <v>4</v>
      </c>
      <c r="I16" s="38">
        <f t="shared" si="4"/>
        <v>598</v>
      </c>
      <c r="J16" s="37">
        <v>597</v>
      </c>
      <c r="K16" s="37">
        <v>1</v>
      </c>
      <c r="L16" s="41">
        <v>30</v>
      </c>
      <c r="M16" s="38">
        <v>46</v>
      </c>
    </row>
    <row r="17" spans="1:13" ht="19.5" customHeight="1">
      <c r="A17" s="22" t="s">
        <v>68</v>
      </c>
      <c r="B17" s="33">
        <f t="shared" si="1"/>
        <v>1171</v>
      </c>
      <c r="C17" s="36">
        <v>1156</v>
      </c>
      <c r="D17" s="36">
        <v>15</v>
      </c>
      <c r="E17" s="35">
        <f t="shared" si="2"/>
        <v>608</v>
      </c>
      <c r="F17" s="36">
        <f t="shared" si="3"/>
        <v>148</v>
      </c>
      <c r="G17" s="36">
        <v>138</v>
      </c>
      <c r="H17" s="36">
        <v>10</v>
      </c>
      <c r="I17" s="38">
        <f t="shared" si="4"/>
        <v>460</v>
      </c>
      <c r="J17" s="36">
        <v>454</v>
      </c>
      <c r="K17" s="36">
        <v>6</v>
      </c>
      <c r="L17" s="41">
        <v>28</v>
      </c>
      <c r="M17" s="38">
        <v>63</v>
      </c>
    </row>
    <row r="18" spans="1:13" ht="19.5" customHeight="1">
      <c r="A18" s="17" t="s">
        <v>108</v>
      </c>
      <c r="B18" s="33">
        <f aca="true" t="shared" si="5" ref="B18:B23">SUM(C18:D18)</f>
        <v>1035</v>
      </c>
      <c r="C18" s="36">
        <v>1031</v>
      </c>
      <c r="D18" s="36">
        <v>4</v>
      </c>
      <c r="E18" s="35">
        <f aca="true" t="shared" si="6" ref="E18:E23">+F18+I18</f>
        <v>678</v>
      </c>
      <c r="F18" s="36">
        <f aca="true" t="shared" si="7" ref="F18:F23">+G18+H18</f>
        <v>138</v>
      </c>
      <c r="G18" s="36">
        <v>134</v>
      </c>
      <c r="H18" s="36">
        <v>4</v>
      </c>
      <c r="I18" s="38">
        <f aca="true" t="shared" si="8" ref="I18:I23">+J18+K18</f>
        <v>540</v>
      </c>
      <c r="J18" s="36">
        <v>540</v>
      </c>
      <c r="K18" s="36">
        <v>0</v>
      </c>
      <c r="L18" s="41">
        <v>26</v>
      </c>
      <c r="M18" s="38">
        <v>59</v>
      </c>
    </row>
    <row r="19" spans="1:13" ht="19.5" customHeight="1">
      <c r="A19" s="22" t="s">
        <v>109</v>
      </c>
      <c r="B19" s="33">
        <f t="shared" si="5"/>
        <v>999</v>
      </c>
      <c r="C19" s="36">
        <v>990</v>
      </c>
      <c r="D19" s="36">
        <v>9</v>
      </c>
      <c r="E19" s="35">
        <f t="shared" si="6"/>
        <v>600</v>
      </c>
      <c r="F19" s="36">
        <f t="shared" si="7"/>
        <v>182</v>
      </c>
      <c r="G19" s="36">
        <v>178</v>
      </c>
      <c r="H19" s="36">
        <v>4</v>
      </c>
      <c r="I19" s="38">
        <f t="shared" si="8"/>
        <v>418</v>
      </c>
      <c r="J19" s="36">
        <v>418</v>
      </c>
      <c r="K19" s="36">
        <v>0</v>
      </c>
      <c r="L19" s="41">
        <v>23</v>
      </c>
      <c r="M19" s="38">
        <v>56</v>
      </c>
    </row>
    <row r="20" spans="1:13" ht="19.5" customHeight="1">
      <c r="A20" s="17" t="s">
        <v>110</v>
      </c>
      <c r="B20" s="33">
        <f t="shared" si="5"/>
        <v>1044</v>
      </c>
      <c r="C20" s="36">
        <v>1036</v>
      </c>
      <c r="D20" s="36">
        <v>8</v>
      </c>
      <c r="E20" s="35">
        <f t="shared" si="6"/>
        <v>746</v>
      </c>
      <c r="F20" s="36">
        <f t="shared" si="7"/>
        <v>151</v>
      </c>
      <c r="G20" s="36">
        <v>146</v>
      </c>
      <c r="H20" s="36">
        <v>5</v>
      </c>
      <c r="I20" s="38">
        <f t="shared" si="8"/>
        <v>595</v>
      </c>
      <c r="J20" s="36">
        <v>594</v>
      </c>
      <c r="K20" s="36">
        <v>1</v>
      </c>
      <c r="L20" s="41">
        <v>15</v>
      </c>
      <c r="M20" s="38">
        <v>33</v>
      </c>
    </row>
    <row r="21" spans="1:13" ht="19.5" customHeight="1">
      <c r="A21" s="22" t="s">
        <v>111</v>
      </c>
      <c r="B21" s="33">
        <f t="shared" si="5"/>
        <v>1117</v>
      </c>
      <c r="C21" s="36">
        <v>1108</v>
      </c>
      <c r="D21" s="36">
        <v>9</v>
      </c>
      <c r="E21" s="35">
        <f t="shared" si="6"/>
        <v>894</v>
      </c>
      <c r="F21" s="36">
        <f t="shared" si="7"/>
        <v>238</v>
      </c>
      <c r="G21" s="36">
        <v>231</v>
      </c>
      <c r="H21" s="36">
        <v>7</v>
      </c>
      <c r="I21" s="38">
        <f t="shared" si="8"/>
        <v>656</v>
      </c>
      <c r="J21" s="36">
        <v>653</v>
      </c>
      <c r="K21" s="36">
        <v>3</v>
      </c>
      <c r="L21" s="41">
        <v>22</v>
      </c>
      <c r="M21" s="38">
        <v>62</v>
      </c>
    </row>
    <row r="22" spans="1:13" ht="19.5" customHeight="1">
      <c r="A22" s="17" t="s">
        <v>112</v>
      </c>
      <c r="B22" s="33">
        <f t="shared" si="5"/>
        <v>947</v>
      </c>
      <c r="C22" s="36">
        <v>943</v>
      </c>
      <c r="D22" s="36">
        <v>4</v>
      </c>
      <c r="E22" s="35">
        <f t="shared" si="6"/>
        <v>1038</v>
      </c>
      <c r="F22" s="36">
        <f t="shared" si="7"/>
        <v>181</v>
      </c>
      <c r="G22" s="36">
        <v>177</v>
      </c>
      <c r="H22" s="36">
        <v>4</v>
      </c>
      <c r="I22" s="38">
        <f t="shared" si="8"/>
        <v>857</v>
      </c>
      <c r="J22" s="36">
        <v>856</v>
      </c>
      <c r="K22" s="36">
        <v>1</v>
      </c>
      <c r="L22" s="41">
        <v>27</v>
      </c>
      <c r="M22" s="38">
        <v>43</v>
      </c>
    </row>
    <row r="23" spans="1:13" ht="19.5" customHeight="1" thickBot="1">
      <c r="A23" s="42" t="s">
        <v>113</v>
      </c>
      <c r="B23" s="43">
        <f t="shared" si="5"/>
        <v>928</v>
      </c>
      <c r="C23" s="44">
        <v>924</v>
      </c>
      <c r="D23" s="44">
        <v>4</v>
      </c>
      <c r="E23" s="45">
        <f t="shared" si="6"/>
        <v>421</v>
      </c>
      <c r="F23" s="44">
        <f t="shared" si="7"/>
        <v>76</v>
      </c>
      <c r="G23" s="44">
        <v>75</v>
      </c>
      <c r="H23" s="44">
        <v>1</v>
      </c>
      <c r="I23" s="46">
        <f t="shared" si="8"/>
        <v>345</v>
      </c>
      <c r="J23" s="44">
        <v>345</v>
      </c>
      <c r="K23" s="44">
        <v>0</v>
      </c>
      <c r="L23" s="47">
        <v>12</v>
      </c>
      <c r="M23" s="46">
        <v>56</v>
      </c>
    </row>
    <row r="24" spans="1:5" ht="12">
      <c r="A24" s="111" t="s">
        <v>159</v>
      </c>
      <c r="B24" s="111"/>
      <c r="C24" s="111"/>
      <c r="D24" s="111"/>
      <c r="E24" s="111"/>
    </row>
  </sheetData>
  <mergeCells count="13">
    <mergeCell ref="D7:D8"/>
    <mergeCell ref="I7:K7"/>
    <mergeCell ref="F7:H7"/>
    <mergeCell ref="A3:M3"/>
    <mergeCell ref="A4:M4"/>
    <mergeCell ref="A6:A8"/>
    <mergeCell ref="B6:D6"/>
    <mergeCell ref="E7:E8"/>
    <mergeCell ref="E6:K6"/>
    <mergeCell ref="L6:L8"/>
    <mergeCell ref="M6:M8"/>
    <mergeCell ref="B7:B8"/>
    <mergeCell ref="C7:C8"/>
  </mergeCells>
  <printOptions horizontalCentered="1" verticalCentered="1"/>
  <pageMargins left="0.1968503937007874" right="0.1968503937007874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35" sqref="A35"/>
    </sheetView>
  </sheetViews>
  <sheetFormatPr defaultColWidth="11.421875" defaultRowHeight="15" customHeight="1"/>
  <cols>
    <col min="1" max="1" width="33.140625" style="1" customWidth="1"/>
    <col min="2" max="2" width="11.421875" style="1" customWidth="1"/>
    <col min="3" max="14" width="6.421875" style="1" customWidth="1"/>
    <col min="15" max="16384" width="11.421875" style="1" customWidth="1"/>
  </cols>
  <sheetData>
    <row r="1" spans="1:5" ht="15" customHeight="1">
      <c r="A1" s="15" t="s">
        <v>153</v>
      </c>
      <c r="B1" s="48"/>
      <c r="C1" s="48"/>
      <c r="D1" s="48"/>
      <c r="E1" s="48"/>
    </row>
    <row r="2" spans="1:5" ht="15" customHeight="1">
      <c r="A2" s="49"/>
      <c r="B2" s="49"/>
      <c r="C2" s="49"/>
      <c r="D2" s="49"/>
      <c r="E2" s="49"/>
    </row>
    <row r="3" spans="1:14" ht="15" customHeight="1">
      <c r="A3" s="140" t="s">
        <v>142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 customHeight="1">
      <c r="A4" s="140" t="s">
        <v>143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ht="15" customHeight="1" thickBot="1"/>
    <row r="6" spans="1:14" ht="15" customHeight="1" thickBot="1">
      <c r="A6" s="50" t="s">
        <v>95</v>
      </c>
      <c r="B6" s="137" t="s">
        <v>5</v>
      </c>
      <c r="C6" s="139" t="s">
        <v>97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" customHeight="1" thickBot="1">
      <c r="A7" s="52" t="s">
        <v>96</v>
      </c>
      <c r="B7" s="138"/>
      <c r="C7" s="52" t="s">
        <v>114</v>
      </c>
      <c r="D7" s="52" t="s">
        <v>115</v>
      </c>
      <c r="E7" s="52" t="s">
        <v>116</v>
      </c>
      <c r="F7" s="52" t="s">
        <v>117</v>
      </c>
      <c r="G7" s="52" t="s">
        <v>118</v>
      </c>
      <c r="H7" s="52" t="s">
        <v>119</v>
      </c>
      <c r="I7" s="52" t="s">
        <v>120</v>
      </c>
      <c r="J7" s="52" t="s">
        <v>121</v>
      </c>
      <c r="K7" s="52" t="s">
        <v>123</v>
      </c>
      <c r="L7" s="52" t="s">
        <v>124</v>
      </c>
      <c r="M7" s="52" t="s">
        <v>125</v>
      </c>
      <c r="N7" s="52" t="s">
        <v>126</v>
      </c>
    </row>
    <row r="8" ht="15" customHeight="1">
      <c r="B8" s="6"/>
    </row>
    <row r="9" spans="1:15" ht="15" customHeight="1">
      <c r="A9" s="53" t="s">
        <v>5</v>
      </c>
      <c r="B9" s="54">
        <f aca="true" t="shared" si="0" ref="B9:H9">+B11+B22+B26</f>
        <v>10657</v>
      </c>
      <c r="C9" s="55">
        <f t="shared" si="0"/>
        <v>719</v>
      </c>
      <c r="D9" s="55">
        <f t="shared" si="0"/>
        <v>674</v>
      </c>
      <c r="E9" s="56">
        <f t="shared" si="0"/>
        <v>670</v>
      </c>
      <c r="F9" s="56">
        <f t="shared" si="0"/>
        <v>635</v>
      </c>
      <c r="G9" s="56">
        <f t="shared" si="0"/>
        <v>718</v>
      </c>
      <c r="H9" s="55">
        <f t="shared" si="0"/>
        <v>1171</v>
      </c>
      <c r="I9" s="55">
        <f aca="true" t="shared" si="1" ref="I9:N9">+I11+I22+I26</f>
        <v>1035</v>
      </c>
      <c r="J9" s="55">
        <f t="shared" si="1"/>
        <v>999</v>
      </c>
      <c r="K9" s="55">
        <f t="shared" si="1"/>
        <v>1044</v>
      </c>
      <c r="L9" s="55">
        <f t="shared" si="1"/>
        <v>1117</v>
      </c>
      <c r="M9" s="55">
        <f t="shared" si="1"/>
        <v>947</v>
      </c>
      <c r="N9" s="55">
        <f t="shared" si="1"/>
        <v>928</v>
      </c>
      <c r="O9" s="11"/>
    </row>
    <row r="10" spans="2:14" ht="15" customHeight="1">
      <c r="B10" s="1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>
      <c r="A11" s="57" t="s">
        <v>132</v>
      </c>
      <c r="B11" s="10">
        <f>+SUM(B14:B20)</f>
        <v>4323</v>
      </c>
      <c r="C11" s="57">
        <f aca="true" t="shared" si="2" ref="C11:H11">+SUM(C14:C20)</f>
        <v>271</v>
      </c>
      <c r="D11" s="57">
        <f t="shared" si="2"/>
        <v>234</v>
      </c>
      <c r="E11" s="57">
        <f t="shared" si="2"/>
        <v>279</v>
      </c>
      <c r="F11" s="57">
        <f t="shared" si="2"/>
        <v>251</v>
      </c>
      <c r="G11" s="57">
        <f t="shared" si="2"/>
        <v>264</v>
      </c>
      <c r="H11" s="57">
        <f t="shared" si="2"/>
        <v>505</v>
      </c>
      <c r="I11" s="57">
        <f aca="true" t="shared" si="3" ref="I11:N11">+SUM(I14:I20)</f>
        <v>436</v>
      </c>
      <c r="J11" s="57">
        <f t="shared" si="3"/>
        <v>414</v>
      </c>
      <c r="K11" s="57">
        <f t="shared" si="3"/>
        <v>466</v>
      </c>
      <c r="L11" s="57">
        <f t="shared" si="3"/>
        <v>466</v>
      </c>
      <c r="M11" s="57">
        <f t="shared" si="3"/>
        <v>358</v>
      </c>
      <c r="N11" s="57">
        <f t="shared" si="3"/>
        <v>379</v>
      </c>
    </row>
    <row r="12" spans="1:8" ht="15" customHeight="1">
      <c r="A12" s="48"/>
      <c r="B12" s="13"/>
      <c r="C12" s="2"/>
      <c r="D12" s="2"/>
      <c r="E12" s="2"/>
      <c r="F12" s="2"/>
      <c r="G12" s="2"/>
      <c r="H12" s="2"/>
    </row>
    <row r="13" spans="1:14" ht="15" customHeight="1">
      <c r="A13" s="112" t="s">
        <v>137</v>
      </c>
      <c r="B13" s="10">
        <f aca="true" t="shared" si="4" ref="B13:B20">+SUM(C13:N13)</f>
        <v>2673</v>
      </c>
      <c r="C13" s="57">
        <f aca="true" t="shared" si="5" ref="C13:N13">+C14+C15</f>
        <v>169</v>
      </c>
      <c r="D13" s="57">
        <f t="shared" si="5"/>
        <v>147</v>
      </c>
      <c r="E13" s="57">
        <f t="shared" si="5"/>
        <v>174</v>
      </c>
      <c r="F13" s="57">
        <f t="shared" si="5"/>
        <v>152</v>
      </c>
      <c r="G13" s="57">
        <f t="shared" si="5"/>
        <v>156</v>
      </c>
      <c r="H13" s="57">
        <f t="shared" si="5"/>
        <v>317</v>
      </c>
      <c r="I13" s="57">
        <f t="shared" si="5"/>
        <v>280</v>
      </c>
      <c r="J13" s="57">
        <f t="shared" si="5"/>
        <v>249</v>
      </c>
      <c r="K13" s="57">
        <f>+K14+K15</f>
        <v>295</v>
      </c>
      <c r="L13" s="57">
        <f>+L14+L15</f>
        <v>279</v>
      </c>
      <c r="M13" s="57">
        <f>+M14+M15</f>
        <v>226</v>
      </c>
      <c r="N13" s="57">
        <f t="shared" si="5"/>
        <v>229</v>
      </c>
    </row>
    <row r="14" spans="1:14" ht="15" customHeight="1">
      <c r="A14" s="1" t="s">
        <v>99</v>
      </c>
      <c r="B14" s="13">
        <f t="shared" si="4"/>
        <v>1921</v>
      </c>
      <c r="C14" s="2">
        <v>126</v>
      </c>
      <c r="D14" s="2">
        <v>115</v>
      </c>
      <c r="E14" s="2">
        <v>133</v>
      </c>
      <c r="F14" s="2">
        <v>116</v>
      </c>
      <c r="G14" s="2">
        <v>114</v>
      </c>
      <c r="H14" s="2">
        <v>211</v>
      </c>
      <c r="I14" s="2">
        <v>205</v>
      </c>
      <c r="J14" s="2">
        <v>187</v>
      </c>
      <c r="K14" s="2">
        <v>197</v>
      </c>
      <c r="L14" s="2">
        <v>187</v>
      </c>
      <c r="M14" s="2">
        <v>156</v>
      </c>
      <c r="N14" s="2">
        <v>174</v>
      </c>
    </row>
    <row r="15" spans="1:14" ht="15" customHeight="1">
      <c r="A15" s="1" t="s">
        <v>100</v>
      </c>
      <c r="B15" s="13">
        <f t="shared" si="4"/>
        <v>752</v>
      </c>
      <c r="C15" s="2">
        <v>43</v>
      </c>
      <c r="D15" s="2">
        <v>32</v>
      </c>
      <c r="E15" s="2">
        <v>41</v>
      </c>
      <c r="F15" s="2">
        <v>36</v>
      </c>
      <c r="G15" s="2">
        <v>42</v>
      </c>
      <c r="H15" s="2">
        <v>106</v>
      </c>
      <c r="I15" s="2">
        <v>75</v>
      </c>
      <c r="J15" s="2">
        <v>62</v>
      </c>
      <c r="K15" s="2">
        <v>98</v>
      </c>
      <c r="L15" s="2">
        <v>92</v>
      </c>
      <c r="M15" s="2">
        <v>70</v>
      </c>
      <c r="N15" s="2">
        <v>55</v>
      </c>
    </row>
    <row r="16" spans="1:14" ht="15" customHeight="1">
      <c r="A16" s="1" t="s">
        <v>101</v>
      </c>
      <c r="B16" s="13">
        <f t="shared" si="4"/>
        <v>1569</v>
      </c>
      <c r="C16" s="2">
        <v>100</v>
      </c>
      <c r="D16" s="2">
        <v>83</v>
      </c>
      <c r="E16" s="2">
        <v>102</v>
      </c>
      <c r="F16" s="2">
        <v>97</v>
      </c>
      <c r="G16" s="2">
        <v>102</v>
      </c>
      <c r="H16" s="2">
        <v>176</v>
      </c>
      <c r="I16" s="2">
        <v>142</v>
      </c>
      <c r="J16" s="2">
        <v>158</v>
      </c>
      <c r="K16" s="2">
        <v>162</v>
      </c>
      <c r="L16" s="2">
        <v>175</v>
      </c>
      <c r="M16" s="2">
        <v>128</v>
      </c>
      <c r="N16" s="2">
        <v>144</v>
      </c>
    </row>
    <row r="17" spans="1:14" ht="15" customHeight="1">
      <c r="A17" s="1" t="s">
        <v>102</v>
      </c>
      <c r="B17" s="13">
        <f t="shared" si="4"/>
        <v>61</v>
      </c>
      <c r="C17" s="2">
        <v>2</v>
      </c>
      <c r="D17" s="2">
        <v>0</v>
      </c>
      <c r="E17" s="2">
        <v>2</v>
      </c>
      <c r="F17" s="2">
        <v>2</v>
      </c>
      <c r="G17" s="2">
        <v>4</v>
      </c>
      <c r="H17" s="2">
        <v>12</v>
      </c>
      <c r="I17" s="2">
        <v>9</v>
      </c>
      <c r="J17" s="2">
        <v>7</v>
      </c>
      <c r="K17" s="2">
        <v>9</v>
      </c>
      <c r="L17" s="2">
        <v>8</v>
      </c>
      <c r="M17" s="2">
        <v>3</v>
      </c>
      <c r="N17" s="2">
        <v>3</v>
      </c>
    </row>
    <row r="18" spans="1:14" ht="15" customHeight="1">
      <c r="A18" s="1" t="s">
        <v>136</v>
      </c>
      <c r="B18" s="13">
        <f t="shared" si="4"/>
        <v>6</v>
      </c>
      <c r="C18" s="2">
        <v>0</v>
      </c>
      <c r="D18" s="2">
        <v>1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2">
        <v>2</v>
      </c>
    </row>
    <row r="19" spans="1:14" ht="15" customHeight="1">
      <c r="A19" s="1" t="s">
        <v>4</v>
      </c>
      <c r="B19" s="13">
        <f t="shared" si="4"/>
        <v>13</v>
      </c>
      <c r="C19" s="2">
        <v>0</v>
      </c>
      <c r="D19" s="2">
        <v>2</v>
      </c>
      <c r="E19" s="2">
        <v>1</v>
      </c>
      <c r="F19" s="2">
        <v>0</v>
      </c>
      <c r="G19" s="2">
        <v>1</v>
      </c>
      <c r="H19" s="2">
        <v>0</v>
      </c>
      <c r="I19" s="2">
        <v>4</v>
      </c>
      <c r="J19" s="2">
        <v>0</v>
      </c>
      <c r="K19" s="2">
        <v>0</v>
      </c>
      <c r="L19" s="2">
        <v>3</v>
      </c>
      <c r="M19" s="2">
        <v>1</v>
      </c>
      <c r="N19" s="2">
        <v>1</v>
      </c>
    </row>
    <row r="20" spans="1:14" ht="15" customHeight="1">
      <c r="A20" s="1" t="s">
        <v>3</v>
      </c>
      <c r="B20" s="13">
        <f t="shared" si="4"/>
        <v>1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2:14" ht="15" customHeight="1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57" t="s">
        <v>131</v>
      </c>
      <c r="B22" s="10">
        <f>+B24</f>
        <v>3111</v>
      </c>
      <c r="C22" s="8">
        <f aca="true" t="shared" si="6" ref="C22:N22">+C24</f>
        <v>175</v>
      </c>
      <c r="D22" s="8">
        <f t="shared" si="6"/>
        <v>176</v>
      </c>
      <c r="E22" s="8">
        <f t="shared" si="6"/>
        <v>164</v>
      </c>
      <c r="F22" s="8">
        <f t="shared" si="6"/>
        <v>162</v>
      </c>
      <c r="G22" s="8">
        <f t="shared" si="6"/>
        <v>184</v>
      </c>
      <c r="H22" s="8">
        <f t="shared" si="6"/>
        <v>350</v>
      </c>
      <c r="I22" s="8">
        <f t="shared" si="6"/>
        <v>331</v>
      </c>
      <c r="J22" s="8">
        <f t="shared" si="6"/>
        <v>299</v>
      </c>
      <c r="K22" s="8">
        <f>+K24</f>
        <v>298</v>
      </c>
      <c r="L22" s="8">
        <f>+L24</f>
        <v>380</v>
      </c>
      <c r="M22" s="8">
        <f>+M24</f>
        <v>301</v>
      </c>
      <c r="N22" s="8">
        <f t="shared" si="6"/>
        <v>291</v>
      </c>
    </row>
    <row r="23" spans="2:14" ht="15" customHeight="1"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1" t="s">
        <v>138</v>
      </c>
      <c r="B24" s="13">
        <f>+SUM(C24:N24)</f>
        <v>3111</v>
      </c>
      <c r="C24" s="2">
        <v>175</v>
      </c>
      <c r="D24" s="2">
        <v>176</v>
      </c>
      <c r="E24" s="2">
        <v>164</v>
      </c>
      <c r="F24" s="2">
        <v>162</v>
      </c>
      <c r="G24" s="2">
        <v>184</v>
      </c>
      <c r="H24" s="2">
        <v>350</v>
      </c>
      <c r="I24" s="2">
        <v>331</v>
      </c>
      <c r="J24" s="2">
        <v>299</v>
      </c>
      <c r="K24" s="2">
        <v>298</v>
      </c>
      <c r="L24" s="2">
        <v>380</v>
      </c>
      <c r="M24" s="2">
        <v>301</v>
      </c>
      <c r="N24" s="2">
        <v>291</v>
      </c>
    </row>
    <row r="25" spans="2:14" ht="15" customHeight="1"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>
      <c r="A26" s="57" t="s">
        <v>98</v>
      </c>
      <c r="B26" s="10">
        <f aca="true" t="shared" si="7" ref="B26:N26">+SUM(B28:B32)</f>
        <v>3223</v>
      </c>
      <c r="C26" s="57">
        <f t="shared" si="7"/>
        <v>273</v>
      </c>
      <c r="D26" s="57">
        <f t="shared" si="7"/>
        <v>264</v>
      </c>
      <c r="E26" s="57">
        <f t="shared" si="7"/>
        <v>227</v>
      </c>
      <c r="F26" s="57">
        <f t="shared" si="7"/>
        <v>222</v>
      </c>
      <c r="G26" s="57">
        <f t="shared" si="7"/>
        <v>270</v>
      </c>
      <c r="H26" s="57">
        <f t="shared" si="7"/>
        <v>316</v>
      </c>
      <c r="I26" s="57">
        <f t="shared" si="7"/>
        <v>268</v>
      </c>
      <c r="J26" s="57">
        <f t="shared" si="7"/>
        <v>286</v>
      </c>
      <c r="K26" s="57">
        <f t="shared" si="7"/>
        <v>280</v>
      </c>
      <c r="L26" s="57">
        <f t="shared" si="7"/>
        <v>271</v>
      </c>
      <c r="M26" s="57">
        <f t="shared" si="7"/>
        <v>288</v>
      </c>
      <c r="N26" s="57">
        <f t="shared" si="7"/>
        <v>258</v>
      </c>
    </row>
    <row r="27" spans="2:14" ht="15" customHeight="1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1" t="s">
        <v>103</v>
      </c>
      <c r="B28" s="13">
        <f>+SUM(C28:N28)</f>
        <v>2930</v>
      </c>
      <c r="C28" s="2">
        <v>265</v>
      </c>
      <c r="D28" s="2">
        <v>249</v>
      </c>
      <c r="E28" s="2">
        <v>194</v>
      </c>
      <c r="F28" s="2">
        <v>215</v>
      </c>
      <c r="G28" s="2">
        <v>244</v>
      </c>
      <c r="H28" s="2">
        <v>287</v>
      </c>
      <c r="I28" s="2">
        <v>246</v>
      </c>
      <c r="J28" s="2">
        <v>250</v>
      </c>
      <c r="K28" s="2">
        <v>257</v>
      </c>
      <c r="L28" s="2">
        <v>243</v>
      </c>
      <c r="M28" s="2">
        <v>254</v>
      </c>
      <c r="N28" s="2">
        <v>226</v>
      </c>
    </row>
    <row r="29" spans="1:14" ht="15" customHeight="1">
      <c r="A29" s="1" t="s">
        <v>104</v>
      </c>
      <c r="B29" s="13">
        <f>+SUM(C29:N29)</f>
        <v>13</v>
      </c>
      <c r="C29" s="2">
        <v>1</v>
      </c>
      <c r="D29" s="2">
        <v>0</v>
      </c>
      <c r="E29" s="2">
        <v>1</v>
      </c>
      <c r="F29" s="2">
        <v>1</v>
      </c>
      <c r="G29" s="2">
        <v>0</v>
      </c>
      <c r="H29" s="2">
        <v>1</v>
      </c>
      <c r="I29" s="2">
        <v>0</v>
      </c>
      <c r="J29" s="2">
        <v>2</v>
      </c>
      <c r="K29" s="2">
        <v>1</v>
      </c>
      <c r="L29" s="2">
        <v>2</v>
      </c>
      <c r="M29" s="2">
        <v>0</v>
      </c>
      <c r="N29" s="2">
        <v>4</v>
      </c>
    </row>
    <row r="30" spans="1:14" ht="15" customHeight="1">
      <c r="A30" s="1" t="s">
        <v>105</v>
      </c>
      <c r="B30" s="13">
        <f>+SUM(C30:N30)</f>
        <v>79</v>
      </c>
      <c r="C30" s="2">
        <v>6</v>
      </c>
      <c r="D30" s="2">
        <v>5</v>
      </c>
      <c r="E30" s="2">
        <v>11</v>
      </c>
      <c r="F30" s="2">
        <v>3</v>
      </c>
      <c r="G30" s="2">
        <v>8</v>
      </c>
      <c r="H30" s="2">
        <v>10</v>
      </c>
      <c r="I30" s="2">
        <v>4</v>
      </c>
      <c r="J30" s="2">
        <v>9</v>
      </c>
      <c r="K30" s="2">
        <v>10</v>
      </c>
      <c r="L30" s="2">
        <v>4</v>
      </c>
      <c r="M30" s="2">
        <v>5</v>
      </c>
      <c r="N30" s="2">
        <v>4</v>
      </c>
    </row>
    <row r="31" spans="1:14" ht="15" customHeight="1">
      <c r="A31" s="1" t="s">
        <v>106</v>
      </c>
      <c r="B31" s="13">
        <f>+SUM(C31:N31)</f>
        <v>196</v>
      </c>
      <c r="C31" s="2">
        <v>1</v>
      </c>
      <c r="D31" s="2">
        <v>10</v>
      </c>
      <c r="E31" s="2">
        <v>19</v>
      </c>
      <c r="F31" s="2">
        <v>2</v>
      </c>
      <c r="G31" s="2">
        <v>17</v>
      </c>
      <c r="H31" s="2">
        <v>18</v>
      </c>
      <c r="I31" s="2">
        <v>18</v>
      </c>
      <c r="J31" s="2">
        <v>25</v>
      </c>
      <c r="K31" s="2">
        <v>12</v>
      </c>
      <c r="L31" s="2">
        <v>22</v>
      </c>
      <c r="M31" s="2">
        <v>28</v>
      </c>
      <c r="N31" s="2">
        <v>24</v>
      </c>
    </row>
    <row r="32" spans="1:14" ht="15" customHeight="1">
      <c r="A32" s="1" t="s">
        <v>4</v>
      </c>
      <c r="B32" s="13">
        <f>+SUM(C32:N32)</f>
        <v>5</v>
      </c>
      <c r="C32" s="2">
        <v>0</v>
      </c>
      <c r="D32" s="2">
        <v>0</v>
      </c>
      <c r="E32" s="2">
        <v>2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</row>
    <row r="33" spans="1:14" ht="15" customHeight="1" thickBot="1">
      <c r="A33" s="14"/>
      <c r="B33" s="5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5" customHeight="1">
      <c r="A34" s="111" t="s">
        <v>159</v>
      </c>
      <c r="I34" s="2"/>
      <c r="J34" s="2"/>
      <c r="K34" s="2"/>
      <c r="L34" s="2"/>
      <c r="M34" s="2"/>
      <c r="N34" s="2"/>
    </row>
    <row r="35" spans="9:14" ht="15" customHeight="1">
      <c r="I35" s="2"/>
      <c r="J35" s="2"/>
      <c r="K35" s="2"/>
      <c r="L35" s="2"/>
      <c r="M35" s="2"/>
      <c r="N35" s="2"/>
    </row>
    <row r="36" spans="9:14" ht="15" customHeight="1">
      <c r="I36" s="2"/>
      <c r="J36" s="2"/>
      <c r="K36" s="2"/>
      <c r="L36" s="2"/>
      <c r="M36" s="2"/>
      <c r="N36" s="2"/>
    </row>
  </sheetData>
  <mergeCells count="4">
    <mergeCell ref="B6:B7"/>
    <mergeCell ref="C6:N6"/>
    <mergeCell ref="A3:N3"/>
    <mergeCell ref="A4:N4"/>
  </mergeCells>
  <printOptions horizontalCentered="1" verticalCentered="1"/>
  <pageMargins left="0.7874015748031497" right="0.7874015748031497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">
      <selection activeCell="A56" sqref="A56"/>
    </sheetView>
  </sheetViews>
  <sheetFormatPr defaultColWidth="11.421875" defaultRowHeight="12.75"/>
  <cols>
    <col min="1" max="1" width="25.28125" style="1" bestFit="1" customWidth="1"/>
    <col min="2" max="2" width="11.421875" style="1" customWidth="1"/>
    <col min="3" max="7" width="6.140625" style="1" customWidth="1"/>
    <col min="8" max="8" width="7.140625" style="1" customWidth="1"/>
    <col min="9" max="9" width="7.00390625" style="1" customWidth="1"/>
    <col min="10" max="10" width="6.140625" style="1" customWidth="1"/>
    <col min="11" max="11" width="6.8515625" style="1" customWidth="1"/>
    <col min="12" max="12" width="7.421875" style="1" customWidth="1"/>
    <col min="13" max="14" width="6.140625" style="1" customWidth="1"/>
    <col min="15" max="16384" width="11.421875" style="1" customWidth="1"/>
  </cols>
  <sheetData>
    <row r="1" spans="1:14" ht="13.5">
      <c r="A1" s="15" t="s">
        <v>154</v>
      </c>
      <c r="B1" s="59"/>
      <c r="C1" s="59"/>
      <c r="D1" s="59"/>
      <c r="E1" s="59"/>
      <c r="F1" s="59"/>
      <c r="G1" s="59"/>
      <c r="H1" s="59"/>
      <c r="I1" s="60"/>
      <c r="J1" s="60"/>
      <c r="K1" s="60"/>
      <c r="L1" s="60"/>
      <c r="M1" s="60"/>
      <c r="N1" s="60"/>
    </row>
    <row r="2" spans="1:14" ht="1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3.5">
      <c r="A4" s="147" t="s">
        <v>145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3.5">
      <c r="A5" s="59"/>
      <c r="B5" s="59"/>
      <c r="C5" s="59"/>
      <c r="D5" s="59"/>
      <c r="E5" s="59"/>
      <c r="F5" s="59"/>
      <c r="G5" s="59"/>
      <c r="H5" s="59"/>
      <c r="I5" s="60"/>
      <c r="J5" s="60"/>
      <c r="K5" s="60"/>
      <c r="L5" s="60"/>
      <c r="M5" s="60"/>
      <c r="N5" s="60"/>
    </row>
    <row r="6" ht="12.75" thickBot="1"/>
    <row r="7" spans="1:14" ht="19.5" customHeight="1">
      <c r="A7" s="143" t="s">
        <v>71</v>
      </c>
      <c r="B7" s="141" t="s">
        <v>5</v>
      </c>
      <c r="C7" s="145" t="s">
        <v>86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9.5" customHeight="1" thickBot="1">
      <c r="A8" s="144"/>
      <c r="B8" s="142"/>
      <c r="C8" s="61" t="s">
        <v>114</v>
      </c>
      <c r="D8" s="61" t="s">
        <v>115</v>
      </c>
      <c r="E8" s="61" t="s">
        <v>116</v>
      </c>
      <c r="F8" s="61" t="s">
        <v>117</v>
      </c>
      <c r="G8" s="61" t="s">
        <v>118</v>
      </c>
      <c r="H8" s="61" t="s">
        <v>119</v>
      </c>
      <c r="I8" s="61" t="s">
        <v>120</v>
      </c>
      <c r="J8" s="61" t="s">
        <v>121</v>
      </c>
      <c r="K8" s="61" t="s">
        <v>122</v>
      </c>
      <c r="L8" s="61" t="s">
        <v>124</v>
      </c>
      <c r="M8" s="61" t="s">
        <v>125</v>
      </c>
      <c r="N8" s="61" t="s">
        <v>126</v>
      </c>
    </row>
    <row r="9" ht="12">
      <c r="B9" s="6"/>
    </row>
    <row r="10" spans="1:14" ht="12">
      <c r="A10" s="7" t="s">
        <v>5</v>
      </c>
      <c r="B10" s="54">
        <f>SUM(C10:N10)</f>
        <v>10657</v>
      </c>
      <c r="C10" s="55">
        <f aca="true" t="shared" si="0" ref="C10:H10">+SUM(C13:C39)</f>
        <v>719</v>
      </c>
      <c r="D10" s="55">
        <f t="shared" si="0"/>
        <v>674</v>
      </c>
      <c r="E10" s="55">
        <f t="shared" si="0"/>
        <v>670</v>
      </c>
      <c r="F10" s="55">
        <f t="shared" si="0"/>
        <v>635</v>
      </c>
      <c r="G10" s="55">
        <f t="shared" si="0"/>
        <v>718</v>
      </c>
      <c r="H10" s="55">
        <f t="shared" si="0"/>
        <v>1171</v>
      </c>
      <c r="I10" s="55">
        <f aca="true" t="shared" si="1" ref="I10:N10">+SUM(I13:I39)</f>
        <v>1035</v>
      </c>
      <c r="J10" s="55">
        <f t="shared" si="1"/>
        <v>999</v>
      </c>
      <c r="K10" s="55">
        <f t="shared" si="1"/>
        <v>1044</v>
      </c>
      <c r="L10" s="55">
        <f t="shared" si="1"/>
        <v>1117</v>
      </c>
      <c r="M10" s="55">
        <f t="shared" si="1"/>
        <v>947</v>
      </c>
      <c r="N10" s="55">
        <f t="shared" si="1"/>
        <v>928</v>
      </c>
    </row>
    <row r="11" spans="2:14" ht="12"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">
      <c r="A12" s="62" t="s">
        <v>41</v>
      </c>
      <c r="B12" s="10">
        <f>SUM(C12:N12)</f>
        <v>4633</v>
      </c>
      <c r="C12" s="8">
        <f aca="true" t="shared" si="2" ref="C12:H12">+SUM(C13:C23)</f>
        <v>308</v>
      </c>
      <c r="D12" s="8">
        <f t="shared" si="2"/>
        <v>273</v>
      </c>
      <c r="E12" s="8">
        <f t="shared" si="2"/>
        <v>265</v>
      </c>
      <c r="F12" s="8">
        <f t="shared" si="2"/>
        <v>278</v>
      </c>
      <c r="G12" s="8">
        <f t="shared" si="2"/>
        <v>285</v>
      </c>
      <c r="H12" s="8">
        <f t="shared" si="2"/>
        <v>528</v>
      </c>
      <c r="I12" s="8">
        <f aca="true" t="shared" si="3" ref="I12:N12">+SUM(I13:I23)</f>
        <v>440</v>
      </c>
      <c r="J12" s="8">
        <f t="shared" si="3"/>
        <v>408</v>
      </c>
      <c r="K12" s="8">
        <f t="shared" si="3"/>
        <v>430</v>
      </c>
      <c r="L12" s="8">
        <f t="shared" si="3"/>
        <v>515</v>
      </c>
      <c r="M12" s="8">
        <f t="shared" si="3"/>
        <v>448</v>
      </c>
      <c r="N12" s="8">
        <f t="shared" si="3"/>
        <v>455</v>
      </c>
    </row>
    <row r="13" spans="1:14" ht="22.5" customHeight="1">
      <c r="A13" s="63" t="s">
        <v>40</v>
      </c>
      <c r="B13" s="64">
        <f aca="true" t="shared" si="4" ref="B13:B37">+SUM(C13:N13)</f>
        <v>440</v>
      </c>
      <c r="C13" s="2">
        <v>28</v>
      </c>
      <c r="D13" s="2">
        <v>21</v>
      </c>
      <c r="E13" s="2">
        <v>18</v>
      </c>
      <c r="F13" s="2">
        <v>23</v>
      </c>
      <c r="G13" s="2">
        <v>21</v>
      </c>
      <c r="H13" s="2">
        <v>54</v>
      </c>
      <c r="I13" s="2">
        <v>50</v>
      </c>
      <c r="J13" s="2">
        <v>44</v>
      </c>
      <c r="K13" s="2">
        <v>45</v>
      </c>
      <c r="L13" s="2">
        <v>51</v>
      </c>
      <c r="M13" s="2">
        <v>45</v>
      </c>
      <c r="N13" s="2">
        <v>40</v>
      </c>
    </row>
    <row r="14" spans="1:14" ht="12">
      <c r="A14" s="63" t="s">
        <v>7</v>
      </c>
      <c r="B14" s="64">
        <f t="shared" si="4"/>
        <v>473</v>
      </c>
      <c r="C14" s="2">
        <v>28</v>
      </c>
      <c r="D14" s="2">
        <v>32</v>
      </c>
      <c r="E14" s="2">
        <v>22</v>
      </c>
      <c r="F14" s="2">
        <v>24</v>
      </c>
      <c r="G14" s="2">
        <v>20</v>
      </c>
      <c r="H14" s="2">
        <v>47</v>
      </c>
      <c r="I14" s="2">
        <v>47</v>
      </c>
      <c r="J14" s="2">
        <v>37</v>
      </c>
      <c r="K14" s="2">
        <v>54</v>
      </c>
      <c r="L14" s="2">
        <v>58</v>
      </c>
      <c r="M14" s="2">
        <v>49</v>
      </c>
      <c r="N14" s="2">
        <v>55</v>
      </c>
    </row>
    <row r="15" spans="1:14" ht="12">
      <c r="A15" s="63" t="s">
        <v>32</v>
      </c>
      <c r="B15" s="64">
        <f t="shared" si="4"/>
        <v>807</v>
      </c>
      <c r="C15" s="2">
        <v>55</v>
      </c>
      <c r="D15" s="2">
        <v>37</v>
      </c>
      <c r="E15" s="2">
        <v>63</v>
      </c>
      <c r="F15" s="2">
        <v>48</v>
      </c>
      <c r="G15" s="2">
        <v>59</v>
      </c>
      <c r="H15" s="2">
        <v>106</v>
      </c>
      <c r="I15" s="2">
        <v>79</v>
      </c>
      <c r="J15" s="2">
        <v>73</v>
      </c>
      <c r="K15" s="2">
        <v>63</v>
      </c>
      <c r="L15" s="2">
        <v>91</v>
      </c>
      <c r="M15" s="2">
        <v>77</v>
      </c>
      <c r="N15" s="2">
        <v>56</v>
      </c>
    </row>
    <row r="16" spans="1:14" ht="12">
      <c r="A16" s="63" t="s">
        <v>8</v>
      </c>
      <c r="B16" s="64">
        <f t="shared" si="4"/>
        <v>516</v>
      </c>
      <c r="C16" s="2">
        <v>28</v>
      </c>
      <c r="D16" s="2">
        <v>32</v>
      </c>
      <c r="E16" s="2">
        <v>28</v>
      </c>
      <c r="F16" s="2">
        <v>33</v>
      </c>
      <c r="G16" s="2">
        <v>28</v>
      </c>
      <c r="H16" s="2">
        <v>69</v>
      </c>
      <c r="I16" s="2">
        <v>54</v>
      </c>
      <c r="J16" s="2">
        <v>60</v>
      </c>
      <c r="K16" s="2">
        <v>37</v>
      </c>
      <c r="L16" s="2">
        <v>62</v>
      </c>
      <c r="M16" s="2">
        <v>46</v>
      </c>
      <c r="N16" s="2">
        <v>39</v>
      </c>
    </row>
    <row r="17" spans="1:14" ht="12">
      <c r="A17" s="63" t="s">
        <v>33</v>
      </c>
      <c r="B17" s="64">
        <f t="shared" si="4"/>
        <v>289</v>
      </c>
      <c r="C17" s="2">
        <v>28</v>
      </c>
      <c r="D17" s="2">
        <v>9</v>
      </c>
      <c r="E17" s="2">
        <v>19</v>
      </c>
      <c r="F17" s="2">
        <v>16</v>
      </c>
      <c r="G17" s="2">
        <v>18</v>
      </c>
      <c r="H17" s="2">
        <v>33</v>
      </c>
      <c r="I17" s="2">
        <v>22</v>
      </c>
      <c r="J17" s="2">
        <v>25</v>
      </c>
      <c r="K17" s="2">
        <v>26</v>
      </c>
      <c r="L17" s="2">
        <v>28</v>
      </c>
      <c r="M17" s="2">
        <v>28</v>
      </c>
      <c r="N17" s="2">
        <v>37</v>
      </c>
    </row>
    <row r="18" spans="1:14" ht="12">
      <c r="A18" s="63" t="s">
        <v>39</v>
      </c>
      <c r="B18" s="64">
        <f t="shared" si="4"/>
        <v>324</v>
      </c>
      <c r="C18" s="2">
        <v>23</v>
      </c>
      <c r="D18" s="2">
        <v>18</v>
      </c>
      <c r="E18" s="2">
        <v>22</v>
      </c>
      <c r="F18" s="2">
        <v>18</v>
      </c>
      <c r="G18" s="2">
        <v>25</v>
      </c>
      <c r="H18" s="2">
        <v>30</v>
      </c>
      <c r="I18" s="2">
        <v>31</v>
      </c>
      <c r="J18" s="2">
        <v>32</v>
      </c>
      <c r="K18" s="2">
        <v>30</v>
      </c>
      <c r="L18" s="2">
        <v>34</v>
      </c>
      <c r="M18" s="2">
        <v>27</v>
      </c>
      <c r="N18" s="2">
        <v>34</v>
      </c>
    </row>
    <row r="19" spans="1:14" ht="12">
      <c r="A19" s="63" t="s">
        <v>34</v>
      </c>
      <c r="B19" s="64">
        <f t="shared" si="4"/>
        <v>363</v>
      </c>
      <c r="C19" s="2">
        <v>38</v>
      </c>
      <c r="D19" s="2">
        <v>18</v>
      </c>
      <c r="E19" s="2">
        <v>26</v>
      </c>
      <c r="F19" s="2">
        <v>19</v>
      </c>
      <c r="G19" s="2">
        <v>22</v>
      </c>
      <c r="H19" s="2">
        <v>28</v>
      </c>
      <c r="I19" s="2">
        <v>24</v>
      </c>
      <c r="J19" s="2">
        <v>24</v>
      </c>
      <c r="K19" s="2">
        <v>41</v>
      </c>
      <c r="L19" s="2">
        <v>33</v>
      </c>
      <c r="M19" s="2">
        <v>40</v>
      </c>
      <c r="N19" s="2">
        <v>50</v>
      </c>
    </row>
    <row r="20" spans="1:14" ht="12">
      <c r="A20" s="63" t="s">
        <v>35</v>
      </c>
      <c r="B20" s="64">
        <f t="shared" si="4"/>
        <v>280</v>
      </c>
      <c r="C20" s="2">
        <v>15</v>
      </c>
      <c r="D20" s="2">
        <v>22</v>
      </c>
      <c r="E20" s="2">
        <v>10</v>
      </c>
      <c r="F20" s="2">
        <v>17</v>
      </c>
      <c r="G20" s="2">
        <v>15</v>
      </c>
      <c r="H20" s="2">
        <v>38</v>
      </c>
      <c r="I20" s="2">
        <v>29</v>
      </c>
      <c r="J20" s="2">
        <v>21</v>
      </c>
      <c r="K20" s="2">
        <v>27</v>
      </c>
      <c r="L20" s="2">
        <v>31</v>
      </c>
      <c r="M20" s="2">
        <v>29</v>
      </c>
      <c r="N20" s="2">
        <v>26</v>
      </c>
    </row>
    <row r="21" spans="1:14" ht="12">
      <c r="A21" s="63" t="s">
        <v>36</v>
      </c>
      <c r="B21" s="64">
        <f t="shared" si="4"/>
        <v>575</v>
      </c>
      <c r="C21" s="2">
        <v>37</v>
      </c>
      <c r="D21" s="2">
        <v>41</v>
      </c>
      <c r="E21" s="2">
        <v>28</v>
      </c>
      <c r="F21" s="2">
        <v>34</v>
      </c>
      <c r="G21" s="2">
        <v>35</v>
      </c>
      <c r="H21" s="2">
        <v>69</v>
      </c>
      <c r="I21" s="2">
        <v>47</v>
      </c>
      <c r="J21" s="2">
        <v>52</v>
      </c>
      <c r="K21" s="2">
        <v>57</v>
      </c>
      <c r="L21" s="2">
        <v>60</v>
      </c>
      <c r="M21" s="2">
        <v>57</v>
      </c>
      <c r="N21" s="2">
        <v>58</v>
      </c>
    </row>
    <row r="22" spans="1:14" ht="12">
      <c r="A22" s="63" t="s">
        <v>37</v>
      </c>
      <c r="B22" s="64">
        <f t="shared" si="4"/>
        <v>260</v>
      </c>
      <c r="C22" s="2">
        <v>18</v>
      </c>
      <c r="D22" s="2">
        <v>20</v>
      </c>
      <c r="E22" s="2">
        <v>11</v>
      </c>
      <c r="F22" s="2">
        <v>20</v>
      </c>
      <c r="G22" s="2">
        <v>16</v>
      </c>
      <c r="H22" s="2">
        <v>26</v>
      </c>
      <c r="I22" s="2">
        <v>31</v>
      </c>
      <c r="J22" s="2">
        <v>30</v>
      </c>
      <c r="K22" s="2">
        <v>25</v>
      </c>
      <c r="L22" s="2">
        <v>20</v>
      </c>
      <c r="M22" s="2">
        <v>21</v>
      </c>
      <c r="N22" s="2">
        <v>22</v>
      </c>
    </row>
    <row r="23" spans="1:14" ht="12">
      <c r="A23" s="63" t="s">
        <v>38</v>
      </c>
      <c r="B23" s="64">
        <f t="shared" si="4"/>
        <v>306</v>
      </c>
      <c r="C23" s="2">
        <v>10</v>
      </c>
      <c r="D23" s="2">
        <v>23</v>
      </c>
      <c r="E23" s="2">
        <v>18</v>
      </c>
      <c r="F23" s="2">
        <v>26</v>
      </c>
      <c r="G23" s="2">
        <v>26</v>
      </c>
      <c r="H23" s="2">
        <v>28</v>
      </c>
      <c r="I23" s="2">
        <v>26</v>
      </c>
      <c r="J23" s="2">
        <v>10</v>
      </c>
      <c r="K23" s="2">
        <v>25</v>
      </c>
      <c r="L23" s="2">
        <v>47</v>
      </c>
      <c r="M23" s="2">
        <v>29</v>
      </c>
      <c r="N23" s="2">
        <v>38</v>
      </c>
    </row>
    <row r="24" spans="1:14" ht="24" customHeight="1">
      <c r="A24" s="63" t="s">
        <v>9</v>
      </c>
      <c r="B24" s="64">
        <f t="shared" si="4"/>
        <v>529</v>
      </c>
      <c r="C24" s="2">
        <v>38</v>
      </c>
      <c r="D24" s="2">
        <v>28</v>
      </c>
      <c r="E24" s="2">
        <v>33</v>
      </c>
      <c r="F24" s="2">
        <v>36</v>
      </c>
      <c r="G24" s="2">
        <v>43</v>
      </c>
      <c r="H24" s="2">
        <v>67</v>
      </c>
      <c r="I24" s="2">
        <v>46</v>
      </c>
      <c r="J24" s="2">
        <v>42</v>
      </c>
      <c r="K24" s="2">
        <v>45</v>
      </c>
      <c r="L24" s="2">
        <v>61</v>
      </c>
      <c r="M24" s="2">
        <v>45</v>
      </c>
      <c r="N24" s="2">
        <v>45</v>
      </c>
    </row>
    <row r="25" spans="1:14" ht="12">
      <c r="A25" s="63" t="s">
        <v>10</v>
      </c>
      <c r="B25" s="64">
        <f t="shared" si="4"/>
        <v>1018</v>
      </c>
      <c r="C25" s="2">
        <v>62</v>
      </c>
      <c r="D25" s="2">
        <v>69</v>
      </c>
      <c r="E25" s="2">
        <v>78</v>
      </c>
      <c r="F25" s="2">
        <v>60</v>
      </c>
      <c r="G25" s="2">
        <v>69</v>
      </c>
      <c r="H25" s="2">
        <v>104</v>
      </c>
      <c r="I25" s="2">
        <v>95</v>
      </c>
      <c r="J25" s="2">
        <v>90</v>
      </c>
      <c r="K25" s="2">
        <v>107</v>
      </c>
      <c r="L25" s="2">
        <v>107</v>
      </c>
      <c r="M25" s="2">
        <v>84</v>
      </c>
      <c r="N25" s="2">
        <v>93</v>
      </c>
    </row>
    <row r="26" spans="1:14" ht="12">
      <c r="A26" s="63" t="s">
        <v>11</v>
      </c>
      <c r="B26" s="64">
        <f t="shared" si="4"/>
        <v>3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</row>
    <row r="27" spans="1:14" ht="12">
      <c r="A27" s="63" t="s">
        <v>12</v>
      </c>
      <c r="B27" s="64">
        <f t="shared" si="4"/>
        <v>157</v>
      </c>
      <c r="C27" s="2">
        <v>11</v>
      </c>
      <c r="D27" s="2">
        <v>8</v>
      </c>
      <c r="E27" s="2">
        <v>6</v>
      </c>
      <c r="F27" s="2">
        <v>10</v>
      </c>
      <c r="G27" s="2">
        <v>24</v>
      </c>
      <c r="H27" s="2">
        <v>19</v>
      </c>
      <c r="I27" s="2">
        <v>15</v>
      </c>
      <c r="J27" s="2">
        <v>17</v>
      </c>
      <c r="K27" s="2">
        <v>15</v>
      </c>
      <c r="L27" s="2">
        <v>9</v>
      </c>
      <c r="M27" s="2">
        <v>10</v>
      </c>
      <c r="N27" s="2">
        <v>13</v>
      </c>
    </row>
    <row r="28" spans="1:14" ht="12">
      <c r="A28" s="63" t="s">
        <v>6</v>
      </c>
      <c r="B28" s="64">
        <f t="shared" si="4"/>
        <v>53</v>
      </c>
      <c r="C28" s="2">
        <v>2</v>
      </c>
      <c r="D28" s="2">
        <v>0</v>
      </c>
      <c r="E28" s="2">
        <v>2</v>
      </c>
      <c r="F28" s="2">
        <v>3</v>
      </c>
      <c r="G28" s="2">
        <v>3</v>
      </c>
      <c r="H28" s="2">
        <v>5</v>
      </c>
      <c r="I28" s="2">
        <v>9</v>
      </c>
      <c r="J28" s="2">
        <v>11</v>
      </c>
      <c r="K28" s="2">
        <v>7</v>
      </c>
      <c r="L28" s="2">
        <v>2</v>
      </c>
      <c r="M28" s="2">
        <v>4</v>
      </c>
      <c r="N28" s="2">
        <v>5</v>
      </c>
    </row>
    <row r="29" spans="1:14" ht="12">
      <c r="A29" s="63" t="s">
        <v>13</v>
      </c>
      <c r="B29" s="64">
        <f t="shared" si="4"/>
        <v>801</v>
      </c>
      <c r="C29" s="2">
        <v>56</v>
      </c>
      <c r="D29" s="2">
        <v>69</v>
      </c>
      <c r="E29" s="2">
        <v>49</v>
      </c>
      <c r="F29" s="2">
        <v>54</v>
      </c>
      <c r="G29" s="2">
        <v>68</v>
      </c>
      <c r="H29" s="2">
        <v>89</v>
      </c>
      <c r="I29" s="2">
        <v>81</v>
      </c>
      <c r="J29" s="2">
        <v>71</v>
      </c>
      <c r="K29" s="2">
        <v>72</v>
      </c>
      <c r="L29" s="2">
        <v>69</v>
      </c>
      <c r="M29" s="2">
        <v>56</v>
      </c>
      <c r="N29" s="2">
        <v>67</v>
      </c>
    </row>
    <row r="30" spans="1:14" ht="12">
      <c r="A30" s="63" t="s">
        <v>14</v>
      </c>
      <c r="B30" s="64">
        <f t="shared" si="4"/>
        <v>260</v>
      </c>
      <c r="C30" s="2">
        <v>19</v>
      </c>
      <c r="D30" s="2">
        <v>20</v>
      </c>
      <c r="E30" s="2">
        <v>12</v>
      </c>
      <c r="F30" s="2">
        <v>11</v>
      </c>
      <c r="G30" s="2">
        <v>16</v>
      </c>
      <c r="H30" s="2">
        <v>34</v>
      </c>
      <c r="I30" s="2">
        <v>29</v>
      </c>
      <c r="J30" s="2">
        <v>24</v>
      </c>
      <c r="K30" s="2">
        <v>24</v>
      </c>
      <c r="L30" s="2">
        <v>30</v>
      </c>
      <c r="M30" s="2">
        <v>18</v>
      </c>
      <c r="N30" s="2">
        <v>23</v>
      </c>
    </row>
    <row r="31" spans="1:14" ht="12">
      <c r="A31" s="63" t="s">
        <v>15</v>
      </c>
      <c r="B31" s="64">
        <f t="shared" si="4"/>
        <v>309</v>
      </c>
      <c r="C31" s="2">
        <v>22</v>
      </c>
      <c r="D31" s="2">
        <v>22</v>
      </c>
      <c r="E31" s="2">
        <v>24</v>
      </c>
      <c r="F31" s="2">
        <v>10</v>
      </c>
      <c r="G31" s="2">
        <v>22</v>
      </c>
      <c r="H31" s="2">
        <v>31</v>
      </c>
      <c r="I31" s="2">
        <v>42</v>
      </c>
      <c r="J31" s="2">
        <v>38</v>
      </c>
      <c r="K31" s="2">
        <v>36</v>
      </c>
      <c r="L31" s="2">
        <v>32</v>
      </c>
      <c r="M31" s="2">
        <v>13</v>
      </c>
      <c r="N31" s="2">
        <v>17</v>
      </c>
    </row>
    <row r="32" spans="1:14" ht="12">
      <c r="A32" s="63" t="s">
        <v>16</v>
      </c>
      <c r="B32" s="64">
        <f t="shared" si="4"/>
        <v>244</v>
      </c>
      <c r="C32" s="2">
        <v>23</v>
      </c>
      <c r="D32" s="2">
        <v>17</v>
      </c>
      <c r="E32" s="2">
        <v>16</v>
      </c>
      <c r="F32" s="2">
        <v>12</v>
      </c>
      <c r="G32" s="2">
        <v>11</v>
      </c>
      <c r="H32" s="2">
        <v>23</v>
      </c>
      <c r="I32" s="2">
        <v>30</v>
      </c>
      <c r="J32" s="2">
        <v>30</v>
      </c>
      <c r="K32" s="2">
        <v>26</v>
      </c>
      <c r="L32" s="2">
        <v>27</v>
      </c>
      <c r="M32" s="2">
        <v>13</v>
      </c>
      <c r="N32" s="2">
        <v>16</v>
      </c>
    </row>
    <row r="33" spans="1:14" ht="12">
      <c r="A33" s="63" t="s">
        <v>17</v>
      </c>
      <c r="B33" s="64">
        <f t="shared" si="4"/>
        <v>15</v>
      </c>
      <c r="C33" s="2">
        <v>0</v>
      </c>
      <c r="D33" s="2">
        <v>1</v>
      </c>
      <c r="E33" s="2">
        <v>1</v>
      </c>
      <c r="F33" s="2">
        <v>1</v>
      </c>
      <c r="G33" s="2">
        <v>0</v>
      </c>
      <c r="H33" s="2">
        <v>2</v>
      </c>
      <c r="I33" s="2">
        <v>1</v>
      </c>
      <c r="J33" s="2">
        <v>0</v>
      </c>
      <c r="K33" s="2">
        <v>0</v>
      </c>
      <c r="L33" s="2">
        <v>3</v>
      </c>
      <c r="M33" s="2">
        <v>5</v>
      </c>
      <c r="N33" s="2">
        <v>1</v>
      </c>
    </row>
    <row r="34" spans="1:14" ht="12">
      <c r="A34" s="63" t="s">
        <v>18</v>
      </c>
      <c r="B34" s="64">
        <f t="shared" si="4"/>
        <v>618</v>
      </c>
      <c r="C34" s="2">
        <v>34</v>
      </c>
      <c r="D34" s="2">
        <v>28</v>
      </c>
      <c r="E34" s="2">
        <v>42</v>
      </c>
      <c r="F34" s="2">
        <v>36</v>
      </c>
      <c r="G34" s="2">
        <v>37</v>
      </c>
      <c r="H34" s="2">
        <v>56</v>
      </c>
      <c r="I34" s="2">
        <v>67</v>
      </c>
      <c r="J34" s="2">
        <v>57</v>
      </c>
      <c r="K34" s="2">
        <v>60</v>
      </c>
      <c r="L34" s="2">
        <v>73</v>
      </c>
      <c r="M34" s="2">
        <v>69</v>
      </c>
      <c r="N34" s="2">
        <v>59</v>
      </c>
    </row>
    <row r="35" spans="1:14" ht="12">
      <c r="A35" s="63" t="s">
        <v>19</v>
      </c>
      <c r="B35" s="64">
        <f t="shared" si="4"/>
        <v>447</v>
      </c>
      <c r="C35" s="2">
        <v>38</v>
      </c>
      <c r="D35" s="2">
        <v>36</v>
      </c>
      <c r="E35" s="2">
        <v>31</v>
      </c>
      <c r="F35" s="2">
        <v>30</v>
      </c>
      <c r="G35" s="2">
        <v>27</v>
      </c>
      <c r="H35" s="2">
        <v>48</v>
      </c>
      <c r="I35" s="2">
        <v>42</v>
      </c>
      <c r="J35" s="2">
        <v>51</v>
      </c>
      <c r="K35" s="2">
        <v>49</v>
      </c>
      <c r="L35" s="2">
        <v>34</v>
      </c>
      <c r="M35" s="2">
        <v>38</v>
      </c>
      <c r="N35" s="2">
        <v>23</v>
      </c>
    </row>
    <row r="36" spans="1:14" ht="12">
      <c r="A36" s="63" t="s">
        <v>20</v>
      </c>
      <c r="B36" s="64">
        <f t="shared" si="4"/>
        <v>840</v>
      </c>
      <c r="C36" s="2">
        <v>63</v>
      </c>
      <c r="D36" s="2">
        <v>47</v>
      </c>
      <c r="E36" s="2">
        <v>45</v>
      </c>
      <c r="F36" s="2">
        <v>57</v>
      </c>
      <c r="G36" s="2">
        <v>58</v>
      </c>
      <c r="H36" s="2">
        <v>97</v>
      </c>
      <c r="I36" s="2">
        <v>88</v>
      </c>
      <c r="J36" s="2">
        <v>90</v>
      </c>
      <c r="K36" s="2">
        <v>89</v>
      </c>
      <c r="L36" s="2">
        <v>77</v>
      </c>
      <c r="M36" s="2">
        <v>76</v>
      </c>
      <c r="N36" s="2">
        <v>53</v>
      </c>
    </row>
    <row r="37" spans="1:14" ht="12">
      <c r="A37" s="63" t="s">
        <v>21</v>
      </c>
      <c r="B37" s="64">
        <f t="shared" si="4"/>
        <v>575</v>
      </c>
      <c r="C37" s="2">
        <v>42</v>
      </c>
      <c r="D37" s="2">
        <v>32</v>
      </c>
      <c r="E37" s="2">
        <v>48</v>
      </c>
      <c r="F37" s="2">
        <v>36</v>
      </c>
      <c r="G37" s="2">
        <v>43</v>
      </c>
      <c r="H37" s="2">
        <v>53</v>
      </c>
      <c r="I37" s="2">
        <v>47</v>
      </c>
      <c r="J37" s="2">
        <v>55</v>
      </c>
      <c r="K37" s="2">
        <v>58</v>
      </c>
      <c r="L37" s="2">
        <v>64</v>
      </c>
      <c r="M37" s="2">
        <v>47</v>
      </c>
      <c r="N37" s="2">
        <v>50</v>
      </c>
    </row>
    <row r="38" spans="1:14" ht="12">
      <c r="A38" s="63"/>
      <c r="B38" s="64"/>
      <c r="I38" s="2"/>
      <c r="J38" s="2"/>
      <c r="K38" s="2"/>
      <c r="L38" s="2"/>
      <c r="M38" s="2"/>
      <c r="N38" s="2"/>
    </row>
    <row r="39" spans="1:14" ht="12">
      <c r="A39" s="62" t="s">
        <v>135</v>
      </c>
      <c r="B39" s="65">
        <f>+SUM(C39:N39)</f>
        <v>155</v>
      </c>
      <c r="C39" s="57">
        <f aca="true" t="shared" si="5" ref="C39:N39">+SUM(C41:C53)</f>
        <v>1</v>
      </c>
      <c r="D39" s="57">
        <f t="shared" si="5"/>
        <v>22</v>
      </c>
      <c r="E39" s="57">
        <f t="shared" si="5"/>
        <v>18</v>
      </c>
      <c r="F39" s="57">
        <f t="shared" si="5"/>
        <v>1</v>
      </c>
      <c r="G39" s="57">
        <f t="shared" si="5"/>
        <v>12</v>
      </c>
      <c r="H39" s="57">
        <f t="shared" si="5"/>
        <v>15</v>
      </c>
      <c r="I39" s="57">
        <f t="shared" si="5"/>
        <v>3</v>
      </c>
      <c r="J39" s="57">
        <f t="shared" si="5"/>
        <v>15</v>
      </c>
      <c r="K39" s="57">
        <f t="shared" si="5"/>
        <v>26</v>
      </c>
      <c r="L39" s="57">
        <f t="shared" si="5"/>
        <v>13</v>
      </c>
      <c r="M39" s="57">
        <f t="shared" si="5"/>
        <v>21</v>
      </c>
      <c r="N39" s="57">
        <f t="shared" si="5"/>
        <v>8</v>
      </c>
    </row>
    <row r="40" spans="1:14" ht="12">
      <c r="A40" s="63"/>
      <c r="B40" s="64"/>
      <c r="I40" s="2"/>
      <c r="J40" s="2"/>
      <c r="K40" s="2"/>
      <c r="L40" s="2"/>
      <c r="M40" s="2"/>
      <c r="N40" s="2"/>
    </row>
    <row r="41" spans="1:14" ht="12">
      <c r="A41" s="63" t="s">
        <v>22</v>
      </c>
      <c r="B41" s="64">
        <f aca="true" t="shared" si="6" ref="B41:B48">+SUM(C41:N41)</f>
        <v>30</v>
      </c>
      <c r="C41" s="2">
        <v>0</v>
      </c>
      <c r="D41" s="2">
        <v>4</v>
      </c>
      <c r="E41" s="2">
        <v>2</v>
      </c>
      <c r="F41" s="2">
        <v>0</v>
      </c>
      <c r="G41" s="2">
        <v>0</v>
      </c>
      <c r="H41" s="2">
        <v>2</v>
      </c>
      <c r="I41" s="2">
        <v>0</v>
      </c>
      <c r="J41" s="2">
        <v>8</v>
      </c>
      <c r="K41" s="2">
        <v>7</v>
      </c>
      <c r="L41" s="2">
        <v>4</v>
      </c>
      <c r="M41" s="2">
        <v>1</v>
      </c>
      <c r="N41" s="2">
        <v>2</v>
      </c>
    </row>
    <row r="42" spans="1:14" ht="12">
      <c r="A42" s="63" t="s">
        <v>23</v>
      </c>
      <c r="B42" s="64">
        <f t="shared" si="6"/>
        <v>75</v>
      </c>
      <c r="C42" s="2">
        <v>1</v>
      </c>
      <c r="D42" s="2">
        <v>13</v>
      </c>
      <c r="E42" s="2">
        <v>11</v>
      </c>
      <c r="F42" s="2">
        <v>0</v>
      </c>
      <c r="G42" s="2">
        <v>7</v>
      </c>
      <c r="H42" s="2">
        <v>8</v>
      </c>
      <c r="I42" s="2">
        <v>2</v>
      </c>
      <c r="J42" s="2">
        <v>4</v>
      </c>
      <c r="K42" s="2">
        <v>8</v>
      </c>
      <c r="L42" s="2">
        <v>7</v>
      </c>
      <c r="M42" s="2">
        <v>10</v>
      </c>
      <c r="N42" s="2">
        <v>4</v>
      </c>
    </row>
    <row r="43" spans="1:14" ht="12">
      <c r="A43" s="63" t="s">
        <v>24</v>
      </c>
      <c r="B43" s="64">
        <f t="shared" si="6"/>
        <v>22</v>
      </c>
      <c r="C43" s="2">
        <v>0</v>
      </c>
      <c r="D43" s="2">
        <v>2</v>
      </c>
      <c r="E43" s="2">
        <v>1</v>
      </c>
      <c r="F43" s="2">
        <v>0</v>
      </c>
      <c r="G43" s="2">
        <v>0</v>
      </c>
      <c r="H43" s="2">
        <v>2</v>
      </c>
      <c r="I43" s="2">
        <v>1</v>
      </c>
      <c r="J43" s="2">
        <v>2</v>
      </c>
      <c r="K43" s="2">
        <v>4</v>
      </c>
      <c r="L43" s="2">
        <v>2</v>
      </c>
      <c r="M43" s="2">
        <v>7</v>
      </c>
      <c r="N43" s="2">
        <v>1</v>
      </c>
    </row>
    <row r="44" spans="1:14" ht="12">
      <c r="A44" s="63" t="s">
        <v>25</v>
      </c>
      <c r="B44" s="64">
        <f t="shared" si="6"/>
        <v>8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1</v>
      </c>
      <c r="I44" s="2">
        <v>0</v>
      </c>
      <c r="J44" s="2">
        <v>1</v>
      </c>
      <c r="K44" s="2">
        <v>4</v>
      </c>
      <c r="L44" s="2">
        <v>0</v>
      </c>
      <c r="M44" s="2">
        <v>1</v>
      </c>
      <c r="N44" s="2">
        <v>0</v>
      </c>
    </row>
    <row r="45" spans="1:14" ht="12">
      <c r="A45" s="63" t="s">
        <v>26</v>
      </c>
      <c r="B45" s="64">
        <f t="shared" si="6"/>
        <v>2</v>
      </c>
      <c r="C45" s="2">
        <v>0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</row>
    <row r="46" spans="1:14" ht="12">
      <c r="A46" s="63" t="s">
        <v>27</v>
      </c>
      <c r="B46" s="64">
        <f t="shared" si="6"/>
        <v>2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ht="12">
      <c r="A47" s="63" t="s">
        <v>28</v>
      </c>
      <c r="B47" s="64">
        <f t="shared" si="6"/>
        <v>2</v>
      </c>
      <c r="C47" s="2">
        <v>0</v>
      </c>
      <c r="D47" s="2">
        <v>0</v>
      </c>
      <c r="E47" s="2">
        <v>1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2">
      <c r="A48" s="63" t="s">
        <v>29</v>
      </c>
      <c r="B48" s="64">
        <f t="shared" si="6"/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ht="12">
      <c r="A49" s="63" t="s">
        <v>127</v>
      </c>
      <c r="B49" s="64">
        <f>+SUM(C49:N49)</f>
        <v>1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0</v>
      </c>
    </row>
    <row r="50" spans="1:14" ht="12">
      <c r="A50" s="63" t="s">
        <v>30</v>
      </c>
      <c r="B50" s="64">
        <f>+SUM(C50:N50)</f>
        <v>8</v>
      </c>
      <c r="C50" s="2">
        <v>0</v>
      </c>
      <c r="D50" s="2">
        <v>2</v>
      </c>
      <c r="E50" s="2">
        <v>2</v>
      </c>
      <c r="F50" s="2">
        <v>0</v>
      </c>
      <c r="G50" s="2">
        <v>3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</row>
    <row r="51" spans="1:14" ht="12">
      <c r="A51" s="63" t="s">
        <v>129</v>
      </c>
      <c r="B51" s="64">
        <f>+SUM(C51:N51)</f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1</v>
      </c>
      <c r="N51" s="2">
        <v>0</v>
      </c>
    </row>
    <row r="52" spans="1:14" ht="12">
      <c r="A52" s="63" t="s">
        <v>128</v>
      </c>
      <c r="B52" s="64">
        <f>+SUM(C52:N52)</f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</row>
    <row r="53" spans="1:14" ht="12.75" thickBot="1">
      <c r="A53" s="66" t="s">
        <v>31</v>
      </c>
      <c r="B53" s="67">
        <f>+SUM(C53:N53)</f>
        <v>1</v>
      </c>
      <c r="C53" s="68">
        <v>0</v>
      </c>
      <c r="D53" s="68">
        <v>1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ht="12">
      <c r="A54" s="74" t="s">
        <v>134</v>
      </c>
    </row>
    <row r="55" ht="12">
      <c r="A55" s="111" t="s">
        <v>159</v>
      </c>
    </row>
    <row r="56" ht="12">
      <c r="A56" s="111"/>
    </row>
  </sheetData>
  <mergeCells count="5">
    <mergeCell ref="B7:B8"/>
    <mergeCell ref="A7:A8"/>
    <mergeCell ref="C7:N7"/>
    <mergeCell ref="A3:N3"/>
    <mergeCell ref="A4:N4"/>
  </mergeCells>
  <printOptions horizontalCentered="1" verticalCentered="1"/>
  <pageMargins left="0.5905511811023623" right="0.5905511811023623" top="1" bottom="1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A4" sqref="A4:O4"/>
    </sheetView>
  </sheetViews>
  <sheetFormatPr defaultColWidth="11.421875" defaultRowHeight="15" customHeight="1"/>
  <cols>
    <col min="1" max="1" width="25.57421875" style="69" customWidth="1"/>
    <col min="2" max="2" width="9.00390625" style="1" customWidth="1"/>
    <col min="3" max="4" width="0" style="1" hidden="1" customWidth="1"/>
    <col min="5" max="5" width="12.28125" style="2" bestFit="1" customWidth="1"/>
    <col min="6" max="6" width="6.00390625" style="1" customWidth="1"/>
    <col min="7" max="7" width="7.57421875" style="1" bestFit="1" customWidth="1"/>
    <col min="8" max="8" width="12.140625" style="1" bestFit="1" customWidth="1"/>
    <col min="9" max="9" width="9.28125" style="1" bestFit="1" customWidth="1"/>
    <col min="10" max="10" width="9.57421875" style="1" bestFit="1" customWidth="1"/>
    <col min="11" max="11" width="12.140625" style="1" bestFit="1" customWidth="1"/>
    <col min="12" max="12" width="11.421875" style="1" customWidth="1"/>
    <col min="13" max="13" width="9.00390625" style="1" bestFit="1" customWidth="1"/>
    <col min="14" max="15" width="6.00390625" style="1" customWidth="1"/>
    <col min="16" max="16384" width="11.421875" style="1" customWidth="1"/>
  </cols>
  <sheetData>
    <row r="1" ht="15" customHeight="1">
      <c r="A1" s="15" t="s">
        <v>155</v>
      </c>
    </row>
    <row r="3" spans="1:15" ht="15" customHeight="1">
      <c r="A3" s="153" t="s">
        <v>160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5" customHeight="1">
      <c r="A4" s="153" t="s">
        <v>161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ht="15" customHeight="1" thickBot="1"/>
    <row r="6" spans="1:15" ht="15" customHeight="1" thickBot="1">
      <c r="A6" s="149" t="s">
        <v>58</v>
      </c>
      <c r="B6" s="137" t="s">
        <v>5</v>
      </c>
      <c r="C6" s="71"/>
      <c r="D6" s="71"/>
      <c r="E6" s="148" t="s">
        <v>107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6" ht="15" customHeight="1">
      <c r="A7" s="150"/>
      <c r="B7" s="152"/>
      <c r="C7" s="5" t="s">
        <v>0</v>
      </c>
      <c r="D7" s="5" t="s">
        <v>2</v>
      </c>
      <c r="E7" s="73" t="s">
        <v>42</v>
      </c>
      <c r="F7" s="73" t="s">
        <v>1</v>
      </c>
      <c r="G7" s="73" t="s">
        <v>44</v>
      </c>
      <c r="H7" s="74" t="s">
        <v>48</v>
      </c>
      <c r="I7" s="74" t="s">
        <v>50</v>
      </c>
      <c r="J7" s="73" t="s">
        <v>55</v>
      </c>
      <c r="K7" s="73" t="s">
        <v>56</v>
      </c>
      <c r="L7" s="74" t="s">
        <v>52</v>
      </c>
      <c r="M7" s="73" t="s">
        <v>46</v>
      </c>
      <c r="N7" s="73" t="s">
        <v>4</v>
      </c>
      <c r="O7" s="73" t="s">
        <v>3</v>
      </c>
      <c r="P7" s="75"/>
    </row>
    <row r="8" spans="1:16" ht="15" customHeight="1" thickBot="1">
      <c r="A8" s="151"/>
      <c r="B8" s="138"/>
      <c r="C8" s="14"/>
      <c r="D8" s="14"/>
      <c r="E8" s="76" t="s">
        <v>43</v>
      </c>
      <c r="F8" s="77"/>
      <c r="G8" s="76" t="s">
        <v>45</v>
      </c>
      <c r="H8" s="77" t="s">
        <v>49</v>
      </c>
      <c r="I8" s="77" t="s">
        <v>51</v>
      </c>
      <c r="J8" s="76" t="s">
        <v>54</v>
      </c>
      <c r="K8" s="76" t="s">
        <v>57</v>
      </c>
      <c r="L8" s="77" t="s">
        <v>53</v>
      </c>
      <c r="M8" s="76" t="s">
        <v>47</v>
      </c>
      <c r="N8" s="77"/>
      <c r="O8" s="77"/>
      <c r="P8" s="75"/>
    </row>
    <row r="9" spans="1:16" ht="15" customHeight="1">
      <c r="A9" s="3"/>
      <c r="B9" s="51"/>
      <c r="C9" s="5"/>
      <c r="D9" s="5"/>
      <c r="E9" s="73"/>
      <c r="F9" s="74"/>
      <c r="G9" s="73"/>
      <c r="H9" s="74"/>
      <c r="I9" s="74"/>
      <c r="J9" s="73"/>
      <c r="K9" s="73"/>
      <c r="L9" s="74"/>
      <c r="M9" s="73"/>
      <c r="N9" s="74"/>
      <c r="O9" s="74"/>
      <c r="P9" s="75"/>
    </row>
    <row r="10" spans="1:15" ht="15" customHeight="1">
      <c r="A10" s="78" t="s">
        <v>5</v>
      </c>
      <c r="B10" s="79">
        <f>SUM(B14:B40)</f>
        <v>10657</v>
      </c>
      <c r="C10" s="80">
        <f>SUM(C14:C40)</f>
        <v>1921</v>
      </c>
      <c r="D10" s="80">
        <f>SUM(D14:D40)</f>
        <v>752</v>
      </c>
      <c r="E10" s="80">
        <f>SUM(E14:E40)</f>
        <v>2673</v>
      </c>
      <c r="F10" s="80">
        <f>SUM(F14:F40)</f>
        <v>1569</v>
      </c>
      <c r="G10" s="80">
        <f aca="true" t="shared" si="0" ref="G10:O10">SUM(G14:G40)</f>
        <v>61</v>
      </c>
      <c r="H10" s="80">
        <f t="shared" si="0"/>
        <v>3111</v>
      </c>
      <c r="I10" s="80">
        <f t="shared" si="0"/>
        <v>2930</v>
      </c>
      <c r="J10" s="80">
        <f t="shared" si="0"/>
        <v>196</v>
      </c>
      <c r="K10" s="80">
        <f t="shared" si="0"/>
        <v>79</v>
      </c>
      <c r="L10" s="80">
        <f t="shared" si="0"/>
        <v>13</v>
      </c>
      <c r="M10" s="80">
        <f t="shared" si="0"/>
        <v>6</v>
      </c>
      <c r="N10" s="80">
        <f t="shared" si="0"/>
        <v>18</v>
      </c>
      <c r="O10" s="80">
        <f t="shared" si="0"/>
        <v>1</v>
      </c>
    </row>
    <row r="11" spans="1:15" ht="15" customHeight="1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5" customHeight="1">
      <c r="A12" s="62" t="s">
        <v>41</v>
      </c>
      <c r="B12" s="81">
        <f>+SUM(B14:B24)</f>
        <v>4633</v>
      </c>
      <c r="C12" s="82">
        <f>+SUM(C14:C24)</f>
        <v>737</v>
      </c>
      <c r="D12" s="82">
        <f>+SUM(D14:D24)</f>
        <v>329</v>
      </c>
      <c r="E12" s="83">
        <f>+D12+C12</f>
        <v>1066</v>
      </c>
      <c r="F12" s="82">
        <f aca="true" t="shared" si="1" ref="F12:L12">+SUM(F14:F24)</f>
        <v>883</v>
      </c>
      <c r="G12" s="82">
        <f t="shared" si="1"/>
        <v>2</v>
      </c>
      <c r="H12" s="82">
        <f>+SUM(H14:H24)</f>
        <v>1559</v>
      </c>
      <c r="I12" s="82">
        <f>+SUM(I14:I24)</f>
        <v>985</v>
      </c>
      <c r="J12" s="82">
        <f>+SUM(J14:J24)</f>
        <v>73</v>
      </c>
      <c r="K12" s="82">
        <f>+SUM(K14:K24)</f>
        <v>47</v>
      </c>
      <c r="L12" s="82">
        <f t="shared" si="1"/>
        <v>5</v>
      </c>
      <c r="M12" s="82">
        <f>+SUM(M14:M24)</f>
        <v>2</v>
      </c>
      <c r="N12" s="82">
        <f>+SUM(N14:N24)</f>
        <v>11</v>
      </c>
      <c r="O12" s="82">
        <f>+SUM(O14:O24)</f>
        <v>0</v>
      </c>
    </row>
    <row r="13" spans="1:15" ht="15" customHeight="1">
      <c r="A13" s="62"/>
      <c r="B13" s="81"/>
      <c r="C13" s="82"/>
      <c r="D13" s="82"/>
      <c r="E13" s="83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ht="15" customHeight="1">
      <c r="A14" s="63" t="s">
        <v>40</v>
      </c>
      <c r="B14" s="64">
        <f>+SUM(E14:O14)</f>
        <v>440</v>
      </c>
      <c r="C14" s="84">
        <v>51</v>
      </c>
      <c r="D14" s="84">
        <v>17</v>
      </c>
      <c r="E14" s="2">
        <f>+D14+C14</f>
        <v>68</v>
      </c>
      <c r="F14" s="84">
        <v>127</v>
      </c>
      <c r="G14" s="84">
        <v>0</v>
      </c>
      <c r="H14" s="84">
        <v>149</v>
      </c>
      <c r="I14" s="84">
        <v>85</v>
      </c>
      <c r="J14" s="84">
        <v>8</v>
      </c>
      <c r="K14" s="84">
        <v>2</v>
      </c>
      <c r="L14" s="84">
        <v>1</v>
      </c>
      <c r="M14" s="84">
        <v>0</v>
      </c>
      <c r="N14" s="84">
        <v>0</v>
      </c>
      <c r="O14" s="84">
        <v>0</v>
      </c>
    </row>
    <row r="15" spans="1:15" ht="15" customHeight="1">
      <c r="A15" s="63" t="s">
        <v>7</v>
      </c>
      <c r="B15" s="64">
        <f aca="true" t="shared" si="2" ref="B15:B37">+SUM(E15:O15)</f>
        <v>473</v>
      </c>
      <c r="C15" s="84">
        <v>48</v>
      </c>
      <c r="D15" s="84">
        <v>19</v>
      </c>
      <c r="E15" s="2">
        <f aca="true" t="shared" si="3" ref="E15:E37">+D15+C15</f>
        <v>67</v>
      </c>
      <c r="F15" s="84">
        <v>133</v>
      </c>
      <c r="G15" s="84">
        <v>0</v>
      </c>
      <c r="H15" s="84">
        <v>178</v>
      </c>
      <c r="I15" s="84">
        <v>77</v>
      </c>
      <c r="J15" s="84">
        <v>15</v>
      </c>
      <c r="K15" s="84">
        <v>1</v>
      </c>
      <c r="L15" s="84">
        <v>0</v>
      </c>
      <c r="M15" s="84">
        <v>1</v>
      </c>
      <c r="N15" s="84">
        <v>1</v>
      </c>
      <c r="O15" s="84">
        <v>0</v>
      </c>
    </row>
    <row r="16" spans="1:15" ht="15" customHeight="1">
      <c r="A16" s="63" t="s">
        <v>32</v>
      </c>
      <c r="B16" s="64">
        <f t="shared" si="2"/>
        <v>807</v>
      </c>
      <c r="C16" s="84">
        <v>135</v>
      </c>
      <c r="D16" s="84">
        <v>30</v>
      </c>
      <c r="E16" s="2">
        <f t="shared" si="3"/>
        <v>165</v>
      </c>
      <c r="F16" s="84">
        <v>182</v>
      </c>
      <c r="G16" s="84">
        <v>0</v>
      </c>
      <c r="H16" s="84">
        <v>288</v>
      </c>
      <c r="I16" s="84">
        <v>126</v>
      </c>
      <c r="J16" s="84">
        <v>33</v>
      </c>
      <c r="K16" s="84">
        <v>7</v>
      </c>
      <c r="L16" s="84">
        <v>2</v>
      </c>
      <c r="M16" s="84">
        <v>1</v>
      </c>
      <c r="N16" s="84">
        <v>3</v>
      </c>
      <c r="O16" s="84">
        <v>0</v>
      </c>
    </row>
    <row r="17" spans="1:15" ht="15" customHeight="1">
      <c r="A17" s="63" t="s">
        <v>8</v>
      </c>
      <c r="B17" s="64">
        <f t="shared" si="2"/>
        <v>516</v>
      </c>
      <c r="C17" s="84">
        <v>90</v>
      </c>
      <c r="D17" s="84">
        <v>29</v>
      </c>
      <c r="E17" s="2">
        <f t="shared" si="3"/>
        <v>119</v>
      </c>
      <c r="F17" s="84">
        <v>108</v>
      </c>
      <c r="G17" s="84">
        <v>0</v>
      </c>
      <c r="H17" s="84">
        <v>229</v>
      </c>
      <c r="I17" s="84">
        <v>57</v>
      </c>
      <c r="J17" s="84">
        <v>1</v>
      </c>
      <c r="K17" s="84">
        <v>2</v>
      </c>
      <c r="L17" s="84">
        <v>0</v>
      </c>
      <c r="M17" s="84">
        <v>0</v>
      </c>
      <c r="N17" s="84">
        <v>0</v>
      </c>
      <c r="O17" s="84">
        <v>0</v>
      </c>
    </row>
    <row r="18" spans="1:15" ht="15" customHeight="1">
      <c r="A18" s="63" t="s">
        <v>33</v>
      </c>
      <c r="B18" s="64">
        <f t="shared" si="2"/>
        <v>289</v>
      </c>
      <c r="C18" s="84">
        <v>47</v>
      </c>
      <c r="D18" s="84">
        <v>24</v>
      </c>
      <c r="E18" s="2">
        <f t="shared" si="3"/>
        <v>71</v>
      </c>
      <c r="F18" s="84">
        <v>33</v>
      </c>
      <c r="G18" s="84">
        <v>0</v>
      </c>
      <c r="H18" s="84">
        <v>69</v>
      </c>
      <c r="I18" s="84">
        <v>85</v>
      </c>
      <c r="J18" s="84">
        <v>6</v>
      </c>
      <c r="K18" s="84">
        <v>24</v>
      </c>
      <c r="L18" s="84">
        <v>0</v>
      </c>
      <c r="M18" s="84">
        <v>0</v>
      </c>
      <c r="N18" s="84">
        <v>1</v>
      </c>
      <c r="O18" s="84">
        <v>0</v>
      </c>
    </row>
    <row r="19" spans="1:15" ht="15" customHeight="1">
      <c r="A19" s="63" t="s">
        <v>39</v>
      </c>
      <c r="B19" s="64">
        <f t="shared" si="2"/>
        <v>324</v>
      </c>
      <c r="C19" s="84">
        <v>34</v>
      </c>
      <c r="D19" s="84">
        <v>28</v>
      </c>
      <c r="E19" s="2">
        <f t="shared" si="3"/>
        <v>62</v>
      </c>
      <c r="F19" s="84">
        <v>31</v>
      </c>
      <c r="G19" s="84">
        <v>0</v>
      </c>
      <c r="H19" s="84">
        <v>97</v>
      </c>
      <c r="I19" s="84">
        <v>128</v>
      </c>
      <c r="J19" s="84">
        <v>3</v>
      </c>
      <c r="K19" s="84">
        <v>2</v>
      </c>
      <c r="L19" s="84">
        <v>0</v>
      </c>
      <c r="M19" s="84">
        <v>0</v>
      </c>
      <c r="N19" s="84">
        <v>1</v>
      </c>
      <c r="O19" s="84">
        <v>0</v>
      </c>
    </row>
    <row r="20" spans="1:15" ht="15" customHeight="1">
      <c r="A20" s="63" t="s">
        <v>34</v>
      </c>
      <c r="B20" s="64">
        <f t="shared" si="2"/>
        <v>363</v>
      </c>
      <c r="C20" s="84">
        <v>80</v>
      </c>
      <c r="D20" s="84">
        <v>34</v>
      </c>
      <c r="E20" s="2">
        <f t="shared" si="3"/>
        <v>114</v>
      </c>
      <c r="F20" s="84">
        <v>80</v>
      </c>
      <c r="G20" s="84">
        <v>0</v>
      </c>
      <c r="H20" s="84">
        <v>87</v>
      </c>
      <c r="I20" s="84">
        <v>79</v>
      </c>
      <c r="J20" s="84">
        <v>0</v>
      </c>
      <c r="K20" s="84">
        <v>0</v>
      </c>
      <c r="L20" s="84">
        <v>1</v>
      </c>
      <c r="M20" s="84">
        <v>0</v>
      </c>
      <c r="N20" s="84">
        <v>2</v>
      </c>
      <c r="O20" s="84">
        <v>0</v>
      </c>
    </row>
    <row r="21" spans="1:15" ht="15" customHeight="1">
      <c r="A21" s="63" t="s">
        <v>35</v>
      </c>
      <c r="B21" s="64">
        <f t="shared" si="2"/>
        <v>280</v>
      </c>
      <c r="C21" s="84">
        <v>36</v>
      </c>
      <c r="D21" s="84">
        <v>35</v>
      </c>
      <c r="E21" s="2">
        <f t="shared" si="3"/>
        <v>71</v>
      </c>
      <c r="F21" s="84">
        <v>57</v>
      </c>
      <c r="G21" s="84">
        <v>0</v>
      </c>
      <c r="H21" s="84">
        <v>95</v>
      </c>
      <c r="I21" s="84">
        <v>55</v>
      </c>
      <c r="J21" s="84">
        <v>0</v>
      </c>
      <c r="K21" s="84">
        <v>2</v>
      </c>
      <c r="L21" s="84">
        <v>0</v>
      </c>
      <c r="M21" s="84">
        <v>0</v>
      </c>
      <c r="N21" s="84">
        <v>0</v>
      </c>
      <c r="O21" s="84">
        <v>0</v>
      </c>
    </row>
    <row r="22" spans="1:15" ht="15" customHeight="1">
      <c r="A22" s="63" t="s">
        <v>36</v>
      </c>
      <c r="B22" s="64">
        <f t="shared" si="2"/>
        <v>575</v>
      </c>
      <c r="C22" s="84">
        <v>114</v>
      </c>
      <c r="D22" s="84">
        <v>50</v>
      </c>
      <c r="E22" s="2">
        <f t="shared" si="3"/>
        <v>164</v>
      </c>
      <c r="F22" s="84">
        <v>83</v>
      </c>
      <c r="G22" s="84">
        <v>1</v>
      </c>
      <c r="H22" s="84">
        <v>198</v>
      </c>
      <c r="I22" s="84">
        <v>124</v>
      </c>
      <c r="J22" s="84">
        <v>1</v>
      </c>
      <c r="K22" s="84">
        <v>3</v>
      </c>
      <c r="L22" s="84">
        <v>1</v>
      </c>
      <c r="M22" s="84">
        <v>0</v>
      </c>
      <c r="N22" s="84">
        <v>0</v>
      </c>
      <c r="O22" s="84">
        <v>0</v>
      </c>
    </row>
    <row r="23" spans="1:15" ht="15" customHeight="1">
      <c r="A23" s="63" t="s">
        <v>37</v>
      </c>
      <c r="B23" s="64">
        <f t="shared" si="2"/>
        <v>260</v>
      </c>
      <c r="C23" s="84">
        <v>50</v>
      </c>
      <c r="D23" s="84">
        <v>40</v>
      </c>
      <c r="E23" s="2">
        <f t="shared" si="3"/>
        <v>90</v>
      </c>
      <c r="F23" s="84">
        <v>21</v>
      </c>
      <c r="G23" s="84">
        <v>0</v>
      </c>
      <c r="H23" s="84">
        <v>79</v>
      </c>
      <c r="I23" s="84">
        <v>62</v>
      </c>
      <c r="J23" s="84">
        <v>2</v>
      </c>
      <c r="K23" s="84">
        <v>3</v>
      </c>
      <c r="L23" s="84">
        <v>0</v>
      </c>
      <c r="M23" s="84">
        <v>0</v>
      </c>
      <c r="N23" s="84">
        <v>3</v>
      </c>
      <c r="O23" s="84">
        <v>0</v>
      </c>
    </row>
    <row r="24" spans="1:15" ht="15" customHeight="1">
      <c r="A24" s="63" t="s">
        <v>38</v>
      </c>
      <c r="B24" s="64">
        <f t="shared" si="2"/>
        <v>306</v>
      </c>
      <c r="C24" s="84">
        <v>52</v>
      </c>
      <c r="D24" s="84">
        <v>23</v>
      </c>
      <c r="E24" s="2">
        <f t="shared" si="3"/>
        <v>75</v>
      </c>
      <c r="F24" s="84">
        <v>28</v>
      </c>
      <c r="G24" s="84">
        <v>1</v>
      </c>
      <c r="H24" s="84">
        <v>90</v>
      </c>
      <c r="I24" s="84">
        <v>107</v>
      </c>
      <c r="J24" s="84">
        <v>4</v>
      </c>
      <c r="K24" s="84">
        <v>1</v>
      </c>
      <c r="L24" s="84">
        <v>0</v>
      </c>
      <c r="M24" s="84">
        <v>0</v>
      </c>
      <c r="N24" s="84">
        <v>0</v>
      </c>
      <c r="O24" s="84">
        <v>0</v>
      </c>
    </row>
    <row r="25" spans="1:15" ht="15" customHeight="1">
      <c r="A25" s="63" t="s">
        <v>9</v>
      </c>
      <c r="B25" s="64">
        <f t="shared" si="2"/>
        <v>529</v>
      </c>
      <c r="C25" s="84">
        <v>109</v>
      </c>
      <c r="D25" s="84">
        <v>53</v>
      </c>
      <c r="E25" s="2">
        <f t="shared" si="3"/>
        <v>162</v>
      </c>
      <c r="F25" s="84">
        <v>84</v>
      </c>
      <c r="G25" s="84">
        <v>6</v>
      </c>
      <c r="H25" s="84">
        <v>118</v>
      </c>
      <c r="I25" s="84">
        <v>155</v>
      </c>
      <c r="J25" s="84">
        <v>2</v>
      </c>
      <c r="K25" s="84">
        <v>1</v>
      </c>
      <c r="L25" s="84">
        <v>1</v>
      </c>
      <c r="M25" s="84">
        <v>0</v>
      </c>
      <c r="N25" s="84">
        <v>0</v>
      </c>
      <c r="O25" s="84">
        <v>0</v>
      </c>
    </row>
    <row r="26" spans="1:15" ht="15" customHeight="1">
      <c r="A26" s="63" t="s">
        <v>10</v>
      </c>
      <c r="B26" s="64">
        <f t="shared" si="2"/>
        <v>1018</v>
      </c>
      <c r="C26" s="84">
        <v>200</v>
      </c>
      <c r="D26" s="84">
        <v>49</v>
      </c>
      <c r="E26" s="2">
        <f t="shared" si="3"/>
        <v>249</v>
      </c>
      <c r="F26" s="84">
        <v>91</v>
      </c>
      <c r="G26" s="84">
        <v>2</v>
      </c>
      <c r="H26" s="84">
        <v>295</v>
      </c>
      <c r="I26" s="84">
        <v>355</v>
      </c>
      <c r="J26" s="84">
        <v>17</v>
      </c>
      <c r="K26" s="84">
        <v>4</v>
      </c>
      <c r="L26" s="84">
        <v>3</v>
      </c>
      <c r="M26" s="84">
        <v>0</v>
      </c>
      <c r="N26" s="84">
        <v>2</v>
      </c>
      <c r="O26" s="84">
        <v>0</v>
      </c>
    </row>
    <row r="27" spans="1:15" ht="15" customHeight="1">
      <c r="A27" s="63" t="s">
        <v>11</v>
      </c>
      <c r="B27" s="64">
        <f t="shared" si="2"/>
        <v>3</v>
      </c>
      <c r="C27" s="84">
        <v>0</v>
      </c>
      <c r="D27" s="84">
        <v>0</v>
      </c>
      <c r="E27" s="2">
        <f t="shared" si="3"/>
        <v>0</v>
      </c>
      <c r="F27" s="84">
        <v>0</v>
      </c>
      <c r="G27" s="84">
        <v>0</v>
      </c>
      <c r="H27" s="84">
        <v>0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ht="15" customHeight="1">
      <c r="A28" s="63" t="s">
        <v>12</v>
      </c>
      <c r="B28" s="64">
        <f t="shared" si="2"/>
        <v>157</v>
      </c>
      <c r="C28" s="84">
        <v>31</v>
      </c>
      <c r="D28" s="84">
        <v>4</v>
      </c>
      <c r="E28" s="2">
        <f t="shared" si="3"/>
        <v>35</v>
      </c>
      <c r="F28" s="84">
        <v>7</v>
      </c>
      <c r="G28" s="84">
        <v>3</v>
      </c>
      <c r="H28" s="84">
        <v>34</v>
      </c>
      <c r="I28" s="84">
        <v>55</v>
      </c>
      <c r="J28" s="84">
        <v>20</v>
      </c>
      <c r="K28" s="84">
        <v>1</v>
      </c>
      <c r="L28" s="84">
        <v>0</v>
      </c>
      <c r="M28" s="84">
        <v>0</v>
      </c>
      <c r="N28" s="84">
        <v>1</v>
      </c>
      <c r="O28" s="84">
        <v>1</v>
      </c>
    </row>
    <row r="29" spans="1:15" ht="15" customHeight="1">
      <c r="A29" s="63" t="s">
        <v>6</v>
      </c>
      <c r="B29" s="64">
        <f t="shared" si="2"/>
        <v>53</v>
      </c>
      <c r="C29" s="84">
        <v>15</v>
      </c>
      <c r="D29" s="84">
        <v>6</v>
      </c>
      <c r="E29" s="2">
        <f t="shared" si="3"/>
        <v>21</v>
      </c>
      <c r="F29" s="84">
        <v>3</v>
      </c>
      <c r="G29" s="84">
        <v>6</v>
      </c>
      <c r="H29" s="84">
        <v>5</v>
      </c>
      <c r="I29" s="84">
        <v>18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ht="15" customHeight="1">
      <c r="A30" s="63" t="s">
        <v>13</v>
      </c>
      <c r="B30" s="64">
        <f t="shared" si="2"/>
        <v>801</v>
      </c>
      <c r="C30" s="84">
        <v>146</v>
      </c>
      <c r="D30" s="84">
        <v>48</v>
      </c>
      <c r="E30" s="2">
        <f t="shared" si="3"/>
        <v>194</v>
      </c>
      <c r="F30" s="84">
        <v>82</v>
      </c>
      <c r="G30" s="84">
        <v>15</v>
      </c>
      <c r="H30" s="84">
        <v>251</v>
      </c>
      <c r="I30" s="84">
        <v>248</v>
      </c>
      <c r="J30" s="84">
        <v>5</v>
      </c>
      <c r="K30" s="84">
        <v>4</v>
      </c>
      <c r="L30" s="84">
        <v>0</v>
      </c>
      <c r="M30" s="84">
        <v>0</v>
      </c>
      <c r="N30" s="84">
        <v>2</v>
      </c>
      <c r="O30" s="84">
        <v>0</v>
      </c>
    </row>
    <row r="31" spans="1:15" ht="15" customHeight="1">
      <c r="A31" s="63" t="s">
        <v>14</v>
      </c>
      <c r="B31" s="64">
        <f t="shared" si="2"/>
        <v>260</v>
      </c>
      <c r="C31" s="84">
        <v>61</v>
      </c>
      <c r="D31" s="84">
        <v>23</v>
      </c>
      <c r="E31" s="2">
        <f t="shared" si="3"/>
        <v>84</v>
      </c>
      <c r="F31" s="84">
        <v>38</v>
      </c>
      <c r="G31" s="84">
        <v>5</v>
      </c>
      <c r="H31" s="84">
        <v>47</v>
      </c>
      <c r="I31" s="84">
        <v>85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</row>
    <row r="32" spans="1:15" ht="15" customHeight="1">
      <c r="A32" s="63" t="s">
        <v>15</v>
      </c>
      <c r="B32" s="64">
        <f t="shared" si="2"/>
        <v>309</v>
      </c>
      <c r="C32" s="84">
        <v>49</v>
      </c>
      <c r="D32" s="84">
        <v>9</v>
      </c>
      <c r="E32" s="2">
        <f t="shared" si="3"/>
        <v>58</v>
      </c>
      <c r="F32" s="84">
        <v>34</v>
      </c>
      <c r="G32" s="84">
        <v>6</v>
      </c>
      <c r="H32" s="84">
        <v>74</v>
      </c>
      <c r="I32" s="84">
        <v>72</v>
      </c>
      <c r="J32" s="84">
        <v>61</v>
      </c>
      <c r="K32" s="84">
        <v>3</v>
      </c>
      <c r="L32" s="84">
        <v>0</v>
      </c>
      <c r="M32" s="84">
        <v>0</v>
      </c>
      <c r="N32" s="84">
        <v>1</v>
      </c>
      <c r="O32" s="84">
        <v>0</v>
      </c>
    </row>
    <row r="33" spans="1:15" ht="15" customHeight="1">
      <c r="A33" s="63" t="s">
        <v>16</v>
      </c>
      <c r="B33" s="64">
        <f t="shared" si="2"/>
        <v>244</v>
      </c>
      <c r="C33" s="84">
        <v>74</v>
      </c>
      <c r="D33" s="84">
        <v>12</v>
      </c>
      <c r="E33" s="2">
        <f t="shared" si="3"/>
        <v>86</v>
      </c>
      <c r="F33" s="84">
        <v>22</v>
      </c>
      <c r="G33" s="84">
        <v>10</v>
      </c>
      <c r="H33" s="84">
        <v>51</v>
      </c>
      <c r="I33" s="84">
        <v>71</v>
      </c>
      <c r="J33" s="84">
        <v>4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ht="15" customHeight="1">
      <c r="A34" s="63" t="s">
        <v>17</v>
      </c>
      <c r="B34" s="64">
        <f t="shared" si="2"/>
        <v>15</v>
      </c>
      <c r="C34" s="84">
        <v>8</v>
      </c>
      <c r="D34" s="84">
        <v>0</v>
      </c>
      <c r="E34" s="2">
        <f t="shared" si="3"/>
        <v>8</v>
      </c>
      <c r="F34" s="84">
        <v>1</v>
      </c>
      <c r="G34" s="84">
        <v>2</v>
      </c>
      <c r="H34" s="84">
        <v>0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ht="15" customHeight="1">
      <c r="A35" s="63" t="s">
        <v>18</v>
      </c>
      <c r="B35" s="64">
        <f t="shared" si="2"/>
        <v>618</v>
      </c>
      <c r="C35" s="84">
        <v>126</v>
      </c>
      <c r="D35" s="84">
        <v>48</v>
      </c>
      <c r="E35" s="2">
        <f t="shared" si="3"/>
        <v>174</v>
      </c>
      <c r="F35" s="84">
        <v>66</v>
      </c>
      <c r="G35" s="84">
        <v>0</v>
      </c>
      <c r="H35" s="84">
        <v>168</v>
      </c>
      <c r="I35" s="84">
        <v>204</v>
      </c>
      <c r="J35" s="84">
        <v>3</v>
      </c>
      <c r="K35" s="84">
        <v>2</v>
      </c>
      <c r="L35" s="84">
        <v>1</v>
      </c>
      <c r="M35" s="84">
        <v>0</v>
      </c>
      <c r="N35" s="84">
        <v>0</v>
      </c>
      <c r="O35" s="84">
        <v>0</v>
      </c>
    </row>
    <row r="36" spans="1:15" ht="15" customHeight="1">
      <c r="A36" s="63" t="s">
        <v>19</v>
      </c>
      <c r="B36" s="64">
        <f t="shared" si="2"/>
        <v>447</v>
      </c>
      <c r="C36" s="84">
        <v>109</v>
      </c>
      <c r="D36" s="84">
        <v>29</v>
      </c>
      <c r="E36" s="2">
        <f t="shared" si="3"/>
        <v>138</v>
      </c>
      <c r="F36" s="84">
        <v>36</v>
      </c>
      <c r="G36" s="84">
        <v>4</v>
      </c>
      <c r="H36" s="84">
        <v>105</v>
      </c>
      <c r="I36" s="84">
        <v>160</v>
      </c>
      <c r="J36" s="84">
        <v>1</v>
      </c>
      <c r="K36" s="84">
        <v>3</v>
      </c>
      <c r="L36" s="84">
        <v>0</v>
      </c>
      <c r="M36" s="84">
        <v>0</v>
      </c>
      <c r="N36" s="84">
        <v>0</v>
      </c>
      <c r="O36" s="84">
        <v>0</v>
      </c>
    </row>
    <row r="37" spans="1:15" ht="15" customHeight="1">
      <c r="A37" s="63" t="s">
        <v>20</v>
      </c>
      <c r="B37" s="64">
        <f t="shared" si="2"/>
        <v>840</v>
      </c>
      <c r="C37" s="84">
        <v>127</v>
      </c>
      <c r="D37" s="84">
        <v>90</v>
      </c>
      <c r="E37" s="2">
        <f t="shared" si="3"/>
        <v>217</v>
      </c>
      <c r="F37" s="84">
        <v>132</v>
      </c>
      <c r="G37" s="84">
        <v>0</v>
      </c>
      <c r="H37" s="84">
        <v>254</v>
      </c>
      <c r="I37" s="84">
        <v>229</v>
      </c>
      <c r="J37" s="84">
        <v>2</v>
      </c>
      <c r="K37" s="84">
        <v>2</v>
      </c>
      <c r="L37" s="84">
        <v>1</v>
      </c>
      <c r="M37" s="84">
        <v>3</v>
      </c>
      <c r="N37" s="84">
        <v>0</v>
      </c>
      <c r="O37" s="84">
        <v>0</v>
      </c>
    </row>
    <row r="38" spans="1:15" ht="15" customHeight="1">
      <c r="A38" s="63" t="s">
        <v>21</v>
      </c>
      <c r="B38" s="64">
        <f>+SUM(E38:O38)</f>
        <v>575</v>
      </c>
      <c r="C38" s="84">
        <v>124</v>
      </c>
      <c r="D38" s="84">
        <v>52</v>
      </c>
      <c r="E38" s="2">
        <f>+D38+C38</f>
        <v>176</v>
      </c>
      <c r="F38" s="84">
        <v>82</v>
      </c>
      <c r="G38" s="84">
        <v>0</v>
      </c>
      <c r="H38" s="84">
        <v>145</v>
      </c>
      <c r="I38" s="84">
        <v>161</v>
      </c>
      <c r="J38" s="84">
        <v>1</v>
      </c>
      <c r="K38" s="84">
        <v>9</v>
      </c>
      <c r="L38" s="84">
        <v>0</v>
      </c>
      <c r="M38" s="84">
        <v>1</v>
      </c>
      <c r="N38" s="84">
        <v>0</v>
      </c>
      <c r="O38" s="84">
        <v>0</v>
      </c>
    </row>
    <row r="39" spans="1:15" ht="15" customHeight="1">
      <c r="A39" s="63"/>
      <c r="B39" s="64"/>
      <c r="C39" s="84"/>
      <c r="D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5" customHeight="1">
      <c r="A40" s="62" t="s">
        <v>135</v>
      </c>
      <c r="B40" s="65">
        <f aca="true" t="shared" si="4" ref="B40:O40">+SUM(B42:B54)</f>
        <v>155</v>
      </c>
      <c r="C40" s="57">
        <f t="shared" si="4"/>
        <v>5</v>
      </c>
      <c r="D40" s="57">
        <f t="shared" si="4"/>
        <v>0</v>
      </c>
      <c r="E40" s="57">
        <f t="shared" si="4"/>
        <v>5</v>
      </c>
      <c r="F40" s="57">
        <f t="shared" si="4"/>
        <v>8</v>
      </c>
      <c r="G40" s="57">
        <f t="shared" si="4"/>
        <v>0</v>
      </c>
      <c r="H40" s="57">
        <f t="shared" si="4"/>
        <v>5</v>
      </c>
      <c r="I40" s="57">
        <f t="shared" si="4"/>
        <v>125</v>
      </c>
      <c r="J40" s="57">
        <f t="shared" si="4"/>
        <v>7</v>
      </c>
      <c r="K40" s="57">
        <f t="shared" si="4"/>
        <v>3</v>
      </c>
      <c r="L40" s="57">
        <f t="shared" si="4"/>
        <v>1</v>
      </c>
      <c r="M40" s="57">
        <f t="shared" si="4"/>
        <v>0</v>
      </c>
      <c r="N40" s="57">
        <f t="shared" si="4"/>
        <v>1</v>
      </c>
      <c r="O40" s="57">
        <f t="shared" si="4"/>
        <v>0</v>
      </c>
    </row>
    <row r="41" spans="1:15" ht="15" customHeight="1">
      <c r="A41" s="63"/>
      <c r="B41" s="64"/>
      <c r="C41" s="84"/>
      <c r="D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5" customHeight="1">
      <c r="A42" s="63" t="s">
        <v>22</v>
      </c>
      <c r="B42" s="64">
        <f aca="true" t="shared" si="5" ref="B42:B54">+SUM(E42:O42)</f>
        <v>30</v>
      </c>
      <c r="C42" s="84">
        <v>1</v>
      </c>
      <c r="D42" s="84">
        <v>0</v>
      </c>
      <c r="E42" s="2">
        <f aca="true" t="shared" si="6" ref="E42:E54">+D42+C42</f>
        <v>1</v>
      </c>
      <c r="F42" s="84">
        <v>2</v>
      </c>
      <c r="G42" s="84">
        <v>0</v>
      </c>
      <c r="H42" s="84">
        <v>0</v>
      </c>
      <c r="I42" s="84">
        <v>23</v>
      </c>
      <c r="J42" s="84">
        <v>1</v>
      </c>
      <c r="K42" s="84">
        <v>1</v>
      </c>
      <c r="L42" s="84">
        <v>1</v>
      </c>
      <c r="M42" s="84">
        <v>0</v>
      </c>
      <c r="N42" s="84">
        <v>1</v>
      </c>
      <c r="O42" s="84">
        <v>0</v>
      </c>
    </row>
    <row r="43" spans="1:15" ht="15" customHeight="1">
      <c r="A43" s="63" t="s">
        <v>27</v>
      </c>
      <c r="B43" s="64">
        <f>+SUM(E43:O43)</f>
        <v>2</v>
      </c>
      <c r="C43" s="84">
        <v>0</v>
      </c>
      <c r="D43" s="84">
        <v>0</v>
      </c>
      <c r="E43" s="2">
        <f>+D43+C43</f>
        <v>0</v>
      </c>
      <c r="F43" s="84">
        <v>0</v>
      </c>
      <c r="G43" s="84">
        <v>0</v>
      </c>
      <c r="H43" s="84">
        <v>0</v>
      </c>
      <c r="I43" s="84">
        <v>1</v>
      </c>
      <c r="J43" s="84">
        <v>0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</row>
    <row r="44" spans="1:15" ht="15" customHeight="1">
      <c r="A44" s="63" t="s">
        <v>26</v>
      </c>
      <c r="B44" s="64">
        <f>+SUM(E44:O44)</f>
        <v>2</v>
      </c>
      <c r="C44" s="84">
        <v>0</v>
      </c>
      <c r="D44" s="84">
        <v>0</v>
      </c>
      <c r="E44" s="2">
        <f>+D44+C44</f>
        <v>0</v>
      </c>
      <c r="F44" s="84">
        <v>0</v>
      </c>
      <c r="G44" s="84">
        <v>0</v>
      </c>
      <c r="H44" s="84">
        <v>0</v>
      </c>
      <c r="I44" s="84">
        <v>2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</row>
    <row r="45" spans="1:15" ht="15" customHeight="1">
      <c r="A45" s="63" t="s">
        <v>23</v>
      </c>
      <c r="B45" s="64">
        <f t="shared" si="5"/>
        <v>75</v>
      </c>
      <c r="C45" s="84">
        <v>3</v>
      </c>
      <c r="D45" s="84">
        <v>0</v>
      </c>
      <c r="E45" s="2">
        <f t="shared" si="6"/>
        <v>3</v>
      </c>
      <c r="F45" s="84">
        <v>2</v>
      </c>
      <c r="G45" s="84">
        <v>0</v>
      </c>
      <c r="H45" s="84">
        <v>1</v>
      </c>
      <c r="I45" s="84">
        <v>66</v>
      </c>
      <c r="J45" s="84">
        <v>2</v>
      </c>
      <c r="K45" s="84">
        <v>1</v>
      </c>
      <c r="L45" s="84">
        <v>0</v>
      </c>
      <c r="M45" s="84">
        <v>0</v>
      </c>
      <c r="N45" s="84">
        <v>0</v>
      </c>
      <c r="O45" s="84">
        <v>0</v>
      </c>
    </row>
    <row r="46" spans="1:15" ht="15" customHeight="1">
      <c r="A46" s="63" t="s">
        <v>24</v>
      </c>
      <c r="B46" s="64">
        <f t="shared" si="5"/>
        <v>22</v>
      </c>
      <c r="C46" s="84">
        <v>0</v>
      </c>
      <c r="D46" s="84">
        <v>0</v>
      </c>
      <c r="E46" s="2">
        <f t="shared" si="6"/>
        <v>0</v>
      </c>
      <c r="F46" s="84">
        <v>2</v>
      </c>
      <c r="G46" s="84">
        <v>0</v>
      </c>
      <c r="H46" s="84">
        <v>1</v>
      </c>
      <c r="I46" s="84">
        <v>17</v>
      </c>
      <c r="J46" s="84">
        <v>2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ht="15" customHeight="1">
      <c r="A47" s="63" t="s">
        <v>30</v>
      </c>
      <c r="B47" s="64">
        <f>+SUM(E47:O47)</f>
        <v>8</v>
      </c>
      <c r="C47" s="84">
        <v>0</v>
      </c>
      <c r="D47" s="84">
        <v>0</v>
      </c>
      <c r="E47" s="2">
        <f>+D47+C47</f>
        <v>0</v>
      </c>
      <c r="F47" s="84">
        <v>0</v>
      </c>
      <c r="G47" s="84">
        <v>0</v>
      </c>
      <c r="H47" s="84">
        <v>1</v>
      </c>
      <c r="I47" s="84">
        <v>7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ht="15" customHeight="1">
      <c r="A48" s="63" t="s">
        <v>28</v>
      </c>
      <c r="B48" s="64">
        <f>+SUM(E48:O48)</f>
        <v>2</v>
      </c>
      <c r="C48" s="84">
        <v>0</v>
      </c>
      <c r="D48" s="84">
        <v>0</v>
      </c>
      <c r="E48" s="2">
        <f>+D48+C48</f>
        <v>0</v>
      </c>
      <c r="F48" s="84">
        <v>0</v>
      </c>
      <c r="G48" s="84">
        <v>0</v>
      </c>
      <c r="H48" s="84">
        <v>0</v>
      </c>
      <c r="I48" s="84">
        <v>1</v>
      </c>
      <c r="J48" s="84">
        <v>1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ht="15" customHeight="1">
      <c r="A49" s="63" t="s">
        <v>25</v>
      </c>
      <c r="B49" s="64">
        <f t="shared" si="5"/>
        <v>8</v>
      </c>
      <c r="C49" s="84">
        <v>0</v>
      </c>
      <c r="D49" s="84">
        <v>0</v>
      </c>
      <c r="E49" s="2">
        <f t="shared" si="6"/>
        <v>0</v>
      </c>
      <c r="F49" s="84">
        <v>1</v>
      </c>
      <c r="G49" s="84">
        <v>0</v>
      </c>
      <c r="H49" s="84">
        <v>2</v>
      </c>
      <c r="I49" s="84">
        <v>5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</row>
    <row r="50" spans="1:15" ht="15" customHeight="1">
      <c r="A50" s="63" t="s">
        <v>29</v>
      </c>
      <c r="B50" s="64">
        <f t="shared" si="5"/>
        <v>1</v>
      </c>
      <c r="C50" s="84">
        <v>0</v>
      </c>
      <c r="D50" s="84">
        <v>0</v>
      </c>
      <c r="E50" s="2">
        <f t="shared" si="6"/>
        <v>0</v>
      </c>
      <c r="F50" s="84">
        <v>0</v>
      </c>
      <c r="G50" s="84">
        <v>0</v>
      </c>
      <c r="H50" s="84">
        <v>0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ht="15" customHeight="1">
      <c r="A51" s="63" t="s">
        <v>127</v>
      </c>
      <c r="B51" s="64">
        <f t="shared" si="5"/>
        <v>1</v>
      </c>
      <c r="C51" s="84">
        <v>0</v>
      </c>
      <c r="D51" s="84">
        <v>0</v>
      </c>
      <c r="E51" s="2">
        <f t="shared" si="6"/>
        <v>0</v>
      </c>
      <c r="F51" s="84">
        <v>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ht="15" customHeight="1">
      <c r="A52" s="63" t="s">
        <v>129</v>
      </c>
      <c r="B52" s="64">
        <f>+SUM(E52:O52)</f>
        <v>2</v>
      </c>
      <c r="C52" s="84">
        <v>0</v>
      </c>
      <c r="D52" s="84">
        <v>0</v>
      </c>
      <c r="E52" s="2">
        <f>+D52+C52</f>
        <v>0</v>
      </c>
      <c r="F52" s="84">
        <v>0</v>
      </c>
      <c r="G52" s="84">
        <v>0</v>
      </c>
      <c r="H52" s="84">
        <v>0</v>
      </c>
      <c r="I52" s="84">
        <v>1</v>
      </c>
      <c r="J52" s="84">
        <v>1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ht="15" customHeight="1">
      <c r="A53" s="85" t="s">
        <v>31</v>
      </c>
      <c r="B53" s="64">
        <f>+SUM(E53:O53)</f>
        <v>1</v>
      </c>
      <c r="C53" s="84">
        <v>1</v>
      </c>
      <c r="D53" s="84">
        <v>0</v>
      </c>
      <c r="E53" s="2">
        <f>+D53+C53</f>
        <v>1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ht="15" customHeight="1" thickBot="1">
      <c r="A54" s="66" t="s">
        <v>128</v>
      </c>
      <c r="B54" s="67">
        <f t="shared" si="5"/>
        <v>1</v>
      </c>
      <c r="C54" s="68">
        <v>0</v>
      </c>
      <c r="D54" s="68">
        <v>0</v>
      </c>
      <c r="E54" s="68">
        <f t="shared" si="6"/>
        <v>0</v>
      </c>
      <c r="F54" s="68">
        <v>0</v>
      </c>
      <c r="G54" s="68">
        <v>0</v>
      </c>
      <c r="H54" s="68">
        <v>0</v>
      </c>
      <c r="I54" s="68">
        <v>1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</row>
    <row r="55" spans="1:15" ht="15" customHeight="1">
      <c r="A55" s="74" t="s">
        <v>134</v>
      </c>
      <c r="B55" s="5"/>
      <c r="C55" s="5"/>
      <c r="D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 customHeight="1">
      <c r="A56" s="111" t="s">
        <v>159</v>
      </c>
      <c r="B56" s="5"/>
      <c r="C56" s="5"/>
      <c r="D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 customHeight="1">
      <c r="A57" s="63"/>
      <c r="B57" s="5"/>
      <c r="C57" s="5"/>
      <c r="D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 customHeight="1">
      <c r="A58" s="63"/>
      <c r="B58" s="5"/>
      <c r="C58" s="5"/>
      <c r="D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5">
    <mergeCell ref="E6:O6"/>
    <mergeCell ref="A6:A8"/>
    <mergeCell ref="B6:B8"/>
    <mergeCell ref="A3:O3"/>
    <mergeCell ref="A4:O4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54" sqref="A54"/>
    </sheetView>
  </sheetViews>
  <sheetFormatPr defaultColWidth="11.421875" defaultRowHeight="12.75"/>
  <cols>
    <col min="1" max="1" width="25.57421875" style="1" bestFit="1" customWidth="1"/>
    <col min="2" max="2" width="11.421875" style="1" customWidth="1"/>
    <col min="3" max="14" width="5.28125" style="1" customWidth="1"/>
    <col min="15" max="16384" width="11.421875" style="1" customWidth="1"/>
  </cols>
  <sheetData>
    <row r="1" spans="1:8" ht="12">
      <c r="A1" s="15" t="s">
        <v>156</v>
      </c>
      <c r="B1" s="48"/>
      <c r="C1" s="48"/>
      <c r="D1" s="48"/>
      <c r="E1" s="48"/>
      <c r="F1" s="48"/>
      <c r="G1" s="48"/>
      <c r="H1" s="48"/>
    </row>
    <row r="2" spans="1:8" ht="12">
      <c r="A2" s="48"/>
      <c r="B2" s="48"/>
      <c r="C2" s="48"/>
      <c r="D2" s="48"/>
      <c r="E2" s="48"/>
      <c r="F2" s="48"/>
      <c r="G2" s="48"/>
      <c r="H2" s="48"/>
    </row>
    <row r="3" spans="1:14" ht="12">
      <c r="A3" s="140" t="s">
        <v>146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">
      <c r="A4" s="140" t="s">
        <v>147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ht="12.75" thickBot="1"/>
    <row r="6" spans="1:14" ht="13.5">
      <c r="A6" s="143" t="s">
        <v>71</v>
      </c>
      <c r="B6" s="141" t="s">
        <v>5</v>
      </c>
      <c r="C6" s="145" t="s">
        <v>86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4.25" thickBot="1">
      <c r="A7" s="144"/>
      <c r="B7" s="142"/>
      <c r="C7" s="61" t="s">
        <v>114</v>
      </c>
      <c r="D7" s="61" t="s">
        <v>115</v>
      </c>
      <c r="E7" s="61" t="s">
        <v>116</v>
      </c>
      <c r="F7" s="61" t="s">
        <v>117</v>
      </c>
      <c r="G7" s="61" t="s">
        <v>118</v>
      </c>
      <c r="H7" s="61" t="s">
        <v>119</v>
      </c>
      <c r="I7" s="61" t="s">
        <v>120</v>
      </c>
      <c r="J7" s="61" t="s">
        <v>121</v>
      </c>
      <c r="K7" s="61" t="s">
        <v>123</v>
      </c>
      <c r="L7" s="61" t="s">
        <v>124</v>
      </c>
      <c r="M7" s="61" t="s">
        <v>125</v>
      </c>
      <c r="N7" s="61" t="s">
        <v>126</v>
      </c>
    </row>
    <row r="8" ht="12">
      <c r="B8" s="6"/>
    </row>
    <row r="9" spans="1:14" ht="12">
      <c r="A9" s="7" t="s">
        <v>5</v>
      </c>
      <c r="B9" s="10">
        <f>SUM(C9:N9)</f>
        <v>2930</v>
      </c>
      <c r="C9" s="57">
        <f aca="true" t="shared" si="0" ref="C9:H9">+SUM(C13:C40)</f>
        <v>265</v>
      </c>
      <c r="D9" s="57">
        <f t="shared" si="0"/>
        <v>249</v>
      </c>
      <c r="E9" s="57">
        <f t="shared" si="0"/>
        <v>194</v>
      </c>
      <c r="F9" s="57">
        <f t="shared" si="0"/>
        <v>215</v>
      </c>
      <c r="G9" s="57">
        <f t="shared" si="0"/>
        <v>244</v>
      </c>
      <c r="H9" s="57">
        <f t="shared" si="0"/>
        <v>287</v>
      </c>
      <c r="I9" s="57">
        <f aca="true" t="shared" si="1" ref="I9:N9">+SUM(I13:I40)</f>
        <v>246</v>
      </c>
      <c r="J9" s="57">
        <f t="shared" si="1"/>
        <v>250</v>
      </c>
      <c r="K9" s="57">
        <f t="shared" si="1"/>
        <v>257</v>
      </c>
      <c r="L9" s="57">
        <f t="shared" si="1"/>
        <v>243</v>
      </c>
      <c r="M9" s="57">
        <f t="shared" si="1"/>
        <v>254</v>
      </c>
      <c r="N9" s="57">
        <f t="shared" si="1"/>
        <v>226</v>
      </c>
    </row>
    <row r="10" spans="2:14" ht="12">
      <c r="B10" s="64"/>
      <c r="I10" s="2"/>
      <c r="J10" s="2"/>
      <c r="K10" s="2"/>
      <c r="L10" s="2"/>
      <c r="M10" s="2"/>
      <c r="N10" s="2"/>
    </row>
    <row r="11" spans="1:14" ht="12">
      <c r="A11" s="57" t="s">
        <v>41</v>
      </c>
      <c r="B11" s="65">
        <f>SUM(B13:B23)</f>
        <v>985</v>
      </c>
      <c r="C11" s="57">
        <f aca="true" t="shared" si="2" ref="C11:H11">+SUM(C13:C23)</f>
        <v>92</v>
      </c>
      <c r="D11" s="57">
        <f t="shared" si="2"/>
        <v>70</v>
      </c>
      <c r="E11" s="57">
        <f t="shared" si="2"/>
        <v>61</v>
      </c>
      <c r="F11" s="57">
        <f t="shared" si="2"/>
        <v>83</v>
      </c>
      <c r="G11" s="57">
        <f t="shared" si="2"/>
        <v>77</v>
      </c>
      <c r="H11" s="57">
        <f t="shared" si="2"/>
        <v>101</v>
      </c>
      <c r="I11" s="57">
        <f aca="true" t="shared" si="3" ref="I11:N11">+SUM(I13:I23)</f>
        <v>77</v>
      </c>
      <c r="J11" s="57">
        <f t="shared" si="3"/>
        <v>69</v>
      </c>
      <c r="K11" s="57">
        <f t="shared" si="3"/>
        <v>72</v>
      </c>
      <c r="L11" s="57">
        <f t="shared" si="3"/>
        <v>100</v>
      </c>
      <c r="M11" s="57">
        <f t="shared" si="3"/>
        <v>86</v>
      </c>
      <c r="N11" s="57">
        <f t="shared" si="3"/>
        <v>97</v>
      </c>
    </row>
    <row r="12" spans="2:14" ht="12">
      <c r="B12" s="64"/>
      <c r="I12" s="2"/>
      <c r="J12" s="2"/>
      <c r="K12" s="2"/>
      <c r="L12" s="2"/>
      <c r="M12" s="2"/>
      <c r="N12" s="2"/>
    </row>
    <row r="13" spans="1:14" ht="12">
      <c r="A13" s="63" t="s">
        <v>40</v>
      </c>
      <c r="B13" s="64">
        <f>SUM(C13:N13)</f>
        <v>85</v>
      </c>
      <c r="C13" s="2">
        <v>3</v>
      </c>
      <c r="D13" s="2">
        <v>10</v>
      </c>
      <c r="E13" s="2">
        <v>5</v>
      </c>
      <c r="F13" s="2">
        <v>5</v>
      </c>
      <c r="G13" s="2">
        <v>7</v>
      </c>
      <c r="H13" s="2">
        <v>14</v>
      </c>
      <c r="I13" s="86">
        <v>14</v>
      </c>
      <c r="J13" s="86">
        <v>5</v>
      </c>
      <c r="K13" s="86">
        <v>2</v>
      </c>
      <c r="L13" s="86">
        <v>10</v>
      </c>
      <c r="M13" s="86">
        <v>6</v>
      </c>
      <c r="N13" s="86">
        <v>4</v>
      </c>
    </row>
    <row r="14" spans="1:14" ht="12">
      <c r="A14" s="63" t="s">
        <v>7</v>
      </c>
      <c r="B14" s="64">
        <f aca="true" t="shared" si="4" ref="B14:B23">SUM(C14:N14)</f>
        <v>77</v>
      </c>
      <c r="C14" s="2">
        <v>9</v>
      </c>
      <c r="D14" s="2">
        <v>5</v>
      </c>
      <c r="E14" s="2">
        <v>3</v>
      </c>
      <c r="F14" s="2">
        <v>6</v>
      </c>
      <c r="G14" s="2">
        <v>6</v>
      </c>
      <c r="H14" s="2">
        <v>9</v>
      </c>
      <c r="I14" s="86">
        <v>3</v>
      </c>
      <c r="J14" s="86">
        <v>4</v>
      </c>
      <c r="K14" s="86">
        <v>9</v>
      </c>
      <c r="L14" s="86">
        <v>6</v>
      </c>
      <c r="M14" s="86">
        <v>8</v>
      </c>
      <c r="N14" s="86">
        <v>9</v>
      </c>
    </row>
    <row r="15" spans="1:14" ht="12">
      <c r="A15" s="63" t="s">
        <v>8</v>
      </c>
      <c r="B15" s="64">
        <f t="shared" si="4"/>
        <v>79</v>
      </c>
      <c r="C15" s="2">
        <v>5</v>
      </c>
      <c r="D15" s="2">
        <v>7</v>
      </c>
      <c r="E15" s="2">
        <v>4</v>
      </c>
      <c r="F15" s="2">
        <v>8</v>
      </c>
      <c r="G15" s="2">
        <v>5</v>
      </c>
      <c r="H15" s="2">
        <v>3</v>
      </c>
      <c r="I15" s="86">
        <v>4</v>
      </c>
      <c r="J15" s="86">
        <v>10</v>
      </c>
      <c r="K15" s="86">
        <v>11</v>
      </c>
      <c r="L15" s="86">
        <v>7</v>
      </c>
      <c r="M15" s="86">
        <v>7</v>
      </c>
      <c r="N15" s="86">
        <v>8</v>
      </c>
    </row>
    <row r="16" spans="1:14" ht="12">
      <c r="A16" s="63" t="s">
        <v>32</v>
      </c>
      <c r="B16" s="64">
        <f t="shared" si="4"/>
        <v>104</v>
      </c>
      <c r="C16" s="2">
        <v>14</v>
      </c>
      <c r="D16" s="2">
        <v>8</v>
      </c>
      <c r="E16" s="2">
        <v>8</v>
      </c>
      <c r="F16" s="2">
        <v>12</v>
      </c>
      <c r="G16" s="2">
        <v>15</v>
      </c>
      <c r="H16" s="2">
        <v>12</v>
      </c>
      <c r="I16" s="86">
        <v>14</v>
      </c>
      <c r="J16" s="86">
        <v>7</v>
      </c>
      <c r="K16" s="86">
        <v>1</v>
      </c>
      <c r="L16" s="86">
        <v>5</v>
      </c>
      <c r="M16" s="86">
        <v>4</v>
      </c>
      <c r="N16" s="86">
        <v>4</v>
      </c>
    </row>
    <row r="17" spans="1:14" ht="12">
      <c r="A17" s="63" t="s">
        <v>33</v>
      </c>
      <c r="B17" s="64">
        <f t="shared" si="4"/>
        <v>85</v>
      </c>
      <c r="C17" s="2">
        <v>13</v>
      </c>
      <c r="D17" s="2">
        <v>2</v>
      </c>
      <c r="E17" s="2">
        <v>5</v>
      </c>
      <c r="F17" s="2">
        <v>5</v>
      </c>
      <c r="G17" s="2">
        <v>5</v>
      </c>
      <c r="H17" s="2">
        <v>11</v>
      </c>
      <c r="I17" s="86">
        <v>3</v>
      </c>
      <c r="J17" s="86">
        <v>4</v>
      </c>
      <c r="K17" s="86">
        <v>5</v>
      </c>
      <c r="L17" s="86">
        <v>8</v>
      </c>
      <c r="M17" s="86">
        <v>7</v>
      </c>
      <c r="N17" s="86">
        <v>17</v>
      </c>
    </row>
    <row r="18" spans="1:14" ht="12">
      <c r="A18" s="63" t="s">
        <v>39</v>
      </c>
      <c r="B18" s="64">
        <f t="shared" si="4"/>
        <v>128</v>
      </c>
      <c r="C18" s="2">
        <v>10</v>
      </c>
      <c r="D18" s="2">
        <v>9</v>
      </c>
      <c r="E18" s="2">
        <v>14</v>
      </c>
      <c r="F18" s="2">
        <v>9</v>
      </c>
      <c r="G18" s="2">
        <v>11</v>
      </c>
      <c r="H18" s="2">
        <v>9</v>
      </c>
      <c r="I18" s="86">
        <v>12</v>
      </c>
      <c r="J18" s="86">
        <v>14</v>
      </c>
      <c r="K18" s="86">
        <v>8</v>
      </c>
      <c r="L18" s="86">
        <v>9</v>
      </c>
      <c r="M18" s="86">
        <v>10</v>
      </c>
      <c r="N18" s="86">
        <v>13</v>
      </c>
    </row>
    <row r="19" spans="1:14" ht="12">
      <c r="A19" s="63" t="s">
        <v>34</v>
      </c>
      <c r="B19" s="64">
        <f t="shared" si="4"/>
        <v>79</v>
      </c>
      <c r="C19" s="2">
        <v>11</v>
      </c>
      <c r="D19" s="2">
        <v>6</v>
      </c>
      <c r="E19" s="2">
        <v>8</v>
      </c>
      <c r="F19" s="2">
        <v>2</v>
      </c>
      <c r="G19" s="2">
        <v>5</v>
      </c>
      <c r="H19" s="2">
        <v>6</v>
      </c>
      <c r="I19" s="86">
        <v>3</v>
      </c>
      <c r="J19" s="86">
        <v>6</v>
      </c>
      <c r="K19" s="86">
        <v>9</v>
      </c>
      <c r="L19" s="86">
        <v>7</v>
      </c>
      <c r="M19" s="86">
        <v>7</v>
      </c>
      <c r="N19" s="86">
        <v>9</v>
      </c>
    </row>
    <row r="20" spans="1:14" ht="12">
      <c r="A20" s="63" t="s">
        <v>35</v>
      </c>
      <c r="B20" s="64">
        <f t="shared" si="4"/>
        <v>55</v>
      </c>
      <c r="C20" s="2">
        <v>5</v>
      </c>
      <c r="D20" s="2">
        <v>0</v>
      </c>
      <c r="E20" s="2">
        <v>2</v>
      </c>
      <c r="F20" s="2">
        <v>6</v>
      </c>
      <c r="G20" s="2">
        <v>2</v>
      </c>
      <c r="H20" s="2">
        <v>9</v>
      </c>
      <c r="I20" s="86">
        <v>3</v>
      </c>
      <c r="J20" s="86">
        <v>5</v>
      </c>
      <c r="K20" s="86">
        <v>5</v>
      </c>
      <c r="L20" s="86">
        <v>6</v>
      </c>
      <c r="M20" s="86">
        <v>6</v>
      </c>
      <c r="N20" s="86">
        <v>6</v>
      </c>
    </row>
    <row r="21" spans="1:14" ht="12">
      <c r="A21" s="63" t="s">
        <v>36</v>
      </c>
      <c r="B21" s="64">
        <f t="shared" si="4"/>
        <v>124</v>
      </c>
      <c r="C21" s="2">
        <v>9</v>
      </c>
      <c r="D21" s="2">
        <v>11</v>
      </c>
      <c r="E21" s="2">
        <v>5</v>
      </c>
      <c r="F21" s="2">
        <v>10</v>
      </c>
      <c r="G21" s="2">
        <v>11</v>
      </c>
      <c r="H21" s="2">
        <v>16</v>
      </c>
      <c r="I21" s="86">
        <v>8</v>
      </c>
      <c r="J21" s="86">
        <v>7</v>
      </c>
      <c r="K21" s="86">
        <v>11</v>
      </c>
      <c r="L21" s="86">
        <v>14</v>
      </c>
      <c r="M21" s="86">
        <v>13</v>
      </c>
      <c r="N21" s="86">
        <v>9</v>
      </c>
    </row>
    <row r="22" spans="1:14" ht="12">
      <c r="A22" s="63" t="s">
        <v>37</v>
      </c>
      <c r="B22" s="64">
        <f t="shared" si="4"/>
        <v>62</v>
      </c>
      <c r="C22" s="2">
        <v>7</v>
      </c>
      <c r="D22" s="2">
        <v>3</v>
      </c>
      <c r="E22" s="2">
        <v>3</v>
      </c>
      <c r="F22" s="2">
        <v>9</v>
      </c>
      <c r="G22" s="2">
        <v>2</v>
      </c>
      <c r="H22" s="2">
        <v>5</v>
      </c>
      <c r="I22" s="86">
        <v>8</v>
      </c>
      <c r="J22" s="86">
        <v>4</v>
      </c>
      <c r="K22" s="86">
        <v>5</v>
      </c>
      <c r="L22" s="86">
        <v>3</v>
      </c>
      <c r="M22" s="86">
        <v>8</v>
      </c>
      <c r="N22" s="86">
        <v>5</v>
      </c>
    </row>
    <row r="23" spans="1:14" ht="12">
      <c r="A23" s="63" t="s">
        <v>38</v>
      </c>
      <c r="B23" s="64">
        <f t="shared" si="4"/>
        <v>107</v>
      </c>
      <c r="C23" s="2">
        <v>6</v>
      </c>
      <c r="D23" s="2">
        <v>9</v>
      </c>
      <c r="E23" s="2">
        <v>4</v>
      </c>
      <c r="F23" s="2">
        <v>11</v>
      </c>
      <c r="G23" s="2">
        <v>8</v>
      </c>
      <c r="H23" s="2">
        <v>7</v>
      </c>
      <c r="I23" s="86">
        <v>5</v>
      </c>
      <c r="J23" s="86">
        <v>3</v>
      </c>
      <c r="K23" s="86">
        <v>6</v>
      </c>
      <c r="L23" s="86">
        <v>25</v>
      </c>
      <c r="M23" s="86">
        <v>10</v>
      </c>
      <c r="N23" s="86">
        <v>13</v>
      </c>
    </row>
    <row r="24" spans="1:14" ht="12">
      <c r="A24" s="5"/>
      <c r="B24" s="64"/>
      <c r="C24" s="2"/>
      <c r="D24" s="2"/>
      <c r="E24" s="2"/>
      <c r="F24" s="2"/>
      <c r="G24" s="2"/>
      <c r="H24" s="2"/>
      <c r="I24" s="86"/>
      <c r="J24" s="86"/>
      <c r="K24" s="86"/>
      <c r="L24" s="86"/>
      <c r="M24" s="86"/>
      <c r="N24" s="86"/>
    </row>
    <row r="25" spans="1:14" ht="12">
      <c r="A25" s="5" t="s">
        <v>72</v>
      </c>
      <c r="B25" s="64">
        <f aca="true" t="shared" si="5" ref="B25:B38">SUM(C25:N25)</f>
        <v>155</v>
      </c>
      <c r="C25" s="2">
        <v>15</v>
      </c>
      <c r="D25" s="2">
        <v>10</v>
      </c>
      <c r="E25" s="2">
        <v>10</v>
      </c>
      <c r="F25" s="2">
        <v>16</v>
      </c>
      <c r="G25" s="2">
        <v>11</v>
      </c>
      <c r="H25" s="2">
        <v>14</v>
      </c>
      <c r="I25" s="86">
        <v>10</v>
      </c>
      <c r="J25" s="86">
        <v>14</v>
      </c>
      <c r="K25" s="86">
        <v>14</v>
      </c>
      <c r="L25" s="86">
        <v>13</v>
      </c>
      <c r="M25" s="86">
        <v>16</v>
      </c>
      <c r="N25" s="86">
        <v>12</v>
      </c>
    </row>
    <row r="26" spans="1:14" ht="12">
      <c r="A26" s="5" t="s">
        <v>73</v>
      </c>
      <c r="B26" s="64">
        <f t="shared" si="5"/>
        <v>355</v>
      </c>
      <c r="C26" s="2">
        <v>24</v>
      </c>
      <c r="D26" s="2">
        <v>34</v>
      </c>
      <c r="E26" s="2">
        <v>29</v>
      </c>
      <c r="F26" s="2">
        <v>26</v>
      </c>
      <c r="G26" s="2">
        <v>34</v>
      </c>
      <c r="H26" s="2">
        <v>35</v>
      </c>
      <c r="I26" s="86">
        <v>23</v>
      </c>
      <c r="J26" s="86">
        <v>32</v>
      </c>
      <c r="K26" s="86">
        <v>38</v>
      </c>
      <c r="L26" s="86">
        <v>23</v>
      </c>
      <c r="M26" s="86">
        <v>26</v>
      </c>
      <c r="N26" s="86">
        <v>31</v>
      </c>
    </row>
    <row r="27" spans="1:14" ht="12">
      <c r="A27" s="5" t="s">
        <v>85</v>
      </c>
      <c r="B27" s="64">
        <f t="shared" si="5"/>
        <v>3</v>
      </c>
      <c r="C27" s="2">
        <v>0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86">
        <v>0</v>
      </c>
      <c r="J27" s="86">
        <v>0</v>
      </c>
      <c r="K27" s="86">
        <v>0</v>
      </c>
      <c r="L27" s="86">
        <v>1</v>
      </c>
      <c r="M27" s="86">
        <v>0</v>
      </c>
      <c r="N27" s="86">
        <v>0</v>
      </c>
    </row>
    <row r="28" spans="1:14" ht="12">
      <c r="A28" s="5" t="s">
        <v>74</v>
      </c>
      <c r="B28" s="64">
        <f t="shared" si="5"/>
        <v>55</v>
      </c>
      <c r="C28" s="2">
        <v>5</v>
      </c>
      <c r="D28" s="2">
        <v>3</v>
      </c>
      <c r="E28" s="2">
        <v>2</v>
      </c>
      <c r="F28" s="2">
        <v>6</v>
      </c>
      <c r="G28" s="2">
        <v>9</v>
      </c>
      <c r="H28" s="2">
        <v>7</v>
      </c>
      <c r="I28" s="86">
        <v>6</v>
      </c>
      <c r="J28" s="86">
        <v>2</v>
      </c>
      <c r="K28" s="86">
        <v>4</v>
      </c>
      <c r="L28" s="86">
        <v>4</v>
      </c>
      <c r="M28" s="86">
        <v>4</v>
      </c>
      <c r="N28" s="86">
        <v>3</v>
      </c>
    </row>
    <row r="29" spans="1:14" ht="12">
      <c r="A29" s="5" t="s">
        <v>75</v>
      </c>
      <c r="B29" s="64">
        <f t="shared" si="5"/>
        <v>18</v>
      </c>
      <c r="C29" s="2">
        <v>0</v>
      </c>
      <c r="D29" s="2">
        <v>0</v>
      </c>
      <c r="E29" s="2">
        <v>1</v>
      </c>
      <c r="F29" s="2">
        <v>1</v>
      </c>
      <c r="G29" s="2">
        <v>3</v>
      </c>
      <c r="H29" s="2">
        <v>1</v>
      </c>
      <c r="I29" s="86">
        <v>4</v>
      </c>
      <c r="J29" s="86">
        <v>2</v>
      </c>
      <c r="K29" s="86">
        <v>0</v>
      </c>
      <c r="L29" s="86">
        <v>2</v>
      </c>
      <c r="M29" s="86">
        <v>2</v>
      </c>
      <c r="N29" s="86">
        <v>2</v>
      </c>
    </row>
    <row r="30" spans="1:14" ht="12">
      <c r="A30" s="5" t="s">
        <v>76</v>
      </c>
      <c r="B30" s="64">
        <f t="shared" si="5"/>
        <v>248</v>
      </c>
      <c r="C30" s="2">
        <v>21</v>
      </c>
      <c r="D30" s="2">
        <v>31</v>
      </c>
      <c r="E30" s="2">
        <v>16</v>
      </c>
      <c r="F30" s="2">
        <v>18</v>
      </c>
      <c r="G30" s="2">
        <v>24</v>
      </c>
      <c r="H30" s="2">
        <v>23</v>
      </c>
      <c r="I30" s="86">
        <v>21</v>
      </c>
      <c r="J30" s="86">
        <v>19</v>
      </c>
      <c r="K30" s="86">
        <v>22</v>
      </c>
      <c r="L30" s="86">
        <v>17</v>
      </c>
      <c r="M30" s="86">
        <v>17</v>
      </c>
      <c r="N30" s="86">
        <v>19</v>
      </c>
    </row>
    <row r="31" spans="1:14" ht="12">
      <c r="A31" s="5" t="s">
        <v>77</v>
      </c>
      <c r="B31" s="64">
        <f t="shared" si="5"/>
        <v>71</v>
      </c>
      <c r="C31" s="2">
        <v>13</v>
      </c>
      <c r="D31" s="2">
        <v>7</v>
      </c>
      <c r="E31" s="2">
        <v>2</v>
      </c>
      <c r="F31" s="2">
        <v>2</v>
      </c>
      <c r="G31" s="2">
        <v>4</v>
      </c>
      <c r="H31" s="2">
        <v>2</v>
      </c>
      <c r="I31" s="86">
        <v>7</v>
      </c>
      <c r="J31" s="86">
        <v>14</v>
      </c>
      <c r="K31" s="86">
        <v>4</v>
      </c>
      <c r="L31" s="86">
        <v>7</v>
      </c>
      <c r="M31" s="86">
        <v>6</v>
      </c>
      <c r="N31" s="86">
        <v>3</v>
      </c>
    </row>
    <row r="32" spans="1:14" ht="12">
      <c r="A32" s="5" t="s">
        <v>78</v>
      </c>
      <c r="B32" s="64">
        <f t="shared" si="5"/>
        <v>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86">
        <v>1</v>
      </c>
      <c r="J32" s="86">
        <v>0</v>
      </c>
      <c r="K32" s="86">
        <v>0</v>
      </c>
      <c r="L32" s="86">
        <v>1</v>
      </c>
      <c r="M32" s="86">
        <v>1</v>
      </c>
      <c r="N32" s="86">
        <v>1</v>
      </c>
    </row>
    <row r="33" spans="1:14" ht="12">
      <c r="A33" s="5" t="s">
        <v>79</v>
      </c>
      <c r="B33" s="64">
        <f t="shared" si="5"/>
        <v>72</v>
      </c>
      <c r="C33" s="2">
        <v>13</v>
      </c>
      <c r="D33" s="2">
        <v>6</v>
      </c>
      <c r="E33" s="2">
        <v>6</v>
      </c>
      <c r="F33" s="2">
        <v>4</v>
      </c>
      <c r="G33" s="2">
        <v>3</v>
      </c>
      <c r="H33" s="2">
        <v>8</v>
      </c>
      <c r="I33" s="86">
        <v>4</v>
      </c>
      <c r="J33" s="86">
        <v>8</v>
      </c>
      <c r="K33" s="86">
        <v>7</v>
      </c>
      <c r="L33" s="86">
        <v>3</v>
      </c>
      <c r="M33" s="86">
        <v>6</v>
      </c>
      <c r="N33" s="86">
        <v>4</v>
      </c>
    </row>
    <row r="34" spans="1:14" ht="12">
      <c r="A34" s="5" t="s">
        <v>80</v>
      </c>
      <c r="B34" s="64">
        <f t="shared" si="5"/>
        <v>204</v>
      </c>
      <c r="C34" s="2">
        <v>16</v>
      </c>
      <c r="D34" s="2">
        <v>9</v>
      </c>
      <c r="E34" s="2">
        <v>10</v>
      </c>
      <c r="F34" s="2">
        <v>18</v>
      </c>
      <c r="G34" s="2">
        <v>14</v>
      </c>
      <c r="H34" s="2">
        <v>20</v>
      </c>
      <c r="I34" s="86">
        <v>23</v>
      </c>
      <c r="J34" s="86">
        <v>23</v>
      </c>
      <c r="K34" s="86">
        <v>13</v>
      </c>
      <c r="L34" s="86">
        <v>19</v>
      </c>
      <c r="M34" s="86">
        <v>24</v>
      </c>
      <c r="N34" s="86">
        <v>15</v>
      </c>
    </row>
    <row r="35" spans="1:14" ht="12">
      <c r="A35" s="5" t="s">
        <v>81</v>
      </c>
      <c r="B35" s="64">
        <f t="shared" si="5"/>
        <v>160</v>
      </c>
      <c r="C35" s="2">
        <v>14</v>
      </c>
      <c r="D35" s="2">
        <v>18</v>
      </c>
      <c r="E35" s="2">
        <v>5</v>
      </c>
      <c r="F35" s="2">
        <v>8</v>
      </c>
      <c r="G35" s="2">
        <v>12</v>
      </c>
      <c r="H35" s="2">
        <v>21</v>
      </c>
      <c r="I35" s="86">
        <v>16</v>
      </c>
      <c r="J35" s="86">
        <v>14</v>
      </c>
      <c r="K35" s="86">
        <v>20</v>
      </c>
      <c r="L35" s="86">
        <v>9</v>
      </c>
      <c r="M35" s="86">
        <v>15</v>
      </c>
      <c r="N35" s="86">
        <v>8</v>
      </c>
    </row>
    <row r="36" spans="1:14" ht="12">
      <c r="A36" s="5" t="s">
        <v>82</v>
      </c>
      <c r="B36" s="64">
        <f t="shared" si="5"/>
        <v>229</v>
      </c>
      <c r="C36" s="2">
        <v>23</v>
      </c>
      <c r="D36" s="2">
        <v>18</v>
      </c>
      <c r="E36" s="2">
        <v>17</v>
      </c>
      <c r="F36" s="2">
        <v>19</v>
      </c>
      <c r="G36" s="2">
        <v>21</v>
      </c>
      <c r="H36" s="2">
        <v>22</v>
      </c>
      <c r="I36" s="86">
        <v>27</v>
      </c>
      <c r="J36" s="86">
        <v>19</v>
      </c>
      <c r="K36" s="86">
        <v>20</v>
      </c>
      <c r="L36" s="86">
        <v>14</v>
      </c>
      <c r="M36" s="86">
        <v>20</v>
      </c>
      <c r="N36" s="86">
        <v>9</v>
      </c>
    </row>
    <row r="37" spans="1:14" ht="12">
      <c r="A37" s="5" t="s">
        <v>83</v>
      </c>
      <c r="B37" s="64">
        <f t="shared" si="5"/>
        <v>161</v>
      </c>
      <c r="C37" s="2">
        <v>20</v>
      </c>
      <c r="D37" s="2">
        <v>10</v>
      </c>
      <c r="E37" s="2">
        <v>16</v>
      </c>
      <c r="F37" s="2">
        <v>13</v>
      </c>
      <c r="G37" s="2">
        <v>18</v>
      </c>
      <c r="H37" s="2">
        <v>12</v>
      </c>
      <c r="I37" s="86">
        <v>13</v>
      </c>
      <c r="J37" s="86">
        <v>15</v>
      </c>
      <c r="K37" s="86">
        <v>14</v>
      </c>
      <c r="L37" s="86">
        <v>10</v>
      </c>
      <c r="M37" s="86">
        <v>12</v>
      </c>
      <c r="N37" s="86">
        <v>8</v>
      </c>
    </row>
    <row r="38" spans="1:14" ht="12">
      <c r="A38" s="5" t="s">
        <v>84</v>
      </c>
      <c r="B38" s="64">
        <f t="shared" si="5"/>
        <v>85</v>
      </c>
      <c r="C38" s="2">
        <v>8</v>
      </c>
      <c r="D38" s="2">
        <v>11</v>
      </c>
      <c r="E38" s="2">
        <v>4</v>
      </c>
      <c r="F38" s="2">
        <v>1</v>
      </c>
      <c r="G38" s="2">
        <v>4</v>
      </c>
      <c r="H38" s="2">
        <v>7</v>
      </c>
      <c r="I38" s="86">
        <v>11</v>
      </c>
      <c r="J38" s="86">
        <v>10</v>
      </c>
      <c r="K38" s="86">
        <v>9</v>
      </c>
      <c r="L38" s="86">
        <v>7</v>
      </c>
      <c r="M38" s="86">
        <v>5</v>
      </c>
      <c r="N38" s="86">
        <v>8</v>
      </c>
    </row>
    <row r="39" spans="1:14" ht="12">
      <c r="A39" s="5"/>
      <c r="B39" s="64"/>
      <c r="C39" s="2"/>
      <c r="D39" s="2"/>
      <c r="E39" s="2"/>
      <c r="G39" s="2"/>
      <c r="H39" s="2"/>
      <c r="I39" s="86"/>
      <c r="J39" s="86"/>
      <c r="K39" s="86"/>
      <c r="L39" s="86"/>
      <c r="M39" s="86"/>
      <c r="N39" s="86"/>
    </row>
    <row r="40" spans="1:14" ht="12">
      <c r="A40" s="62" t="s">
        <v>135</v>
      </c>
      <c r="B40" s="65">
        <f>SUM(C40:N40)</f>
        <v>125</v>
      </c>
      <c r="C40" s="57">
        <f aca="true" t="shared" si="6" ref="C40:N40">+SUM(C42:C51)</f>
        <v>1</v>
      </c>
      <c r="D40" s="57">
        <f t="shared" si="6"/>
        <v>20</v>
      </c>
      <c r="E40" s="57">
        <f t="shared" si="6"/>
        <v>15</v>
      </c>
      <c r="F40" s="57">
        <f t="shared" si="6"/>
        <v>0</v>
      </c>
      <c r="G40" s="57">
        <f t="shared" si="6"/>
        <v>10</v>
      </c>
      <c r="H40" s="57">
        <f t="shared" si="6"/>
        <v>14</v>
      </c>
      <c r="I40" s="87">
        <f t="shared" si="6"/>
        <v>3</v>
      </c>
      <c r="J40" s="87">
        <f t="shared" si="6"/>
        <v>9</v>
      </c>
      <c r="K40" s="87">
        <f t="shared" si="6"/>
        <v>20</v>
      </c>
      <c r="L40" s="87">
        <f t="shared" si="6"/>
        <v>13</v>
      </c>
      <c r="M40" s="87">
        <f t="shared" si="6"/>
        <v>14</v>
      </c>
      <c r="N40" s="87">
        <f t="shared" si="6"/>
        <v>6</v>
      </c>
    </row>
    <row r="41" spans="1:14" ht="12">
      <c r="A41" s="5"/>
      <c r="B41" s="64"/>
      <c r="I41" s="86"/>
      <c r="J41" s="86"/>
      <c r="K41" s="86"/>
      <c r="L41" s="86"/>
      <c r="M41" s="86"/>
      <c r="N41" s="86"/>
    </row>
    <row r="42" spans="1:14" ht="12">
      <c r="A42" s="63" t="s">
        <v>22</v>
      </c>
      <c r="B42" s="64">
        <f aca="true" t="shared" si="7" ref="B42:B51">SUM(C42:N42)</f>
        <v>23</v>
      </c>
      <c r="C42" s="2">
        <v>0</v>
      </c>
      <c r="D42" s="2">
        <v>4</v>
      </c>
      <c r="E42" s="2">
        <v>1</v>
      </c>
      <c r="F42" s="2">
        <v>0</v>
      </c>
      <c r="G42" s="2">
        <v>0</v>
      </c>
      <c r="H42" s="2">
        <v>1</v>
      </c>
      <c r="I42" s="86">
        <v>0</v>
      </c>
      <c r="J42" s="86">
        <v>7</v>
      </c>
      <c r="K42" s="86">
        <v>5</v>
      </c>
      <c r="L42" s="86">
        <v>4</v>
      </c>
      <c r="M42" s="86">
        <v>0</v>
      </c>
      <c r="N42" s="86">
        <v>1</v>
      </c>
    </row>
    <row r="43" spans="1:14" ht="12">
      <c r="A43" s="63" t="s">
        <v>23</v>
      </c>
      <c r="B43" s="64">
        <f t="shared" si="7"/>
        <v>66</v>
      </c>
      <c r="C43" s="2">
        <v>1</v>
      </c>
      <c r="D43" s="2">
        <v>12</v>
      </c>
      <c r="E43" s="2">
        <v>9</v>
      </c>
      <c r="F43" s="2">
        <v>0</v>
      </c>
      <c r="G43" s="2">
        <v>7</v>
      </c>
      <c r="H43" s="2">
        <v>8</v>
      </c>
      <c r="I43" s="86">
        <v>2</v>
      </c>
      <c r="J43" s="86">
        <v>1</v>
      </c>
      <c r="K43" s="86">
        <v>7</v>
      </c>
      <c r="L43" s="86">
        <v>7</v>
      </c>
      <c r="M43" s="86">
        <v>8</v>
      </c>
      <c r="N43" s="86">
        <v>4</v>
      </c>
    </row>
    <row r="44" spans="1:14" ht="12">
      <c r="A44" s="63" t="s">
        <v>24</v>
      </c>
      <c r="B44" s="64">
        <f t="shared" si="7"/>
        <v>17</v>
      </c>
      <c r="C44" s="2">
        <v>0</v>
      </c>
      <c r="D44" s="2">
        <v>2</v>
      </c>
      <c r="E44" s="2">
        <v>1</v>
      </c>
      <c r="F44" s="2">
        <v>0</v>
      </c>
      <c r="G44" s="2">
        <v>0</v>
      </c>
      <c r="H44" s="2">
        <v>2</v>
      </c>
      <c r="I44" s="86">
        <v>1</v>
      </c>
      <c r="J44" s="86">
        <v>0</v>
      </c>
      <c r="K44" s="86">
        <v>3</v>
      </c>
      <c r="L44" s="86">
        <v>2</v>
      </c>
      <c r="M44" s="86">
        <v>5</v>
      </c>
      <c r="N44" s="86">
        <v>1</v>
      </c>
    </row>
    <row r="45" spans="1:14" ht="12">
      <c r="A45" s="63" t="s">
        <v>25</v>
      </c>
      <c r="B45" s="64">
        <f t="shared" si="7"/>
        <v>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86">
        <v>0</v>
      </c>
      <c r="J45" s="86">
        <v>1</v>
      </c>
      <c r="K45" s="86">
        <v>3</v>
      </c>
      <c r="L45" s="86">
        <v>0</v>
      </c>
      <c r="M45" s="86">
        <v>0</v>
      </c>
      <c r="N45" s="86">
        <v>0</v>
      </c>
    </row>
    <row r="46" spans="1:14" ht="12">
      <c r="A46" s="63" t="s">
        <v>26</v>
      </c>
      <c r="B46" s="64">
        <f t="shared" si="7"/>
        <v>2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86">
        <v>0</v>
      </c>
      <c r="J46" s="86">
        <v>0</v>
      </c>
      <c r="K46" s="86">
        <v>0</v>
      </c>
      <c r="L46" s="86">
        <v>0</v>
      </c>
      <c r="M46" s="86">
        <v>1</v>
      </c>
      <c r="N46" s="86">
        <v>0</v>
      </c>
    </row>
    <row r="47" spans="1:14" ht="12">
      <c r="A47" s="63" t="s">
        <v>27</v>
      </c>
      <c r="B47" s="64">
        <f t="shared" si="7"/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</row>
    <row r="48" spans="1:14" ht="12">
      <c r="A48" s="63" t="s">
        <v>28</v>
      </c>
      <c r="B48" s="64">
        <f t="shared" si="7"/>
        <v>2</v>
      </c>
      <c r="C48" s="2">
        <v>0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</row>
    <row r="49" spans="1:14" ht="12">
      <c r="A49" s="63" t="s">
        <v>30</v>
      </c>
      <c r="B49" s="64">
        <f t="shared" si="7"/>
        <v>7</v>
      </c>
      <c r="C49" s="2">
        <v>0</v>
      </c>
      <c r="D49" s="2">
        <v>1</v>
      </c>
      <c r="E49" s="2">
        <v>2</v>
      </c>
      <c r="F49" s="2">
        <v>0</v>
      </c>
      <c r="G49" s="2">
        <v>3</v>
      </c>
      <c r="H49" s="2">
        <v>1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</row>
    <row r="50" spans="1:14" ht="12">
      <c r="A50" s="63" t="s">
        <v>129</v>
      </c>
      <c r="B50" s="64">
        <f t="shared" si="7"/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86">
        <v>0</v>
      </c>
      <c r="J50" s="86">
        <v>0</v>
      </c>
      <c r="K50" s="86">
        <v>1</v>
      </c>
      <c r="L50" s="86">
        <v>0</v>
      </c>
      <c r="M50" s="86">
        <v>0</v>
      </c>
      <c r="N50" s="86">
        <v>0</v>
      </c>
    </row>
    <row r="51" spans="1:14" ht="12.75" thickBot="1">
      <c r="A51" s="66" t="s">
        <v>128</v>
      </c>
      <c r="B51" s="67">
        <f t="shared" si="7"/>
        <v>1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88">
        <v>0</v>
      </c>
      <c r="J51" s="88">
        <v>0</v>
      </c>
      <c r="K51" s="88">
        <v>1</v>
      </c>
      <c r="L51" s="88">
        <v>0</v>
      </c>
      <c r="M51" s="88">
        <v>0</v>
      </c>
      <c r="N51" s="88">
        <v>0</v>
      </c>
    </row>
    <row r="52" ht="12">
      <c r="A52" s="74" t="s">
        <v>134</v>
      </c>
    </row>
    <row r="53" ht="12">
      <c r="A53" s="111" t="s">
        <v>159</v>
      </c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3937007874015748" right="0.3937007874015748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55" sqref="A55"/>
    </sheetView>
  </sheetViews>
  <sheetFormatPr defaultColWidth="11.421875" defaultRowHeight="15" customHeight="1"/>
  <cols>
    <col min="1" max="1" width="28.7109375" style="1" customWidth="1"/>
    <col min="2" max="3" width="12.7109375" style="1" customWidth="1"/>
    <col min="4" max="5" width="13.421875" style="1" customWidth="1"/>
    <col min="6" max="6" width="11.8515625" style="1" customWidth="1"/>
    <col min="7" max="7" width="10.8515625" style="1" customWidth="1"/>
    <col min="8" max="8" width="11.8515625" style="1" customWidth="1"/>
    <col min="9" max="9" width="8.8515625" style="1" customWidth="1"/>
    <col min="10" max="10" width="12.57421875" style="1" customWidth="1"/>
    <col min="11" max="16384" width="11.421875" style="1" customWidth="1"/>
  </cols>
  <sheetData>
    <row r="1" spans="1:8" ht="15" customHeight="1">
      <c r="A1" s="15" t="s">
        <v>157</v>
      </c>
      <c r="B1" s="48"/>
      <c r="C1" s="48"/>
      <c r="D1" s="48"/>
      <c r="E1" s="48"/>
      <c r="F1" s="48"/>
      <c r="G1" s="48"/>
      <c r="H1" s="5"/>
    </row>
    <row r="2" spans="1:8" ht="15" customHeight="1">
      <c r="A2" s="48"/>
      <c r="B2" s="15"/>
      <c r="C2" s="48"/>
      <c r="D2" s="48"/>
      <c r="E2" s="48"/>
      <c r="F2" s="48"/>
      <c r="G2" s="48"/>
      <c r="H2" s="5"/>
    </row>
    <row r="3" spans="1:8" ht="15" customHeight="1">
      <c r="A3" s="140" t="s">
        <v>148</v>
      </c>
      <c r="B3" s="140"/>
      <c r="C3" s="140"/>
      <c r="D3" s="140"/>
      <c r="E3" s="140"/>
      <c r="F3" s="140"/>
      <c r="G3" s="140"/>
      <c r="H3" s="5"/>
    </row>
    <row r="4" spans="1:8" ht="15" customHeight="1">
      <c r="A4" s="140" t="s">
        <v>149</v>
      </c>
      <c r="B4" s="140"/>
      <c r="C4" s="140"/>
      <c r="D4" s="140"/>
      <c r="E4" s="140"/>
      <c r="F4" s="140"/>
      <c r="G4" s="140"/>
      <c r="H4" s="5"/>
    </row>
    <row r="5" ht="15" customHeight="1" thickBot="1">
      <c r="H5" s="5"/>
    </row>
    <row r="6" spans="1:8" ht="15" customHeight="1" thickBot="1">
      <c r="A6" s="149" t="s">
        <v>71</v>
      </c>
      <c r="B6" s="137" t="s">
        <v>5</v>
      </c>
      <c r="C6" s="154" t="s">
        <v>139</v>
      </c>
      <c r="D6" s="148"/>
      <c r="E6" s="148"/>
      <c r="F6" s="148"/>
      <c r="G6" s="148"/>
      <c r="H6" s="5"/>
    </row>
    <row r="7" spans="1:8" ht="15" customHeight="1" thickBot="1">
      <c r="A7" s="151"/>
      <c r="B7" s="138"/>
      <c r="C7" s="4" t="s">
        <v>88</v>
      </c>
      <c r="D7" s="4" t="s">
        <v>89</v>
      </c>
      <c r="E7" s="4" t="s">
        <v>130</v>
      </c>
      <c r="F7" s="4" t="s">
        <v>90</v>
      </c>
      <c r="G7" s="4" t="s">
        <v>91</v>
      </c>
      <c r="H7" s="5"/>
    </row>
    <row r="8" spans="1:8" ht="15" customHeight="1">
      <c r="A8" s="89"/>
      <c r="B8" s="6"/>
      <c r="C8" s="71"/>
      <c r="D8" s="71"/>
      <c r="E8" s="71"/>
      <c r="F8" s="71"/>
      <c r="G8" s="71"/>
      <c r="H8" s="5"/>
    </row>
    <row r="9" spans="1:8" ht="15" customHeight="1">
      <c r="A9" s="90" t="s">
        <v>5</v>
      </c>
      <c r="B9" s="54">
        <f>SUM(C9:G9)</f>
        <v>2930</v>
      </c>
      <c r="C9" s="91">
        <f>SUM(C13:C40)</f>
        <v>2233</v>
      </c>
      <c r="D9" s="92">
        <f>SUM(D13:D40)</f>
        <v>681</v>
      </c>
      <c r="E9" s="92">
        <f>SUM(E13:E40)</f>
        <v>3</v>
      </c>
      <c r="F9" s="92">
        <f>SUM(F13:F40)</f>
        <v>8</v>
      </c>
      <c r="G9" s="92">
        <f>SUM(G13:G40)</f>
        <v>5</v>
      </c>
      <c r="H9" s="5"/>
    </row>
    <row r="10" spans="1:8" ht="15" customHeight="1">
      <c r="A10" s="93"/>
      <c r="B10" s="94"/>
      <c r="C10" s="95"/>
      <c r="D10" s="96"/>
      <c r="E10" s="96"/>
      <c r="F10" s="96"/>
      <c r="G10" s="96"/>
      <c r="H10" s="5"/>
    </row>
    <row r="11" spans="1:8" ht="15" customHeight="1">
      <c r="A11" s="97" t="s">
        <v>41</v>
      </c>
      <c r="B11" s="94">
        <f>SUM(C11:G11)</f>
        <v>985</v>
      </c>
      <c r="C11" s="98">
        <f>SUM(C13:C23)</f>
        <v>707</v>
      </c>
      <c r="D11" s="99">
        <f>SUM(D13:D23)</f>
        <v>266</v>
      </c>
      <c r="E11" s="99">
        <f>SUM(E13:E23)</f>
        <v>0</v>
      </c>
      <c r="F11" s="99">
        <f>SUM(F13:F23)</f>
        <v>7</v>
      </c>
      <c r="G11" s="99">
        <f>SUM(G13:G23)</f>
        <v>5</v>
      </c>
      <c r="H11" s="5"/>
    </row>
    <row r="12" spans="1:8" ht="15" customHeight="1">
      <c r="A12" s="93"/>
      <c r="B12" s="13"/>
      <c r="C12" s="12"/>
      <c r="D12" s="84"/>
      <c r="E12" s="84"/>
      <c r="F12" s="84"/>
      <c r="G12" s="84"/>
      <c r="H12" s="5"/>
    </row>
    <row r="13" spans="1:8" ht="15" customHeight="1">
      <c r="A13" s="63" t="s">
        <v>40</v>
      </c>
      <c r="B13" s="13">
        <f aca="true" t="shared" si="0" ref="B13:B23">SUM(C13:G13)</f>
        <v>85</v>
      </c>
      <c r="C13" s="12">
        <v>43</v>
      </c>
      <c r="D13" s="84">
        <v>40</v>
      </c>
      <c r="E13" s="84">
        <v>0</v>
      </c>
      <c r="F13" s="84">
        <v>0</v>
      </c>
      <c r="G13" s="84">
        <v>2</v>
      </c>
      <c r="H13" s="5"/>
    </row>
    <row r="14" spans="1:8" ht="15" customHeight="1">
      <c r="A14" s="63" t="s">
        <v>7</v>
      </c>
      <c r="B14" s="13">
        <f t="shared" si="0"/>
        <v>77</v>
      </c>
      <c r="C14" s="12">
        <v>44</v>
      </c>
      <c r="D14" s="84">
        <v>32</v>
      </c>
      <c r="E14" s="84">
        <v>0</v>
      </c>
      <c r="F14" s="84">
        <v>1</v>
      </c>
      <c r="G14" s="84">
        <v>0</v>
      </c>
      <c r="H14" s="5"/>
    </row>
    <row r="15" spans="1:8" ht="15" customHeight="1">
      <c r="A15" s="63" t="s">
        <v>8</v>
      </c>
      <c r="B15" s="13">
        <f t="shared" si="0"/>
        <v>57</v>
      </c>
      <c r="C15" s="12">
        <v>36</v>
      </c>
      <c r="D15" s="84">
        <v>18</v>
      </c>
      <c r="E15" s="84">
        <v>0</v>
      </c>
      <c r="F15" s="84">
        <v>3</v>
      </c>
      <c r="G15" s="84">
        <v>0</v>
      </c>
      <c r="H15" s="5"/>
    </row>
    <row r="16" spans="1:8" ht="15" customHeight="1">
      <c r="A16" s="63" t="s">
        <v>32</v>
      </c>
      <c r="B16" s="13">
        <f t="shared" si="0"/>
        <v>126</v>
      </c>
      <c r="C16" s="12">
        <v>92</v>
      </c>
      <c r="D16" s="84">
        <v>34</v>
      </c>
      <c r="E16" s="84">
        <v>0</v>
      </c>
      <c r="F16" s="84">
        <v>0</v>
      </c>
      <c r="G16" s="84">
        <v>0</v>
      </c>
      <c r="H16" s="5"/>
    </row>
    <row r="17" spans="1:8" ht="15" customHeight="1">
      <c r="A17" s="63" t="s">
        <v>33</v>
      </c>
      <c r="B17" s="13">
        <f t="shared" si="0"/>
        <v>85</v>
      </c>
      <c r="C17" s="12">
        <v>76</v>
      </c>
      <c r="D17" s="84">
        <v>9</v>
      </c>
      <c r="E17" s="84">
        <v>0</v>
      </c>
      <c r="F17" s="84">
        <v>0</v>
      </c>
      <c r="G17" s="84">
        <v>0</v>
      </c>
      <c r="H17" s="5"/>
    </row>
    <row r="18" spans="1:8" ht="15" customHeight="1">
      <c r="A18" s="63" t="s">
        <v>39</v>
      </c>
      <c r="B18" s="13">
        <f t="shared" si="0"/>
        <v>128</v>
      </c>
      <c r="C18" s="12">
        <v>108</v>
      </c>
      <c r="D18" s="84">
        <v>18</v>
      </c>
      <c r="E18" s="84">
        <v>0</v>
      </c>
      <c r="F18" s="84">
        <v>0</v>
      </c>
      <c r="G18" s="84">
        <v>2</v>
      </c>
      <c r="H18" s="5"/>
    </row>
    <row r="19" spans="1:8" ht="15" customHeight="1">
      <c r="A19" s="63" t="s">
        <v>34</v>
      </c>
      <c r="B19" s="13">
        <f t="shared" si="0"/>
        <v>79</v>
      </c>
      <c r="C19" s="12">
        <v>50</v>
      </c>
      <c r="D19" s="84">
        <v>28</v>
      </c>
      <c r="E19" s="84">
        <v>0</v>
      </c>
      <c r="F19" s="84">
        <v>0</v>
      </c>
      <c r="G19" s="84">
        <v>1</v>
      </c>
      <c r="H19" s="5"/>
    </row>
    <row r="20" spans="1:8" ht="15" customHeight="1">
      <c r="A20" s="63" t="s">
        <v>35</v>
      </c>
      <c r="B20" s="13">
        <f t="shared" si="0"/>
        <v>55</v>
      </c>
      <c r="C20" s="12">
        <v>36</v>
      </c>
      <c r="D20" s="84">
        <v>19</v>
      </c>
      <c r="E20" s="84">
        <v>0</v>
      </c>
      <c r="F20" s="84">
        <v>0</v>
      </c>
      <c r="G20" s="84">
        <v>0</v>
      </c>
      <c r="H20" s="5"/>
    </row>
    <row r="21" spans="1:8" ht="15" customHeight="1">
      <c r="A21" s="63" t="s">
        <v>36</v>
      </c>
      <c r="B21" s="13">
        <f t="shared" si="0"/>
        <v>124</v>
      </c>
      <c r="C21" s="12">
        <v>90</v>
      </c>
      <c r="D21" s="84">
        <v>33</v>
      </c>
      <c r="E21" s="84">
        <v>0</v>
      </c>
      <c r="F21" s="84">
        <v>1</v>
      </c>
      <c r="G21" s="84">
        <v>0</v>
      </c>
      <c r="H21" s="5"/>
    </row>
    <row r="22" spans="1:8" ht="15" customHeight="1">
      <c r="A22" s="63" t="s">
        <v>37</v>
      </c>
      <c r="B22" s="13">
        <f t="shared" si="0"/>
        <v>62</v>
      </c>
      <c r="C22" s="12">
        <v>55</v>
      </c>
      <c r="D22" s="84">
        <v>6</v>
      </c>
      <c r="E22" s="84">
        <v>0</v>
      </c>
      <c r="F22" s="84">
        <v>1</v>
      </c>
      <c r="G22" s="84">
        <v>0</v>
      </c>
      <c r="H22" s="5"/>
    </row>
    <row r="23" spans="1:8" ht="15" customHeight="1">
      <c r="A23" s="63" t="s">
        <v>38</v>
      </c>
      <c r="B23" s="13">
        <f t="shared" si="0"/>
        <v>107</v>
      </c>
      <c r="C23" s="12">
        <v>77</v>
      </c>
      <c r="D23" s="84">
        <v>29</v>
      </c>
      <c r="E23" s="84">
        <v>0</v>
      </c>
      <c r="F23" s="84">
        <v>1</v>
      </c>
      <c r="G23" s="84">
        <v>0</v>
      </c>
      <c r="H23" s="5"/>
    </row>
    <row r="24" spans="1:8" ht="15" customHeight="1">
      <c r="A24" s="93"/>
      <c r="B24" s="13"/>
      <c r="C24" s="12"/>
      <c r="D24" s="84"/>
      <c r="E24" s="84"/>
      <c r="F24" s="84"/>
      <c r="G24" s="84"/>
      <c r="H24" s="5"/>
    </row>
    <row r="25" spans="1:8" ht="15" customHeight="1">
      <c r="A25" s="93" t="s">
        <v>72</v>
      </c>
      <c r="B25" s="13">
        <f aca="true" t="shared" si="1" ref="B25:B38">SUM(C25:G25)</f>
        <v>155</v>
      </c>
      <c r="C25" s="12">
        <v>107</v>
      </c>
      <c r="D25" s="84">
        <v>48</v>
      </c>
      <c r="E25" s="84">
        <v>0</v>
      </c>
      <c r="F25" s="84">
        <v>0</v>
      </c>
      <c r="G25" s="84">
        <v>0</v>
      </c>
      <c r="H25" s="5"/>
    </row>
    <row r="26" spans="1:8" ht="15" customHeight="1">
      <c r="A26" s="93" t="s">
        <v>73</v>
      </c>
      <c r="B26" s="13">
        <f t="shared" si="1"/>
        <v>355</v>
      </c>
      <c r="C26" s="12">
        <v>244</v>
      </c>
      <c r="D26" s="84">
        <v>111</v>
      </c>
      <c r="E26" s="84">
        <v>0</v>
      </c>
      <c r="F26" s="84">
        <v>0</v>
      </c>
      <c r="G26" s="84">
        <v>0</v>
      </c>
      <c r="H26" s="5"/>
    </row>
    <row r="27" spans="1:8" ht="15" customHeight="1">
      <c r="A27" s="100" t="s">
        <v>11</v>
      </c>
      <c r="B27" s="13">
        <f t="shared" si="1"/>
        <v>3</v>
      </c>
      <c r="C27" s="12">
        <v>2</v>
      </c>
      <c r="D27" s="84">
        <v>1</v>
      </c>
      <c r="E27" s="84">
        <v>0</v>
      </c>
      <c r="F27" s="84">
        <v>0</v>
      </c>
      <c r="G27" s="84">
        <v>0</v>
      </c>
      <c r="H27" s="5"/>
    </row>
    <row r="28" spans="1:8" ht="15" customHeight="1">
      <c r="A28" s="93" t="s">
        <v>74</v>
      </c>
      <c r="B28" s="13">
        <f t="shared" si="1"/>
        <v>55</v>
      </c>
      <c r="C28" s="12">
        <v>34</v>
      </c>
      <c r="D28" s="84">
        <v>20</v>
      </c>
      <c r="E28" s="84">
        <v>1</v>
      </c>
      <c r="F28" s="84">
        <v>0</v>
      </c>
      <c r="G28" s="84">
        <v>0</v>
      </c>
      <c r="H28" s="5"/>
    </row>
    <row r="29" spans="1:8" ht="15" customHeight="1">
      <c r="A29" s="93" t="s">
        <v>75</v>
      </c>
      <c r="B29" s="13">
        <f t="shared" si="1"/>
        <v>18</v>
      </c>
      <c r="C29" s="12">
        <v>13</v>
      </c>
      <c r="D29" s="84">
        <v>5</v>
      </c>
      <c r="E29" s="84">
        <v>0</v>
      </c>
      <c r="F29" s="84">
        <v>0</v>
      </c>
      <c r="G29" s="84">
        <v>0</v>
      </c>
      <c r="H29" s="5"/>
    </row>
    <row r="30" spans="1:8" ht="15" customHeight="1">
      <c r="A30" s="93" t="s">
        <v>76</v>
      </c>
      <c r="B30" s="13">
        <f t="shared" si="1"/>
        <v>248</v>
      </c>
      <c r="C30" s="12">
        <v>207</v>
      </c>
      <c r="D30" s="84">
        <v>40</v>
      </c>
      <c r="E30" s="84">
        <v>0</v>
      </c>
      <c r="F30" s="84">
        <v>1</v>
      </c>
      <c r="G30" s="84">
        <v>0</v>
      </c>
      <c r="H30" s="5"/>
    </row>
    <row r="31" spans="1:8" ht="15" customHeight="1">
      <c r="A31" s="93" t="s">
        <v>77</v>
      </c>
      <c r="B31" s="13">
        <f t="shared" si="1"/>
        <v>71</v>
      </c>
      <c r="C31" s="12">
        <v>62</v>
      </c>
      <c r="D31" s="84">
        <v>9</v>
      </c>
      <c r="E31" s="84">
        <v>0</v>
      </c>
      <c r="F31" s="84">
        <v>0</v>
      </c>
      <c r="G31" s="84">
        <v>0</v>
      </c>
      <c r="H31" s="5"/>
    </row>
    <row r="32" spans="1:8" ht="15" customHeight="1">
      <c r="A32" s="93" t="s">
        <v>78</v>
      </c>
      <c r="B32" s="13">
        <f t="shared" si="1"/>
        <v>4</v>
      </c>
      <c r="C32" s="12">
        <v>1</v>
      </c>
      <c r="D32" s="84">
        <v>3</v>
      </c>
      <c r="E32" s="84">
        <v>0</v>
      </c>
      <c r="F32" s="84">
        <v>0</v>
      </c>
      <c r="G32" s="84">
        <v>0</v>
      </c>
      <c r="H32" s="5"/>
    </row>
    <row r="33" spans="1:8" ht="15" customHeight="1">
      <c r="A33" s="93" t="s">
        <v>79</v>
      </c>
      <c r="B33" s="13">
        <f t="shared" si="1"/>
        <v>72</v>
      </c>
      <c r="C33" s="12">
        <v>54</v>
      </c>
      <c r="D33" s="84">
        <v>18</v>
      </c>
      <c r="E33" s="84">
        <v>0</v>
      </c>
      <c r="F33" s="84">
        <v>0</v>
      </c>
      <c r="G33" s="84">
        <v>0</v>
      </c>
      <c r="H33" s="5"/>
    </row>
    <row r="34" spans="1:8" ht="15" customHeight="1">
      <c r="A34" s="93" t="s">
        <v>80</v>
      </c>
      <c r="B34" s="13">
        <f t="shared" si="1"/>
        <v>204</v>
      </c>
      <c r="C34" s="12">
        <v>177</v>
      </c>
      <c r="D34" s="84">
        <v>27</v>
      </c>
      <c r="E34" s="84">
        <v>0</v>
      </c>
      <c r="F34" s="84">
        <v>0</v>
      </c>
      <c r="G34" s="84">
        <v>0</v>
      </c>
      <c r="H34" s="5"/>
    </row>
    <row r="35" spans="1:8" ht="15" customHeight="1">
      <c r="A35" s="93" t="s">
        <v>81</v>
      </c>
      <c r="B35" s="13">
        <f t="shared" si="1"/>
        <v>160</v>
      </c>
      <c r="C35" s="12">
        <v>144</v>
      </c>
      <c r="D35" s="84">
        <v>16</v>
      </c>
      <c r="E35" s="84">
        <v>0</v>
      </c>
      <c r="F35" s="84">
        <v>0</v>
      </c>
      <c r="G35" s="84">
        <v>0</v>
      </c>
      <c r="H35" s="5"/>
    </row>
    <row r="36" spans="1:8" ht="15" customHeight="1">
      <c r="A36" s="93" t="s">
        <v>82</v>
      </c>
      <c r="B36" s="13">
        <f t="shared" si="1"/>
        <v>229</v>
      </c>
      <c r="C36" s="12">
        <v>168</v>
      </c>
      <c r="D36" s="84">
        <v>61</v>
      </c>
      <c r="E36" s="84">
        <v>0</v>
      </c>
      <c r="F36" s="84">
        <v>0</v>
      </c>
      <c r="G36" s="84">
        <v>0</v>
      </c>
      <c r="H36" s="5"/>
    </row>
    <row r="37" spans="1:8" ht="15" customHeight="1">
      <c r="A37" s="93" t="s">
        <v>87</v>
      </c>
      <c r="B37" s="13">
        <f t="shared" si="1"/>
        <v>161</v>
      </c>
      <c r="C37" s="12">
        <v>128</v>
      </c>
      <c r="D37" s="84">
        <v>33</v>
      </c>
      <c r="E37" s="84">
        <v>0</v>
      </c>
      <c r="F37" s="84">
        <v>0</v>
      </c>
      <c r="G37" s="84">
        <v>0</v>
      </c>
      <c r="H37" s="5"/>
    </row>
    <row r="38" spans="1:8" ht="15" customHeight="1">
      <c r="A38" s="93" t="s">
        <v>84</v>
      </c>
      <c r="B38" s="13">
        <f t="shared" si="1"/>
        <v>85</v>
      </c>
      <c r="C38" s="12">
        <v>69</v>
      </c>
      <c r="D38" s="84">
        <v>15</v>
      </c>
      <c r="E38" s="84">
        <v>1</v>
      </c>
      <c r="F38" s="84">
        <v>0</v>
      </c>
      <c r="G38" s="84">
        <v>0</v>
      </c>
      <c r="H38" s="5"/>
    </row>
    <row r="39" spans="1:8" ht="15" customHeight="1">
      <c r="A39" s="5"/>
      <c r="B39" s="13"/>
      <c r="C39" s="12"/>
      <c r="D39" s="84"/>
      <c r="E39" s="84"/>
      <c r="F39" s="84"/>
      <c r="G39" s="84"/>
      <c r="H39" s="5"/>
    </row>
    <row r="40" spans="1:8" ht="15" customHeight="1">
      <c r="A40" s="62" t="s">
        <v>133</v>
      </c>
      <c r="B40" s="10">
        <f aca="true" t="shared" si="2" ref="B40:G40">+SUM(B41:B51)</f>
        <v>125</v>
      </c>
      <c r="C40" s="9">
        <f t="shared" si="2"/>
        <v>116</v>
      </c>
      <c r="D40" s="62">
        <f t="shared" si="2"/>
        <v>8</v>
      </c>
      <c r="E40" s="62">
        <f t="shared" si="2"/>
        <v>1</v>
      </c>
      <c r="F40" s="62">
        <f t="shared" si="2"/>
        <v>0</v>
      </c>
      <c r="G40" s="62">
        <f t="shared" si="2"/>
        <v>0</v>
      </c>
      <c r="H40" s="5"/>
    </row>
    <row r="41" spans="1:8" ht="15" customHeight="1">
      <c r="A41" s="101" t="s">
        <v>22</v>
      </c>
      <c r="B41" s="13">
        <f aca="true" t="shared" si="3" ref="B41:B51">SUM(C41:G41)</f>
        <v>23</v>
      </c>
      <c r="C41" s="12">
        <v>22</v>
      </c>
      <c r="D41" s="84">
        <v>1</v>
      </c>
      <c r="E41" s="84">
        <v>0</v>
      </c>
      <c r="F41" s="84">
        <v>0</v>
      </c>
      <c r="G41" s="84">
        <v>0</v>
      </c>
      <c r="H41" s="5"/>
    </row>
    <row r="42" spans="1:8" ht="15" customHeight="1">
      <c r="A42" s="5" t="s">
        <v>23</v>
      </c>
      <c r="B42" s="13">
        <f t="shared" si="3"/>
        <v>65</v>
      </c>
      <c r="C42" s="12">
        <v>64</v>
      </c>
      <c r="D42" s="84">
        <v>1</v>
      </c>
      <c r="E42" s="84">
        <v>0</v>
      </c>
      <c r="F42" s="84">
        <v>0</v>
      </c>
      <c r="G42" s="84">
        <v>0</v>
      </c>
      <c r="H42" s="5"/>
    </row>
    <row r="43" spans="1:8" ht="15" customHeight="1">
      <c r="A43" s="101" t="s">
        <v>24</v>
      </c>
      <c r="B43" s="13">
        <f t="shared" si="3"/>
        <v>18</v>
      </c>
      <c r="C43" s="12">
        <v>16</v>
      </c>
      <c r="D43" s="84">
        <v>2</v>
      </c>
      <c r="E43" s="84">
        <v>0</v>
      </c>
      <c r="F43" s="84">
        <v>0</v>
      </c>
      <c r="G43" s="84">
        <v>0</v>
      </c>
      <c r="H43" s="5"/>
    </row>
    <row r="44" spans="1:8" ht="15" customHeight="1">
      <c r="A44" s="101" t="s">
        <v>30</v>
      </c>
      <c r="B44" s="13">
        <f t="shared" si="3"/>
        <v>7</v>
      </c>
      <c r="C44" s="12">
        <v>6</v>
      </c>
      <c r="D44" s="84">
        <v>1</v>
      </c>
      <c r="E44" s="84">
        <v>0</v>
      </c>
      <c r="F44" s="84">
        <v>0</v>
      </c>
      <c r="G44" s="84">
        <v>0</v>
      </c>
      <c r="H44" s="5"/>
    </row>
    <row r="45" spans="1:8" ht="15" customHeight="1">
      <c r="A45" s="5" t="s">
        <v>26</v>
      </c>
      <c r="B45" s="13">
        <f t="shared" si="3"/>
        <v>2</v>
      </c>
      <c r="C45" s="12">
        <v>1</v>
      </c>
      <c r="D45" s="84">
        <v>1</v>
      </c>
      <c r="E45" s="84">
        <v>0</v>
      </c>
      <c r="F45" s="84">
        <v>0</v>
      </c>
      <c r="G45" s="84">
        <v>0</v>
      </c>
      <c r="H45" s="5"/>
    </row>
    <row r="46" spans="1:8" ht="15" customHeight="1">
      <c r="A46" s="5" t="s">
        <v>28</v>
      </c>
      <c r="B46" s="13">
        <f t="shared" si="3"/>
        <v>1</v>
      </c>
      <c r="C46" s="12">
        <v>0</v>
      </c>
      <c r="D46" s="84">
        <v>1</v>
      </c>
      <c r="E46" s="84">
        <v>0</v>
      </c>
      <c r="F46" s="84">
        <v>0</v>
      </c>
      <c r="G46" s="84">
        <v>0</v>
      </c>
      <c r="H46" s="5"/>
    </row>
    <row r="47" spans="1:8" ht="15" customHeight="1">
      <c r="A47" s="5" t="s">
        <v>25</v>
      </c>
      <c r="B47" s="13">
        <f t="shared" si="3"/>
        <v>5</v>
      </c>
      <c r="C47" s="12">
        <v>4</v>
      </c>
      <c r="D47" s="84">
        <v>0</v>
      </c>
      <c r="E47" s="84">
        <v>1</v>
      </c>
      <c r="F47" s="84">
        <v>0</v>
      </c>
      <c r="G47" s="84">
        <v>0</v>
      </c>
      <c r="H47" s="5"/>
    </row>
    <row r="48" spans="1:8" ht="15" customHeight="1">
      <c r="A48" s="5" t="s">
        <v>27</v>
      </c>
      <c r="B48" s="13">
        <f t="shared" si="3"/>
        <v>1</v>
      </c>
      <c r="C48" s="12">
        <v>0</v>
      </c>
      <c r="D48" s="84">
        <v>1</v>
      </c>
      <c r="E48" s="84">
        <v>0</v>
      </c>
      <c r="F48" s="84">
        <v>0</v>
      </c>
      <c r="G48" s="84">
        <v>0</v>
      </c>
      <c r="H48" s="5"/>
    </row>
    <row r="49" spans="1:8" ht="15" customHeight="1">
      <c r="A49" s="5" t="s">
        <v>29</v>
      </c>
      <c r="B49" s="13">
        <f>SUM(C49:G49)</f>
        <v>1</v>
      </c>
      <c r="C49" s="12">
        <v>1</v>
      </c>
      <c r="D49" s="84">
        <v>0</v>
      </c>
      <c r="E49" s="84">
        <v>0</v>
      </c>
      <c r="F49" s="84">
        <v>0</v>
      </c>
      <c r="G49" s="84">
        <v>0</v>
      </c>
      <c r="H49" s="5"/>
    </row>
    <row r="50" spans="1:8" ht="15" customHeight="1">
      <c r="A50" s="5" t="s">
        <v>128</v>
      </c>
      <c r="B50" s="13">
        <f>SUM(C50:G50)</f>
        <v>1</v>
      </c>
      <c r="C50" s="12">
        <v>1</v>
      </c>
      <c r="D50" s="84">
        <v>0</v>
      </c>
      <c r="E50" s="84">
        <v>0</v>
      </c>
      <c r="F50" s="84">
        <v>0</v>
      </c>
      <c r="G50" s="84">
        <v>0</v>
      </c>
      <c r="H50" s="5"/>
    </row>
    <row r="51" spans="1:8" ht="15" customHeight="1">
      <c r="A51" s="5" t="s">
        <v>129</v>
      </c>
      <c r="B51" s="13">
        <f t="shared" si="3"/>
        <v>1</v>
      </c>
      <c r="C51" s="12">
        <v>1</v>
      </c>
      <c r="D51" s="84">
        <v>0</v>
      </c>
      <c r="E51" s="84">
        <v>0</v>
      </c>
      <c r="F51" s="84">
        <v>0</v>
      </c>
      <c r="G51" s="84">
        <v>0</v>
      </c>
      <c r="H51" s="5"/>
    </row>
    <row r="52" spans="1:7" ht="15" customHeight="1" thickBot="1">
      <c r="A52" s="14"/>
      <c r="B52" s="102"/>
      <c r="C52" s="103"/>
      <c r="D52" s="103"/>
      <c r="E52" s="103"/>
      <c r="F52" s="103"/>
      <c r="G52" s="103"/>
    </row>
    <row r="53" spans="1:8" ht="15" customHeight="1">
      <c r="A53" s="74" t="s">
        <v>134</v>
      </c>
      <c r="D53" s="5"/>
      <c r="E53" s="5"/>
      <c r="F53" s="5"/>
      <c r="H53" s="5"/>
    </row>
    <row r="54" spans="1:8" ht="15" customHeight="1">
      <c r="A54" s="111" t="s">
        <v>159</v>
      </c>
      <c r="H54" s="5"/>
    </row>
  </sheetData>
  <mergeCells count="5">
    <mergeCell ref="A3:G3"/>
    <mergeCell ref="A4:G4"/>
    <mergeCell ref="A6:A7"/>
    <mergeCell ref="B6:B7"/>
    <mergeCell ref="C6:G6"/>
  </mergeCells>
  <printOptions horizontalCentered="1" verticalCentered="1"/>
  <pageMargins left="0.5905511811023623" right="0.5905511811023623" top="1" bottom="1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4" sqref="G14"/>
    </sheetView>
  </sheetViews>
  <sheetFormatPr defaultColWidth="11.421875" defaultRowHeight="15" customHeight="1"/>
  <cols>
    <col min="1" max="1" width="18.421875" style="1" customWidth="1"/>
    <col min="2" max="2" width="11.421875" style="1" customWidth="1"/>
    <col min="3" max="3" width="13.140625" style="1" customWidth="1"/>
    <col min="4" max="4" width="14.28125" style="1" customWidth="1"/>
    <col min="5" max="5" width="13.421875" style="1" customWidth="1"/>
    <col min="6" max="6" width="11.57421875" style="1" customWidth="1"/>
    <col min="7" max="7" width="10.00390625" style="1" customWidth="1"/>
    <col min="8" max="16384" width="11.421875" style="1" customWidth="1"/>
  </cols>
  <sheetData>
    <row r="1" spans="1:7" ht="15" customHeight="1">
      <c r="A1" s="15" t="s">
        <v>158</v>
      </c>
      <c r="B1" s="48"/>
      <c r="C1" s="48"/>
      <c r="D1" s="48"/>
      <c r="E1" s="48"/>
      <c r="F1" s="48"/>
      <c r="G1" s="48"/>
    </row>
    <row r="3" spans="1:7" ht="15" customHeight="1">
      <c r="A3" s="140" t="s">
        <v>150</v>
      </c>
      <c r="B3" s="140"/>
      <c r="C3" s="140"/>
      <c r="D3" s="140"/>
      <c r="E3" s="140"/>
      <c r="F3" s="140"/>
      <c r="G3" s="140"/>
    </row>
    <row r="4" spans="1:7" ht="15" customHeight="1">
      <c r="A4" s="153" t="s">
        <v>151</v>
      </c>
      <c r="B4" s="153"/>
      <c r="C4" s="153"/>
      <c r="D4" s="153"/>
      <c r="E4" s="153"/>
      <c r="F4" s="153"/>
      <c r="G4" s="153"/>
    </row>
    <row r="5" spans="1:7" ht="15" customHeight="1">
      <c r="A5" s="70"/>
      <c r="B5" s="70"/>
      <c r="C5" s="70"/>
      <c r="D5" s="70"/>
      <c r="E5" s="70"/>
      <c r="F5" s="70"/>
      <c r="G5" s="70"/>
    </row>
    <row r="6" spans="1:7" ht="15" customHeight="1" thickBot="1">
      <c r="A6" s="104"/>
      <c r="B6" s="104"/>
      <c r="C6" s="104"/>
      <c r="D6" s="104"/>
      <c r="E6" s="104"/>
      <c r="F6" s="104"/>
      <c r="G6" s="104"/>
    </row>
    <row r="7" spans="1:7" ht="19.5" customHeight="1" thickBot="1">
      <c r="A7" s="155" t="s">
        <v>92</v>
      </c>
      <c r="B7" s="137" t="s">
        <v>5</v>
      </c>
      <c r="C7" s="154" t="s">
        <v>139</v>
      </c>
      <c r="D7" s="148"/>
      <c r="E7" s="148"/>
      <c r="F7" s="148"/>
      <c r="G7" s="148"/>
    </row>
    <row r="8" spans="1:7" ht="19.5" customHeight="1" thickBot="1">
      <c r="A8" s="156"/>
      <c r="B8" s="138"/>
      <c r="C8" s="4" t="s">
        <v>88</v>
      </c>
      <c r="D8" s="4" t="s">
        <v>89</v>
      </c>
      <c r="E8" s="4" t="s">
        <v>130</v>
      </c>
      <c r="F8" s="4" t="s">
        <v>90</v>
      </c>
      <c r="G8" s="4" t="s">
        <v>91</v>
      </c>
    </row>
    <row r="9" spans="1:7" ht="19.5" customHeight="1">
      <c r="A9" s="3"/>
      <c r="B9" s="72"/>
      <c r="C9" s="3"/>
      <c r="D9" s="3"/>
      <c r="E9" s="3"/>
      <c r="F9" s="3"/>
      <c r="G9" s="3"/>
    </row>
    <row r="10" spans="1:7" ht="19.5" customHeight="1">
      <c r="A10" s="3" t="s">
        <v>5</v>
      </c>
      <c r="B10" s="81">
        <f aca="true" t="shared" si="0" ref="B10:G10">SUM(B12:B23)</f>
        <v>2930</v>
      </c>
      <c r="C10" s="83">
        <f t="shared" si="0"/>
        <v>2233</v>
      </c>
      <c r="D10" s="83">
        <f t="shared" si="0"/>
        <v>681</v>
      </c>
      <c r="E10" s="83">
        <f t="shared" si="0"/>
        <v>3</v>
      </c>
      <c r="F10" s="83">
        <f t="shared" si="0"/>
        <v>8</v>
      </c>
      <c r="G10" s="83">
        <f t="shared" si="0"/>
        <v>5</v>
      </c>
    </row>
    <row r="11" ht="19.5" customHeight="1">
      <c r="B11" s="6"/>
    </row>
    <row r="12" spans="1:7" ht="19.5" customHeight="1">
      <c r="A12" s="105" t="s">
        <v>63</v>
      </c>
      <c r="B12" s="106">
        <f aca="true" t="shared" si="1" ref="B12:B23">SUM(C12:G12)</f>
        <v>265</v>
      </c>
      <c r="C12" s="107">
        <v>205</v>
      </c>
      <c r="D12" s="107">
        <v>58</v>
      </c>
      <c r="E12" s="107">
        <v>0</v>
      </c>
      <c r="F12" s="107">
        <v>0</v>
      </c>
      <c r="G12" s="107">
        <v>2</v>
      </c>
    </row>
    <row r="13" spans="1:7" ht="19.5" customHeight="1">
      <c r="A13" s="105" t="s">
        <v>64</v>
      </c>
      <c r="B13" s="106">
        <f t="shared" si="1"/>
        <v>249</v>
      </c>
      <c r="C13" s="107">
        <v>187</v>
      </c>
      <c r="D13" s="107">
        <v>58</v>
      </c>
      <c r="E13" s="107">
        <v>0</v>
      </c>
      <c r="F13" s="107">
        <v>2</v>
      </c>
      <c r="G13" s="107">
        <v>2</v>
      </c>
    </row>
    <row r="14" spans="1:7" ht="19.5" customHeight="1">
      <c r="A14" s="105" t="s">
        <v>65</v>
      </c>
      <c r="B14" s="106">
        <f t="shared" si="1"/>
        <v>194</v>
      </c>
      <c r="C14" s="107">
        <v>141</v>
      </c>
      <c r="D14" s="107">
        <v>52</v>
      </c>
      <c r="E14" s="107">
        <v>0</v>
      </c>
      <c r="F14" s="107">
        <v>1</v>
      </c>
      <c r="G14" s="107">
        <v>0</v>
      </c>
    </row>
    <row r="15" spans="1:7" ht="19.5" customHeight="1">
      <c r="A15" s="105" t="s">
        <v>66</v>
      </c>
      <c r="B15" s="106">
        <f t="shared" si="1"/>
        <v>215</v>
      </c>
      <c r="C15" s="107">
        <v>164</v>
      </c>
      <c r="D15" s="107">
        <v>49</v>
      </c>
      <c r="E15" s="107">
        <v>0</v>
      </c>
      <c r="F15" s="107">
        <v>2</v>
      </c>
      <c r="G15" s="107">
        <v>0</v>
      </c>
    </row>
    <row r="16" spans="1:7" ht="19.5" customHeight="1">
      <c r="A16" s="105" t="s">
        <v>67</v>
      </c>
      <c r="B16" s="106">
        <f t="shared" si="1"/>
        <v>244</v>
      </c>
      <c r="C16" s="107">
        <v>179</v>
      </c>
      <c r="D16" s="107">
        <v>64</v>
      </c>
      <c r="E16" s="107">
        <v>0</v>
      </c>
      <c r="F16" s="107">
        <v>0</v>
      </c>
      <c r="G16" s="107">
        <v>1</v>
      </c>
    </row>
    <row r="17" spans="1:7" ht="19.5" customHeight="1">
      <c r="A17" s="108" t="s">
        <v>68</v>
      </c>
      <c r="B17" s="106">
        <f t="shared" si="1"/>
        <v>287</v>
      </c>
      <c r="C17" s="86">
        <v>225</v>
      </c>
      <c r="D17" s="86">
        <v>61</v>
      </c>
      <c r="E17" s="86">
        <v>0</v>
      </c>
      <c r="F17" s="86">
        <v>1</v>
      </c>
      <c r="G17" s="86">
        <v>0</v>
      </c>
    </row>
    <row r="18" spans="1:7" ht="19.5" customHeight="1">
      <c r="A18" s="108" t="s">
        <v>108</v>
      </c>
      <c r="B18" s="106">
        <f t="shared" si="1"/>
        <v>246</v>
      </c>
      <c r="C18" s="107">
        <v>177</v>
      </c>
      <c r="D18" s="107">
        <v>69</v>
      </c>
      <c r="E18" s="107">
        <v>0</v>
      </c>
      <c r="F18" s="107">
        <v>0</v>
      </c>
      <c r="G18" s="107">
        <v>0</v>
      </c>
    </row>
    <row r="19" spans="1:7" ht="19.5" customHeight="1">
      <c r="A19" s="108" t="s">
        <v>109</v>
      </c>
      <c r="B19" s="106">
        <f t="shared" si="1"/>
        <v>250</v>
      </c>
      <c r="C19" s="107">
        <v>194</v>
      </c>
      <c r="D19" s="107">
        <v>56</v>
      </c>
      <c r="E19" s="107">
        <v>0</v>
      </c>
      <c r="F19" s="107">
        <v>0</v>
      </c>
      <c r="G19" s="107">
        <v>0</v>
      </c>
    </row>
    <row r="20" spans="1:7" ht="19.5" customHeight="1">
      <c r="A20" s="108" t="s">
        <v>110</v>
      </c>
      <c r="B20" s="106">
        <f t="shared" si="1"/>
        <v>257</v>
      </c>
      <c r="C20" s="107">
        <v>198</v>
      </c>
      <c r="D20" s="107">
        <v>58</v>
      </c>
      <c r="E20" s="107">
        <v>1</v>
      </c>
      <c r="F20" s="107">
        <v>0</v>
      </c>
      <c r="G20" s="107">
        <v>0</v>
      </c>
    </row>
    <row r="21" spans="1:7" ht="19.5" customHeight="1">
      <c r="A21" s="108" t="s">
        <v>111</v>
      </c>
      <c r="B21" s="106">
        <f t="shared" si="1"/>
        <v>243</v>
      </c>
      <c r="C21" s="107">
        <v>183</v>
      </c>
      <c r="D21" s="107">
        <v>59</v>
      </c>
      <c r="E21" s="107">
        <v>1</v>
      </c>
      <c r="F21" s="107">
        <v>0</v>
      </c>
      <c r="G21" s="107">
        <v>0</v>
      </c>
    </row>
    <row r="22" spans="1:7" ht="19.5" customHeight="1">
      <c r="A22" s="108" t="s">
        <v>112</v>
      </c>
      <c r="B22" s="106">
        <f t="shared" si="1"/>
        <v>254</v>
      </c>
      <c r="C22" s="107">
        <v>206</v>
      </c>
      <c r="D22" s="107">
        <v>46</v>
      </c>
      <c r="E22" s="107">
        <v>0</v>
      </c>
      <c r="F22" s="107">
        <v>2</v>
      </c>
      <c r="G22" s="107">
        <v>0</v>
      </c>
    </row>
    <row r="23" spans="1:7" ht="19.5" customHeight="1" thickBot="1">
      <c r="A23" s="109" t="s">
        <v>113</v>
      </c>
      <c r="B23" s="110">
        <f t="shared" si="1"/>
        <v>226</v>
      </c>
      <c r="C23" s="88">
        <v>174</v>
      </c>
      <c r="D23" s="88">
        <v>51</v>
      </c>
      <c r="E23" s="88">
        <v>1</v>
      </c>
      <c r="F23" s="88">
        <v>0</v>
      </c>
      <c r="G23" s="88">
        <v>0</v>
      </c>
    </row>
    <row r="24" ht="19.5" customHeight="1">
      <c r="A24" s="111" t="s">
        <v>159</v>
      </c>
    </row>
  </sheetData>
  <mergeCells count="5">
    <mergeCell ref="A3:G3"/>
    <mergeCell ref="A7:A8"/>
    <mergeCell ref="B7:B8"/>
    <mergeCell ref="C7:G7"/>
    <mergeCell ref="A4:G4"/>
  </mergeCells>
  <printOptions horizontalCentered="1" verticalCentered="1"/>
  <pageMargins left="0.7874015748031497" right="0.7874015748031497" top="1" bottom="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2004-08-05T23:13:55Z</cp:lastPrinted>
  <dcterms:created xsi:type="dcterms:W3CDTF">2003-11-24T15:33:12Z</dcterms:created>
  <dcterms:modified xsi:type="dcterms:W3CDTF">2004-08-09T22:29:10Z</dcterms:modified>
  <cp:category/>
  <cp:version/>
  <cp:contentType/>
  <cp:contentStatus/>
</cp:coreProperties>
</file>