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5" yWindow="0" windowWidth="5610" windowHeight="6150" activeTab="0"/>
  </bookViews>
  <sheets>
    <sheet name="31" sheetId="1" r:id="rId1"/>
    <sheet name="32" sheetId="2" r:id="rId2"/>
    <sheet name="33" sheetId="3" r:id="rId3"/>
    <sheet name="34" sheetId="4" r:id="rId4"/>
    <sheet name="35" sheetId="5" r:id="rId5"/>
    <sheet name="36" sheetId="6" r:id="rId6"/>
  </sheets>
  <definedNames>
    <definedName name="_xlnm.Print_Area" localSheetId="0">'31'!$A$1:$N$72</definedName>
    <definedName name="_xlnm.Print_Area" localSheetId="3">'34'!$A$1:$D$47</definedName>
  </definedNames>
  <calcPr fullCalcOnLoad="1"/>
</workbook>
</file>

<file path=xl/sharedStrings.xml><?xml version="1.0" encoding="utf-8"?>
<sst xmlns="http://schemas.openxmlformats.org/spreadsheetml/2006/main" count="369" uniqueCount="185">
  <si>
    <t>Abuso sexual a menor</t>
  </si>
  <si>
    <t>Agresión</t>
  </si>
  <si>
    <t>Amenazas</t>
  </si>
  <si>
    <t>Coacción</t>
  </si>
  <si>
    <t>Consumo de droga</t>
  </si>
  <si>
    <t>Contravención</t>
  </si>
  <si>
    <t>Corrupción de menores</t>
  </si>
  <si>
    <t>Daños</t>
  </si>
  <si>
    <t>Extorsión</t>
  </si>
  <si>
    <t>Falsedad ideológica</t>
  </si>
  <si>
    <t>Hallazgo de droga</t>
  </si>
  <si>
    <t>Hurto de ganado</t>
  </si>
  <si>
    <t>Lesiones</t>
  </si>
  <si>
    <t>Lesiones con arma blanca</t>
  </si>
  <si>
    <t>Lesiones con arma de fuego</t>
  </si>
  <si>
    <t>Lesiones culposas</t>
  </si>
  <si>
    <t>Proxenetismo</t>
  </si>
  <si>
    <t>Relaciones sexuales con menor</t>
  </si>
  <si>
    <t>Robo con fuerza sobre las cosas</t>
  </si>
  <si>
    <t>Robo con violencia sobre las personas</t>
  </si>
  <si>
    <t>Rufianería</t>
  </si>
  <si>
    <t>Suicidio</t>
  </si>
  <si>
    <t>Suministro de droga</t>
  </si>
  <si>
    <t>Sustracción de menor</t>
  </si>
  <si>
    <t>Tentativa de hurto</t>
  </si>
  <si>
    <t>Tentativa de suicidio</t>
  </si>
  <si>
    <t>Trata de personas</t>
  </si>
  <si>
    <t>Usurpación</t>
  </si>
  <si>
    <t>Venta de droga</t>
  </si>
  <si>
    <t>Violación a menor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</si>
  <si>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</si>
  <si>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</si>
  <si>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</si>
  <si>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</si>
  <si>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</si>
  <si>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</si>
  <si>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</si>
  <si>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</si>
  <si>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</si>
  <si>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</si>
  <si>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</si>
  <si>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Set</t>
  </si>
  <si>
    <t>M e s</t>
  </si>
  <si>
    <t>Total</t>
  </si>
  <si>
    <t>Tipo de Caso</t>
  </si>
  <si>
    <t>Fuga del hogar</t>
  </si>
  <si>
    <t>Mora</t>
  </si>
  <si>
    <t>Tibás</t>
  </si>
  <si>
    <t>Cantón Central de San José</t>
  </si>
  <si>
    <t>Otros Cantones de San José</t>
  </si>
  <si>
    <t>Car</t>
  </si>
  <si>
    <t>men</t>
  </si>
  <si>
    <t>Mer</t>
  </si>
  <si>
    <t>ced</t>
  </si>
  <si>
    <t>Hospi</t>
  </si>
  <si>
    <t>tal</t>
  </si>
  <si>
    <t>Cate</t>
  </si>
  <si>
    <t>dral</t>
  </si>
  <si>
    <t>Zapo</t>
  </si>
  <si>
    <t>te</t>
  </si>
  <si>
    <t>2 Ríos</t>
  </si>
  <si>
    <t>Sn Fco</t>
  </si>
  <si>
    <t>Uru</t>
  </si>
  <si>
    <t>ca</t>
  </si>
  <si>
    <t>Pa</t>
  </si>
  <si>
    <t>vas</t>
  </si>
  <si>
    <t>Hati</t>
  </si>
  <si>
    <t>llo</t>
  </si>
  <si>
    <t>bastián</t>
  </si>
  <si>
    <t>San Se-</t>
  </si>
  <si>
    <t>Esca</t>
  </si>
  <si>
    <t>zú</t>
  </si>
  <si>
    <t>Desampa</t>
  </si>
  <si>
    <t>rados</t>
  </si>
  <si>
    <t>Puris</t>
  </si>
  <si>
    <t>cal</t>
  </si>
  <si>
    <t>Ase</t>
  </si>
  <si>
    <t>rrí</t>
  </si>
  <si>
    <t>Goicoe</t>
  </si>
  <si>
    <t>chea</t>
  </si>
  <si>
    <t>Santa</t>
  </si>
  <si>
    <t>Ana</t>
  </si>
  <si>
    <t>Alajue</t>
  </si>
  <si>
    <t>lita</t>
  </si>
  <si>
    <t>Coro</t>
  </si>
  <si>
    <t>nado</t>
  </si>
  <si>
    <t>via</t>
  </si>
  <si>
    <t>Montes</t>
  </si>
  <si>
    <t>de Oca</t>
  </si>
  <si>
    <t>Curri</t>
  </si>
  <si>
    <t>dabat</t>
  </si>
  <si>
    <t>Otros Cantones del País</t>
  </si>
  <si>
    <t>la</t>
  </si>
  <si>
    <t>Cruz</t>
  </si>
  <si>
    <t>Punta</t>
  </si>
  <si>
    <t>renas</t>
  </si>
  <si>
    <t>Poco</t>
  </si>
  <si>
    <t>cí</t>
  </si>
  <si>
    <t>Lesiones con arma fuego</t>
  </si>
  <si>
    <t>Incendio</t>
  </si>
  <si>
    <t>Homicidio culposo</t>
  </si>
  <si>
    <t>Resistencia a la autoridad</t>
  </si>
  <si>
    <t>Desaparición de persona</t>
  </si>
  <si>
    <t>Delito y otros</t>
  </si>
  <si>
    <t>No Delito</t>
  </si>
  <si>
    <t>Alajuelita</t>
  </si>
  <si>
    <t>Aserrí</t>
  </si>
  <si>
    <t>Coronado</t>
  </si>
  <si>
    <t>Curridabat</t>
  </si>
  <si>
    <t>Desamparados</t>
  </si>
  <si>
    <t>Escazú</t>
  </si>
  <si>
    <t>Goicoechea</t>
  </si>
  <si>
    <t>Montes de Oca</t>
  </si>
  <si>
    <t>Moravia</t>
  </si>
  <si>
    <t>Puriscal</t>
  </si>
  <si>
    <t>Santa Ana</t>
  </si>
  <si>
    <t>Cantón y Distrito</t>
  </si>
  <si>
    <t>Hurto</t>
  </si>
  <si>
    <t>de 14</t>
  </si>
  <si>
    <t>de 15</t>
  </si>
  <si>
    <t>de 16</t>
  </si>
  <si>
    <t>de 17</t>
  </si>
  <si>
    <t>Sexo</t>
  </si>
  <si>
    <t>Masculino</t>
  </si>
  <si>
    <t>Femenino</t>
  </si>
  <si>
    <t>Robo de medio de transporte</t>
  </si>
  <si>
    <t xml:space="preserve">      Automóvil</t>
  </si>
  <si>
    <t xml:space="preserve">      Motocicleta</t>
  </si>
  <si>
    <t xml:space="preserve">     Automóvil</t>
  </si>
  <si>
    <t xml:space="preserve">     Motocicleta</t>
  </si>
  <si>
    <t xml:space="preserve">   Automóvil</t>
  </si>
  <si>
    <t xml:space="preserve">   Motocicleta</t>
  </si>
  <si>
    <t>Robo medio de transporte</t>
  </si>
  <si>
    <t>Tentativa de violación</t>
  </si>
  <si>
    <t>Casos Entrados</t>
  </si>
  <si>
    <t>Casos Terminados</t>
  </si>
  <si>
    <t>Homicidio doloso</t>
  </si>
  <si>
    <t>Robo con violencia sobre personas</t>
  </si>
  <si>
    <t>13 o menos</t>
  </si>
  <si>
    <t xml:space="preserve">   Distrito Carmen</t>
  </si>
  <si>
    <t xml:space="preserve">   Distrito Merced</t>
  </si>
  <si>
    <t xml:space="preserve">   Distrito Hospital</t>
  </si>
  <si>
    <t xml:space="preserve">   Distrito Catedral</t>
  </si>
  <si>
    <t xml:space="preserve">   Distrito Zapote</t>
  </si>
  <si>
    <t xml:space="preserve">   Distrito San Francisco de Dos Ríos</t>
  </si>
  <si>
    <t xml:space="preserve">   Distrito Uruca</t>
  </si>
  <si>
    <t xml:space="preserve">   Distrito Pavas</t>
  </si>
  <si>
    <t xml:space="preserve">   Distrito Hatillo</t>
  </si>
  <si>
    <t xml:space="preserve">   Distrito San Sebastián</t>
  </si>
  <si>
    <t>Tentativa de robo fuerza sobre cosas</t>
  </si>
  <si>
    <t>Tentativa de robo violencia s/personas</t>
  </si>
  <si>
    <t>Tentativa de robo violencia s/ personas</t>
  </si>
  <si>
    <t>Tentativa de robo con fuerza sobre cosas</t>
  </si>
  <si>
    <t>Tentativa de robo con violencia s/personas</t>
  </si>
  <si>
    <t>Tentativa de homicidio doloso</t>
  </si>
  <si>
    <t xml:space="preserve">Hurto </t>
  </si>
  <si>
    <t>Central de San José</t>
  </si>
  <si>
    <t>Central de Alajuela</t>
  </si>
  <si>
    <t>Santa Cruz</t>
  </si>
  <si>
    <t>Central de Puntarenas</t>
  </si>
  <si>
    <t>Pococí</t>
  </si>
  <si>
    <t>Tentativa de robo con fuerza s/cosas</t>
  </si>
  <si>
    <t>Tentativa de robo con fuerza sobre las cosas</t>
  </si>
  <si>
    <t xml:space="preserve">Casos entrados en la Sección Penal Juvenil según tipo de caso y </t>
  </si>
  <si>
    <t>cantón de ocurrencia, durante el 2003</t>
  </si>
  <si>
    <t>Casos entrados y terminados en la Sección Penal Juvenil</t>
  </si>
  <si>
    <t>según tipo de caso, durante el 2003</t>
  </si>
  <si>
    <t>Casos entrados en la Sección Penal Juvenil según cantón, distrito</t>
  </si>
  <si>
    <t>y tipo de caso, durante el 2003</t>
  </si>
  <si>
    <t>Menores involucrados en casos terminados por delito, en la Sección Penal Juvenil,</t>
  </si>
  <si>
    <t>según tipo de caso y edad del menor infractor, durante el 2003</t>
  </si>
  <si>
    <t>Edad del Infractor</t>
  </si>
  <si>
    <t>Menores involucrados en casos terminados por delito, en la Sección Penal</t>
  </si>
  <si>
    <t>Juvenil, según tipo de caso y sexo del menor infractor, durante el 2003</t>
  </si>
  <si>
    <t xml:space="preserve">Casos entrados en la Sección Penal Juvenil según tipo de caso </t>
  </si>
  <si>
    <t>y mes de ocurrencia, durante el 2003</t>
  </si>
  <si>
    <t>Cuadro No.31</t>
  </si>
  <si>
    <t>Cuadro No.32</t>
  </si>
  <si>
    <t>Cuadro No.33</t>
  </si>
  <si>
    <t>Cuadro No.34</t>
  </si>
  <si>
    <t>Cuadro No.35</t>
  </si>
  <si>
    <t>Cuadro No.36</t>
  </si>
  <si>
    <t>Continuación Cuadro No.31</t>
  </si>
  <si>
    <t>Fuente: Sección de Estadística, Departamento de Planificación.</t>
  </si>
  <si>
    <t>Continuación Cuadro No.33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</si>
</sst>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b/>
      <sz val="8"/>
      <name val="Batang"/>
      <family val="1"/>
    </font>
    <font>
      <b/>
      <u val="double"/>
      <sz val="10"/>
      <name val="Batang"/>
      <family val="1"/>
    </font>
    <font>
      <sz val="10"/>
      <name val="@Batang"/>
      <family val="1"/>
    </font>
    <font>
      <b/>
      <sz val="10"/>
      <name val="@Batang"/>
      <family val="1"/>
    </font>
    <font>
      <b/>
      <u val="single"/>
      <sz val="10"/>
      <name val="@Batang"/>
      <family val="1"/>
    </font>
    <font>
      <sz val="9"/>
      <name val="Arial"/>
      <family val="0"/>
    </font>
    <font>
      <sz val="9"/>
      <name val="Batang"/>
      <family val="1"/>
    </font>
    <font>
      <b/>
      <sz val="9"/>
      <name val="@Batang"/>
      <family val="1"/>
    </font>
    <font>
      <sz val="8"/>
      <name val="@Batang"/>
      <family val="1"/>
    </font>
    <font>
      <b/>
      <sz val="11"/>
      <name val="Batang"/>
      <family val="1"/>
    </font>
    <font>
      <sz val="11"/>
      <name val="Batang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A4" sqref="A4:N4"/>
    </sheetView>
  </sheetViews>
  <sheetFormatPr defaultColWidth="11.421875" defaultRowHeight="15" customHeight="1"/>
  <cols>
    <col min="1" max="1" width="39.57421875" style="36" customWidth="1"/>
    <col min="2" max="2" width="7.28125" style="36" customWidth="1"/>
    <col min="3" max="14" width="4.8515625" style="36" customWidth="1"/>
    <col min="15" max="16384" width="11.421875" style="36" customWidth="1"/>
  </cols>
  <sheetData>
    <row r="1" ht="15" customHeight="1">
      <c r="A1" s="45" t="s">
        <v>176</v>
      </c>
    </row>
    <row r="3" spans="1:14" ht="15" customHeight="1">
      <c r="A3" s="76" t="s">
        <v>174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" customHeight="1">
      <c r="A4" s="76" t="s">
        <v>175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ht="15" customHeight="1" thickBot="1"/>
    <row r="6" spans="1:14" ht="21.75" customHeight="1" thickBot="1">
      <c r="A6" s="77" t="s">
        <v>44</v>
      </c>
      <c r="B6" s="79" t="s">
        <v>43</v>
      </c>
      <c r="C6" s="81" t="s">
        <v>42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21.75" customHeight="1" thickBot="1">
      <c r="A7" s="78"/>
      <c r="B7" s="80"/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41</v>
      </c>
      <c r="L7" s="8" t="s">
        <v>38</v>
      </c>
      <c r="M7" s="8" t="s">
        <v>39</v>
      </c>
      <c r="N7" s="8" t="s">
        <v>40</v>
      </c>
    </row>
    <row r="8" spans="1:14" ht="15" customHeight="1">
      <c r="A8" s="45"/>
      <c r="B8" s="70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" customHeight="1">
      <c r="A9" s="10" t="s">
        <v>43</v>
      </c>
      <c r="B9" s="40">
        <f aca="true" t="shared" si="0" ref="B9:N9">+SUM(B11:B70)-B37</f>
        <v>601</v>
      </c>
      <c r="C9" s="60">
        <f t="shared" si="0"/>
        <v>47</v>
      </c>
      <c r="D9" s="14">
        <f t="shared" si="0"/>
        <v>54</v>
      </c>
      <c r="E9" s="14">
        <f t="shared" si="0"/>
        <v>32</v>
      </c>
      <c r="F9" s="14">
        <f t="shared" si="0"/>
        <v>57</v>
      </c>
      <c r="G9" s="14">
        <f t="shared" si="0"/>
        <v>65</v>
      </c>
      <c r="H9" s="14">
        <f t="shared" si="0"/>
        <v>38</v>
      </c>
      <c r="I9" s="14">
        <f t="shared" si="0"/>
        <v>53</v>
      </c>
      <c r="J9" s="14">
        <f t="shared" si="0"/>
        <v>45</v>
      </c>
      <c r="K9" s="14">
        <f t="shared" si="0"/>
        <v>71</v>
      </c>
      <c r="L9" s="14">
        <f t="shared" si="0"/>
        <v>49</v>
      </c>
      <c r="M9" s="14">
        <f t="shared" si="0"/>
        <v>48</v>
      </c>
      <c r="N9" s="14">
        <f t="shared" si="0"/>
        <v>42</v>
      </c>
    </row>
    <row r="10" spans="1:2" ht="15" customHeight="1">
      <c r="A10" s="6"/>
      <c r="B10" s="37"/>
    </row>
    <row r="11" spans="1:14" ht="15" customHeight="1">
      <c r="A11" s="4" t="s">
        <v>0</v>
      </c>
      <c r="B11" s="41">
        <f>SUM(C11:N11)</f>
        <v>16</v>
      </c>
      <c r="C11" s="13">
        <v>1</v>
      </c>
      <c r="D11" s="13">
        <v>1</v>
      </c>
      <c r="E11" s="13">
        <v>2</v>
      </c>
      <c r="F11" s="13">
        <v>0</v>
      </c>
      <c r="G11" s="13">
        <v>2</v>
      </c>
      <c r="H11" s="13">
        <v>2</v>
      </c>
      <c r="I11" s="13">
        <v>1</v>
      </c>
      <c r="J11" s="13">
        <v>0</v>
      </c>
      <c r="K11" s="13">
        <v>3</v>
      </c>
      <c r="L11" s="13">
        <v>2</v>
      </c>
      <c r="M11" s="13">
        <v>0</v>
      </c>
      <c r="N11" s="13">
        <v>2</v>
      </c>
    </row>
    <row r="12" spans="1:14" ht="15" customHeight="1">
      <c r="A12" s="4" t="s">
        <v>1</v>
      </c>
      <c r="B12" s="41">
        <f aca="true" t="shared" si="1" ref="B12:B68">SUM(C12:N12)</f>
        <v>10</v>
      </c>
      <c r="C12" s="13">
        <v>1</v>
      </c>
      <c r="D12" s="13">
        <v>3</v>
      </c>
      <c r="E12" s="13">
        <v>0</v>
      </c>
      <c r="F12" s="13">
        <v>1</v>
      </c>
      <c r="G12" s="13">
        <v>1</v>
      </c>
      <c r="H12" s="13">
        <v>1</v>
      </c>
      <c r="I12" s="13">
        <v>0</v>
      </c>
      <c r="J12" s="13">
        <v>0</v>
      </c>
      <c r="K12" s="13">
        <v>1</v>
      </c>
      <c r="L12" s="13">
        <v>0</v>
      </c>
      <c r="M12" s="13">
        <v>1</v>
      </c>
      <c r="N12" s="13">
        <v>1</v>
      </c>
    </row>
    <row r="13" spans="1:14" ht="15" customHeight="1">
      <c r="A13" s="4" t="s">
        <v>2</v>
      </c>
      <c r="B13" s="41">
        <f t="shared" si="1"/>
        <v>1</v>
      </c>
      <c r="C13" s="13">
        <v>0</v>
      </c>
      <c r="D13" s="13">
        <v>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</row>
    <row r="14" spans="1:14" ht="15" customHeight="1">
      <c r="A14" s="4" t="s">
        <v>3</v>
      </c>
      <c r="B14" s="41">
        <f t="shared" si="1"/>
        <v>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2</v>
      </c>
      <c r="L14" s="13">
        <v>0</v>
      </c>
      <c r="M14" s="13">
        <v>0</v>
      </c>
      <c r="N14" s="13">
        <v>0</v>
      </c>
    </row>
    <row r="15" spans="1:14" ht="15" customHeight="1">
      <c r="A15" s="4" t="s">
        <v>4</v>
      </c>
      <c r="B15" s="41">
        <f t="shared" si="1"/>
        <v>2</v>
      </c>
      <c r="C15" s="13">
        <v>0</v>
      </c>
      <c r="D15" s="13">
        <v>0</v>
      </c>
      <c r="E15" s="13">
        <v>0</v>
      </c>
      <c r="F15" s="13">
        <v>0</v>
      </c>
      <c r="G15" s="13">
        <v>2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ht="15" customHeight="1">
      <c r="A16" s="4" t="s">
        <v>6</v>
      </c>
      <c r="B16" s="41">
        <f t="shared" si="1"/>
        <v>2</v>
      </c>
      <c r="C16" s="13">
        <v>0</v>
      </c>
      <c r="D16" s="13">
        <v>1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</v>
      </c>
      <c r="M16" s="13">
        <v>0</v>
      </c>
      <c r="N16" s="13">
        <v>0</v>
      </c>
    </row>
    <row r="17" spans="1:14" ht="15" customHeight="1">
      <c r="A17" s="4" t="s">
        <v>7</v>
      </c>
      <c r="B17" s="41">
        <f t="shared" si="1"/>
        <v>13</v>
      </c>
      <c r="C17" s="13">
        <v>1</v>
      </c>
      <c r="D17" s="13">
        <v>2</v>
      </c>
      <c r="E17" s="13">
        <v>1</v>
      </c>
      <c r="F17" s="13">
        <v>3</v>
      </c>
      <c r="G17" s="13">
        <v>0</v>
      </c>
      <c r="H17" s="13">
        <v>1</v>
      </c>
      <c r="I17" s="13">
        <v>0</v>
      </c>
      <c r="J17" s="13">
        <v>3</v>
      </c>
      <c r="K17" s="13">
        <v>0</v>
      </c>
      <c r="L17" s="13">
        <v>0</v>
      </c>
      <c r="M17" s="13">
        <v>1</v>
      </c>
      <c r="N17" s="13">
        <v>1</v>
      </c>
    </row>
    <row r="18" spans="1:14" ht="15" customHeight="1">
      <c r="A18" s="4" t="s">
        <v>102</v>
      </c>
      <c r="B18" s="41">
        <f t="shared" si="1"/>
        <v>231</v>
      </c>
      <c r="C18" s="13">
        <v>34</v>
      </c>
      <c r="D18" s="13">
        <v>31</v>
      </c>
      <c r="E18" s="13">
        <v>23</v>
      </c>
      <c r="F18" s="13">
        <v>30</v>
      </c>
      <c r="G18" s="13">
        <v>37</v>
      </c>
      <c r="H18" s="13">
        <v>15</v>
      </c>
      <c r="I18" s="13">
        <v>16</v>
      </c>
      <c r="J18" s="13">
        <v>6</v>
      </c>
      <c r="K18" s="13">
        <v>17</v>
      </c>
      <c r="L18" s="13">
        <v>6</v>
      </c>
      <c r="M18" s="13">
        <v>11</v>
      </c>
      <c r="N18" s="13">
        <v>5</v>
      </c>
    </row>
    <row r="19" spans="1:14" ht="15" customHeight="1">
      <c r="A19" s="4" t="s">
        <v>8</v>
      </c>
      <c r="B19" s="41">
        <f t="shared" si="1"/>
        <v>4</v>
      </c>
      <c r="C19" s="13">
        <v>0</v>
      </c>
      <c r="D19" s="13">
        <v>0</v>
      </c>
      <c r="E19" s="13">
        <v>1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</v>
      </c>
      <c r="M19" s="13">
        <v>2</v>
      </c>
      <c r="N19" s="13">
        <v>0</v>
      </c>
    </row>
    <row r="20" spans="1:14" ht="15" customHeight="1">
      <c r="A20" s="4" t="s">
        <v>9</v>
      </c>
      <c r="B20" s="41">
        <f t="shared" si="1"/>
        <v>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</v>
      </c>
      <c r="L20" s="13">
        <v>0</v>
      </c>
      <c r="M20" s="13">
        <v>0</v>
      </c>
      <c r="N20" s="13">
        <v>0</v>
      </c>
    </row>
    <row r="21" spans="1:14" ht="15" customHeight="1">
      <c r="A21" s="4" t="s">
        <v>45</v>
      </c>
      <c r="B21" s="41">
        <f t="shared" si="1"/>
        <v>174</v>
      </c>
      <c r="C21" s="13">
        <v>0</v>
      </c>
      <c r="D21" s="13">
        <v>0</v>
      </c>
      <c r="E21" s="13">
        <v>0</v>
      </c>
      <c r="F21" s="13">
        <v>0</v>
      </c>
      <c r="G21" s="13">
        <v>1</v>
      </c>
      <c r="H21" s="13">
        <v>9</v>
      </c>
      <c r="I21" s="13">
        <v>27</v>
      </c>
      <c r="J21" s="13">
        <v>26</v>
      </c>
      <c r="K21" s="13">
        <v>37</v>
      </c>
      <c r="L21" s="13">
        <v>25</v>
      </c>
      <c r="M21" s="13">
        <v>23</v>
      </c>
      <c r="N21" s="13">
        <v>26</v>
      </c>
    </row>
    <row r="22" spans="1:14" ht="15" customHeight="1">
      <c r="A22" s="4" t="s">
        <v>10</v>
      </c>
      <c r="B22" s="41">
        <f t="shared" si="1"/>
        <v>1</v>
      </c>
      <c r="C22" s="13">
        <v>0</v>
      </c>
      <c r="D22" s="13">
        <v>0</v>
      </c>
      <c r="E22" s="13">
        <v>0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ht="15" customHeight="1">
      <c r="A23" s="4" t="s">
        <v>136</v>
      </c>
      <c r="B23" s="41">
        <f t="shared" si="1"/>
        <v>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13">
        <v>0</v>
      </c>
    </row>
    <row r="24" spans="1:14" ht="15" customHeight="1">
      <c r="A24" s="4" t="s">
        <v>100</v>
      </c>
      <c r="B24" s="41">
        <f t="shared" si="1"/>
        <v>1</v>
      </c>
      <c r="C24" s="13">
        <v>0</v>
      </c>
      <c r="D24" s="13">
        <v>0</v>
      </c>
      <c r="E24" s="13">
        <v>0</v>
      </c>
      <c r="F24" s="13">
        <v>1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ht="15" customHeight="1">
      <c r="A25" s="4" t="s">
        <v>117</v>
      </c>
      <c r="B25" s="41">
        <f>SUM(C25:N25)</f>
        <v>10</v>
      </c>
      <c r="C25" s="13">
        <v>0</v>
      </c>
      <c r="D25" s="13">
        <v>3</v>
      </c>
      <c r="E25" s="13">
        <v>0</v>
      </c>
      <c r="F25" s="13">
        <v>0</v>
      </c>
      <c r="G25" s="13">
        <v>4</v>
      </c>
      <c r="H25" s="13">
        <v>0</v>
      </c>
      <c r="I25" s="13">
        <v>0</v>
      </c>
      <c r="J25" s="13">
        <v>0</v>
      </c>
      <c r="K25" s="13">
        <v>1</v>
      </c>
      <c r="L25" s="13">
        <v>1</v>
      </c>
      <c r="M25" s="13">
        <v>1</v>
      </c>
      <c r="N25" s="13">
        <v>0</v>
      </c>
    </row>
    <row r="26" spans="1:14" ht="15" customHeight="1">
      <c r="A26" s="4" t="s">
        <v>11</v>
      </c>
      <c r="B26" s="41">
        <f t="shared" si="1"/>
        <v>1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  <c r="N26" s="13">
        <v>0</v>
      </c>
    </row>
    <row r="27" spans="1:14" ht="15" customHeight="1">
      <c r="A27" s="4" t="s">
        <v>99</v>
      </c>
      <c r="B27" s="41">
        <f>SUM(C27:N27)</f>
        <v>1</v>
      </c>
      <c r="C27" s="13">
        <v>0</v>
      </c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" customHeight="1">
      <c r="A28" s="4" t="s">
        <v>12</v>
      </c>
      <c r="B28" s="41">
        <f t="shared" si="1"/>
        <v>8</v>
      </c>
      <c r="C28" s="13">
        <v>0</v>
      </c>
      <c r="D28" s="13">
        <v>1</v>
      </c>
      <c r="E28" s="13">
        <v>0</v>
      </c>
      <c r="F28" s="13">
        <v>2</v>
      </c>
      <c r="G28" s="13">
        <v>3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1</v>
      </c>
      <c r="N28" s="13">
        <v>0</v>
      </c>
    </row>
    <row r="29" spans="1:14" ht="15" customHeight="1">
      <c r="A29" s="4" t="s">
        <v>13</v>
      </c>
      <c r="B29" s="41">
        <f t="shared" si="1"/>
        <v>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1</v>
      </c>
      <c r="N29" s="13">
        <v>0</v>
      </c>
    </row>
    <row r="30" spans="1:14" ht="15" customHeight="1">
      <c r="A30" s="4" t="s">
        <v>14</v>
      </c>
      <c r="B30" s="41">
        <f t="shared" si="1"/>
        <v>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1</v>
      </c>
      <c r="I30" s="13">
        <v>0</v>
      </c>
      <c r="J30" s="13">
        <v>0</v>
      </c>
      <c r="K30" s="13">
        <v>0</v>
      </c>
      <c r="L30" s="13">
        <v>0</v>
      </c>
      <c r="M30" s="13">
        <v>1</v>
      </c>
      <c r="N30" s="13">
        <v>1</v>
      </c>
    </row>
    <row r="31" spans="1:14" ht="15" customHeight="1">
      <c r="A31" s="4" t="s">
        <v>15</v>
      </c>
      <c r="B31" s="41">
        <f t="shared" si="1"/>
        <v>1</v>
      </c>
      <c r="C31" s="13">
        <v>0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" customHeight="1">
      <c r="A32" s="4" t="s">
        <v>16</v>
      </c>
      <c r="B32" s="41">
        <f t="shared" si="1"/>
        <v>2</v>
      </c>
      <c r="C32" s="13">
        <v>1</v>
      </c>
      <c r="D32" s="13">
        <v>0</v>
      </c>
      <c r="E32" s="13">
        <v>0</v>
      </c>
      <c r="F32" s="13">
        <v>1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" customHeight="1">
      <c r="A33" s="4" t="s">
        <v>17</v>
      </c>
      <c r="B33" s="41">
        <f t="shared" si="1"/>
        <v>1</v>
      </c>
      <c r="C33" s="13">
        <v>0</v>
      </c>
      <c r="D33" s="13">
        <v>0</v>
      </c>
      <c r="E33" s="13">
        <v>0</v>
      </c>
      <c r="F33" s="13">
        <v>0</v>
      </c>
      <c r="G33" s="13">
        <v>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" customHeight="1">
      <c r="A34" s="4" t="s">
        <v>18</v>
      </c>
      <c r="B34" s="41">
        <f t="shared" si="1"/>
        <v>18</v>
      </c>
      <c r="C34" s="13">
        <v>0</v>
      </c>
      <c r="D34" s="13">
        <v>5</v>
      </c>
      <c r="E34" s="13">
        <v>1</v>
      </c>
      <c r="F34" s="13">
        <v>1</v>
      </c>
      <c r="G34" s="13">
        <v>5</v>
      </c>
      <c r="H34" s="13">
        <v>0</v>
      </c>
      <c r="I34" s="13">
        <v>0</v>
      </c>
      <c r="J34" s="13">
        <v>0</v>
      </c>
      <c r="K34" s="13">
        <v>1</v>
      </c>
      <c r="L34" s="13">
        <v>3</v>
      </c>
      <c r="M34" s="13">
        <v>1</v>
      </c>
      <c r="N34" s="13">
        <v>1</v>
      </c>
    </row>
    <row r="35" spans="1:14" ht="15" customHeight="1">
      <c r="A35" s="4" t="s">
        <v>19</v>
      </c>
      <c r="B35" s="41">
        <f t="shared" si="1"/>
        <v>22</v>
      </c>
      <c r="C35" s="13">
        <v>4</v>
      </c>
      <c r="D35" s="13">
        <v>1</v>
      </c>
      <c r="E35" s="13">
        <v>0</v>
      </c>
      <c r="F35" s="13">
        <v>2</v>
      </c>
      <c r="G35" s="13">
        <v>0</v>
      </c>
      <c r="H35" s="13">
        <v>3</v>
      </c>
      <c r="I35" s="13">
        <v>1</v>
      </c>
      <c r="J35" s="13">
        <v>1</v>
      </c>
      <c r="K35" s="13">
        <v>3</v>
      </c>
      <c r="L35" s="13">
        <v>3</v>
      </c>
      <c r="M35" s="13">
        <v>3</v>
      </c>
      <c r="N35" s="13">
        <v>1</v>
      </c>
    </row>
    <row r="36" spans="1:14" ht="15" customHeight="1">
      <c r="A36" s="4"/>
      <c r="B36" s="4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5" customHeight="1">
      <c r="A37" s="14" t="s">
        <v>125</v>
      </c>
      <c r="B37" s="40">
        <f>+SUM(B39:B40)</f>
        <v>9</v>
      </c>
      <c r="C37" s="60">
        <f aca="true" t="shared" si="2" ref="C37:N37">+SUM(C39:C40)</f>
        <v>1</v>
      </c>
      <c r="D37" s="14">
        <f t="shared" si="2"/>
        <v>1</v>
      </c>
      <c r="E37" s="14">
        <f t="shared" si="2"/>
        <v>0</v>
      </c>
      <c r="F37" s="14">
        <f t="shared" si="2"/>
        <v>2</v>
      </c>
      <c r="G37" s="14">
        <f t="shared" si="2"/>
        <v>0</v>
      </c>
      <c r="H37" s="14">
        <f t="shared" si="2"/>
        <v>1</v>
      </c>
      <c r="I37" s="14">
        <f t="shared" si="2"/>
        <v>0</v>
      </c>
      <c r="J37" s="14">
        <f t="shared" si="2"/>
        <v>1</v>
      </c>
      <c r="K37" s="14">
        <f t="shared" si="2"/>
        <v>0</v>
      </c>
      <c r="L37" s="14">
        <f t="shared" si="2"/>
        <v>2</v>
      </c>
      <c r="M37" s="14">
        <f t="shared" si="2"/>
        <v>0</v>
      </c>
      <c r="N37" s="14">
        <f t="shared" si="2"/>
        <v>1</v>
      </c>
    </row>
    <row r="38" spans="1:14" ht="15" customHeight="1">
      <c r="A38" s="4"/>
      <c r="B38" s="4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5" customHeight="1">
      <c r="A39" s="4" t="s">
        <v>126</v>
      </c>
      <c r="B39" s="41">
        <f t="shared" si="1"/>
        <v>8</v>
      </c>
      <c r="C39" s="13">
        <v>1</v>
      </c>
      <c r="D39" s="13">
        <v>1</v>
      </c>
      <c r="E39" s="13">
        <v>0</v>
      </c>
      <c r="F39" s="13">
        <v>1</v>
      </c>
      <c r="G39" s="13">
        <v>0</v>
      </c>
      <c r="H39" s="13">
        <v>1</v>
      </c>
      <c r="I39" s="13">
        <v>0</v>
      </c>
      <c r="J39" s="13">
        <v>1</v>
      </c>
      <c r="K39" s="13">
        <v>0</v>
      </c>
      <c r="L39" s="13">
        <v>2</v>
      </c>
      <c r="M39" s="13">
        <v>0</v>
      </c>
      <c r="N39" s="13">
        <v>1</v>
      </c>
    </row>
    <row r="40" spans="1:14" ht="15" customHeight="1">
      <c r="A40" s="4" t="s">
        <v>127</v>
      </c>
      <c r="B40" s="41">
        <f t="shared" si="1"/>
        <v>1</v>
      </c>
      <c r="C40" s="13">
        <v>0</v>
      </c>
      <c r="D40" s="13">
        <v>0</v>
      </c>
      <c r="E40" s="13">
        <v>0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ht="15" customHeight="1">
      <c r="A41" s="4"/>
      <c r="B41" s="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6" spans="1:14" ht="15" customHeight="1">
      <c r="A46" s="4"/>
      <c r="B46" s="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5" customHeight="1">
      <c r="A47" s="4"/>
      <c r="B47" s="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5" customHeight="1">
      <c r="A48" s="4"/>
      <c r="B48" s="6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5" customHeight="1">
      <c r="A49" s="4"/>
      <c r="B49" s="6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5" customHeight="1">
      <c r="A50" s="4"/>
      <c r="B50" s="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5" customHeight="1">
      <c r="A51" s="71" t="s">
        <v>182</v>
      </c>
      <c r="B51" s="6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5" customHeight="1" thickBot="1">
      <c r="A52" s="4"/>
      <c r="B52" s="18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21.75" customHeight="1" thickBot="1">
      <c r="A53" s="77" t="s">
        <v>44</v>
      </c>
      <c r="B53" s="79" t="s">
        <v>43</v>
      </c>
      <c r="C53" s="81" t="s">
        <v>42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ht="21.75" customHeight="1" thickBot="1">
      <c r="A54" s="78"/>
      <c r="B54" s="80"/>
      <c r="C54" s="8" t="s">
        <v>30</v>
      </c>
      <c r="D54" s="8" t="s">
        <v>31</v>
      </c>
      <c r="E54" s="8" t="s">
        <v>32</v>
      </c>
      <c r="F54" s="8" t="s">
        <v>33</v>
      </c>
      <c r="G54" s="8" t="s">
        <v>34</v>
      </c>
      <c r="H54" s="8" t="s">
        <v>35</v>
      </c>
      <c r="I54" s="8" t="s">
        <v>36</v>
      </c>
      <c r="J54" s="8" t="s">
        <v>37</v>
      </c>
      <c r="K54" s="8" t="s">
        <v>41</v>
      </c>
      <c r="L54" s="8" t="s">
        <v>38</v>
      </c>
      <c r="M54" s="8" t="s">
        <v>39</v>
      </c>
      <c r="N54" s="8" t="s">
        <v>40</v>
      </c>
    </row>
    <row r="55" spans="1:14" ht="21.75" customHeight="1">
      <c r="A55" s="74"/>
      <c r="B55" s="75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ht="16.5" customHeight="1">
      <c r="A56" s="4" t="s">
        <v>20</v>
      </c>
      <c r="B56" s="41">
        <f>SUM(C56:N56)</f>
        <v>1</v>
      </c>
      <c r="C56" s="13">
        <v>0</v>
      </c>
      <c r="D56" s="13">
        <v>0</v>
      </c>
      <c r="E56" s="13">
        <v>0</v>
      </c>
      <c r="F56" s="13">
        <v>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ht="16.5" customHeight="1">
      <c r="A57" s="4" t="s">
        <v>21</v>
      </c>
      <c r="B57" s="41">
        <f>SUM(C57:N57)</f>
        <v>1</v>
      </c>
      <c r="C57" s="13">
        <v>0</v>
      </c>
      <c r="D57" s="13">
        <v>0</v>
      </c>
      <c r="E57" s="13">
        <v>0</v>
      </c>
      <c r="F57" s="13">
        <v>0</v>
      </c>
      <c r="G57" s="13">
        <v>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ht="16.5" customHeight="1">
      <c r="A58" s="4" t="s">
        <v>22</v>
      </c>
      <c r="B58" s="41">
        <f>SUM(C58:N58)</f>
        <v>1</v>
      </c>
      <c r="C58" s="13">
        <v>0</v>
      </c>
      <c r="D58" s="13">
        <v>0</v>
      </c>
      <c r="E58" s="13">
        <v>1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</row>
    <row r="59" spans="1:14" ht="16.5" customHeight="1">
      <c r="A59" s="4" t="s">
        <v>23</v>
      </c>
      <c r="B59" s="41">
        <f>SUM(C59:N59)</f>
        <v>2</v>
      </c>
      <c r="C59" s="13">
        <v>0</v>
      </c>
      <c r="D59" s="13">
        <v>0</v>
      </c>
      <c r="E59" s="13">
        <v>0</v>
      </c>
      <c r="F59" s="13">
        <v>1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</v>
      </c>
      <c r="M59" s="13">
        <v>0</v>
      </c>
      <c r="N59" s="13">
        <v>0</v>
      </c>
    </row>
    <row r="60" spans="1:14" ht="16.5" customHeight="1">
      <c r="A60" s="4" t="s">
        <v>154</v>
      </c>
      <c r="B60" s="41">
        <f t="shared" si="1"/>
        <v>5</v>
      </c>
      <c r="C60" s="13">
        <v>0</v>
      </c>
      <c r="D60" s="13">
        <v>0</v>
      </c>
      <c r="E60" s="13">
        <v>0</v>
      </c>
      <c r="F60" s="13">
        <v>1</v>
      </c>
      <c r="G60" s="13">
        <v>1</v>
      </c>
      <c r="H60" s="13">
        <v>0</v>
      </c>
      <c r="I60" s="13">
        <v>1</v>
      </c>
      <c r="J60" s="13">
        <v>1</v>
      </c>
      <c r="K60" s="13">
        <v>0</v>
      </c>
      <c r="L60" s="13">
        <v>0</v>
      </c>
      <c r="M60" s="13">
        <v>0</v>
      </c>
      <c r="N60" s="13">
        <v>1</v>
      </c>
    </row>
    <row r="61" spans="1:14" ht="15" customHeight="1">
      <c r="A61" s="4" t="s">
        <v>24</v>
      </c>
      <c r="B61" s="41">
        <f t="shared" si="1"/>
        <v>2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2</v>
      </c>
      <c r="K61" s="13">
        <v>0</v>
      </c>
      <c r="L61" s="13">
        <v>0</v>
      </c>
      <c r="M61" s="13">
        <v>0</v>
      </c>
      <c r="N61" s="13">
        <v>0</v>
      </c>
    </row>
    <row r="62" spans="1:14" ht="15" customHeight="1">
      <c r="A62" s="4" t="s">
        <v>152</v>
      </c>
      <c r="B62" s="41">
        <f t="shared" si="1"/>
        <v>4</v>
      </c>
      <c r="C62" s="13">
        <v>1</v>
      </c>
      <c r="D62" s="13">
        <v>0</v>
      </c>
      <c r="E62" s="13">
        <v>0</v>
      </c>
      <c r="F62" s="13">
        <v>0</v>
      </c>
      <c r="G62" s="13">
        <v>2</v>
      </c>
      <c r="H62" s="13">
        <v>0</v>
      </c>
      <c r="I62" s="13">
        <v>0</v>
      </c>
      <c r="J62" s="13">
        <v>0</v>
      </c>
      <c r="K62" s="13">
        <v>0</v>
      </c>
      <c r="L62" s="13">
        <v>1</v>
      </c>
      <c r="M62" s="13">
        <v>0</v>
      </c>
      <c r="N62" s="13">
        <v>0</v>
      </c>
    </row>
    <row r="63" spans="1:14" ht="15" customHeight="1">
      <c r="A63" s="4" t="s">
        <v>153</v>
      </c>
      <c r="B63" s="41">
        <f t="shared" si="1"/>
        <v>2</v>
      </c>
      <c r="C63" s="13">
        <v>1</v>
      </c>
      <c r="D63" s="13">
        <v>0</v>
      </c>
      <c r="E63" s="13">
        <v>0</v>
      </c>
      <c r="F63" s="13">
        <v>0</v>
      </c>
      <c r="G63" s="13">
        <v>1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</row>
    <row r="64" spans="1:14" ht="15" customHeight="1">
      <c r="A64" s="4" t="s">
        <v>25</v>
      </c>
      <c r="B64" s="41">
        <f t="shared" si="1"/>
        <v>1</v>
      </c>
      <c r="C64" s="13">
        <v>0</v>
      </c>
      <c r="D64" s="13">
        <v>0</v>
      </c>
      <c r="E64" s="13">
        <v>0</v>
      </c>
      <c r="F64" s="13">
        <v>0</v>
      </c>
      <c r="G64" s="13">
        <v>1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</row>
    <row r="65" spans="1:14" ht="15" customHeight="1">
      <c r="A65" s="4" t="s">
        <v>133</v>
      </c>
      <c r="B65" s="41">
        <f t="shared" si="1"/>
        <v>1</v>
      </c>
      <c r="C65" s="13">
        <v>0</v>
      </c>
      <c r="D65" s="13">
        <v>0</v>
      </c>
      <c r="E65" s="13">
        <v>0</v>
      </c>
      <c r="F65" s="13">
        <v>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1:14" ht="15" customHeight="1">
      <c r="A66" s="4" t="s">
        <v>26</v>
      </c>
      <c r="B66" s="41">
        <f t="shared" si="1"/>
        <v>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</v>
      </c>
      <c r="M66" s="13">
        <v>0</v>
      </c>
      <c r="N66" s="13">
        <v>0</v>
      </c>
    </row>
    <row r="67" spans="1:14" ht="15" customHeight="1">
      <c r="A67" s="4" t="s">
        <v>27</v>
      </c>
      <c r="B67" s="41">
        <f t="shared" si="1"/>
        <v>1</v>
      </c>
      <c r="C67" s="13">
        <v>0</v>
      </c>
      <c r="D67" s="13">
        <v>0</v>
      </c>
      <c r="E67" s="13">
        <v>0</v>
      </c>
      <c r="F67" s="13">
        <v>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 ht="15" customHeight="1">
      <c r="A68" s="4" t="s">
        <v>28</v>
      </c>
      <c r="B68" s="41">
        <f t="shared" si="1"/>
        <v>31</v>
      </c>
      <c r="C68" s="13">
        <v>1</v>
      </c>
      <c r="D68" s="13">
        <v>0</v>
      </c>
      <c r="E68" s="13">
        <v>1</v>
      </c>
      <c r="F68" s="13">
        <v>7</v>
      </c>
      <c r="G68" s="13">
        <v>2</v>
      </c>
      <c r="H68" s="13">
        <v>4</v>
      </c>
      <c r="I68" s="13">
        <v>6</v>
      </c>
      <c r="J68" s="13">
        <v>4</v>
      </c>
      <c r="K68" s="13">
        <v>3</v>
      </c>
      <c r="L68" s="13">
        <v>1</v>
      </c>
      <c r="M68" s="13">
        <v>2</v>
      </c>
      <c r="N68" s="13">
        <v>0</v>
      </c>
    </row>
    <row r="69" spans="1:14" ht="15" customHeight="1">
      <c r="A69" s="4" t="s">
        <v>29</v>
      </c>
      <c r="B69" s="41">
        <f>SUM(C69:N69)</f>
        <v>10</v>
      </c>
      <c r="C69" s="13">
        <v>0</v>
      </c>
      <c r="D69" s="13">
        <v>2</v>
      </c>
      <c r="E69" s="13">
        <v>2</v>
      </c>
      <c r="F69" s="13">
        <v>2</v>
      </c>
      <c r="G69" s="13">
        <v>0</v>
      </c>
      <c r="H69" s="13">
        <v>0</v>
      </c>
      <c r="I69" s="13">
        <v>1</v>
      </c>
      <c r="J69" s="13">
        <v>1</v>
      </c>
      <c r="K69" s="13">
        <v>0</v>
      </c>
      <c r="L69" s="13">
        <v>0</v>
      </c>
      <c r="M69" s="13">
        <v>0</v>
      </c>
      <c r="N69" s="13">
        <v>2</v>
      </c>
    </row>
    <row r="70" spans="1:14" ht="15" customHeight="1">
      <c r="A70" s="4" t="s">
        <v>5</v>
      </c>
      <c r="B70" s="41">
        <f>SUM(C70:N70)</f>
        <v>1</v>
      </c>
      <c r="C70" s="13">
        <v>1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</row>
    <row r="71" spans="1:14" ht="15" customHeight="1" thickBot="1">
      <c r="A71" s="16"/>
      <c r="B71" s="4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ht="15" customHeight="1">
      <c r="A72" s="72" t="s">
        <v>183</v>
      </c>
    </row>
  </sheetData>
  <mergeCells count="8">
    <mergeCell ref="A3:N3"/>
    <mergeCell ref="A4:N4"/>
    <mergeCell ref="A53:A54"/>
    <mergeCell ref="B53:B54"/>
    <mergeCell ref="C53:N53"/>
    <mergeCell ref="C6:N6"/>
    <mergeCell ref="A6:A7"/>
    <mergeCell ref="B6:B7"/>
  </mergeCells>
  <printOptions horizontalCentered="1" verticalCentered="1"/>
  <pageMargins left="0.7874015748031497" right="0.3937007874015748" top="0.7874015748031497" bottom="0.7874015748031497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workbookViewId="0" topLeftCell="A1">
      <selection activeCell="A19" sqref="A19"/>
    </sheetView>
  </sheetViews>
  <sheetFormatPr defaultColWidth="11.421875" defaultRowHeight="13.5" customHeight="1"/>
  <cols>
    <col min="1" max="1" width="36.421875" style="36" customWidth="1"/>
    <col min="2" max="2" width="9.28125" style="36" customWidth="1"/>
    <col min="3" max="3" width="7.8515625" style="36" customWidth="1"/>
    <col min="4" max="4" width="5.00390625" style="36" customWidth="1"/>
    <col min="5" max="5" width="6.421875" style="36" customWidth="1"/>
    <col min="6" max="6" width="6.00390625" style="36" customWidth="1"/>
    <col min="7" max="7" width="6.421875" style="36" customWidth="1"/>
    <col min="8" max="8" width="6.140625" style="36" customWidth="1"/>
    <col min="9" max="9" width="7.421875" style="36" customWidth="1"/>
    <col min="10" max="10" width="5.421875" style="36" customWidth="1"/>
    <col min="11" max="11" width="5.8515625" style="36" customWidth="1"/>
    <col min="12" max="12" width="5.140625" style="36" customWidth="1"/>
    <col min="13" max="13" width="7.57421875" style="36" customWidth="1"/>
    <col min="14" max="14" width="6.00390625" style="36" customWidth="1"/>
    <col min="15" max="15" width="8.28125" style="36" customWidth="1"/>
    <col min="16" max="16" width="6.421875" style="36" customWidth="1"/>
    <col min="17" max="17" width="6.00390625" style="36" customWidth="1"/>
    <col min="18" max="18" width="6.57421875" style="36" customWidth="1"/>
    <col min="19" max="19" width="6.7109375" style="36" customWidth="1"/>
    <col min="20" max="20" width="6.57421875" style="36" customWidth="1"/>
    <col min="21" max="21" width="6.7109375" style="36" customWidth="1"/>
    <col min="22" max="22" width="4.8515625" style="36" customWidth="1"/>
    <col min="23" max="23" width="6.140625" style="36" customWidth="1"/>
    <col min="24" max="24" width="6.28125" style="36" customWidth="1"/>
    <col min="25" max="25" width="7.00390625" style="36" customWidth="1"/>
    <col min="26" max="26" width="6.57421875" style="36" customWidth="1"/>
    <col min="27" max="28" width="7.421875" style="36" customWidth="1"/>
    <col min="29" max="29" width="6.28125" style="36" customWidth="1"/>
    <col min="30" max="30" width="7.00390625" style="36" customWidth="1"/>
    <col min="31" max="16384" width="11.421875" style="36" customWidth="1"/>
  </cols>
  <sheetData>
    <row r="1" ht="13.5" customHeight="1">
      <c r="A1" s="45" t="s">
        <v>177</v>
      </c>
    </row>
    <row r="3" spans="1:30" s="73" customFormat="1" ht="18" customHeight="1">
      <c r="A3" s="83" t="s">
        <v>163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18" customHeight="1">
      <c r="A4" s="96" t="s">
        <v>164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ht="13.5" customHeight="1" thickBot="1"/>
    <row r="6" spans="1:30" ht="13.5" customHeight="1" thickBot="1">
      <c r="A6" s="93" t="s">
        <v>44</v>
      </c>
      <c r="B6" s="85" t="s">
        <v>43</v>
      </c>
      <c r="C6" s="91" t="s">
        <v>48</v>
      </c>
      <c r="D6" s="82"/>
      <c r="E6" s="82"/>
      <c r="F6" s="82"/>
      <c r="G6" s="82"/>
      <c r="H6" s="82"/>
      <c r="I6" s="82"/>
      <c r="J6" s="82"/>
      <c r="K6" s="82"/>
      <c r="L6" s="82"/>
      <c r="M6" s="92"/>
      <c r="N6" s="88" t="s">
        <v>49</v>
      </c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90"/>
      <c r="AA6" s="88" t="s">
        <v>91</v>
      </c>
      <c r="AB6" s="89"/>
      <c r="AC6" s="89"/>
      <c r="AD6" s="89"/>
    </row>
    <row r="7" spans="1:30" ht="13.5" customHeight="1">
      <c r="A7" s="94"/>
      <c r="B7" s="86"/>
      <c r="C7" s="84" t="s">
        <v>43</v>
      </c>
      <c r="D7" s="50" t="s">
        <v>50</v>
      </c>
      <c r="E7" s="50" t="s">
        <v>52</v>
      </c>
      <c r="F7" s="50" t="s">
        <v>54</v>
      </c>
      <c r="G7" s="50" t="s">
        <v>56</v>
      </c>
      <c r="H7" s="50" t="s">
        <v>58</v>
      </c>
      <c r="I7" s="50" t="s">
        <v>61</v>
      </c>
      <c r="J7" s="50" t="s">
        <v>62</v>
      </c>
      <c r="K7" s="50" t="s">
        <v>64</v>
      </c>
      <c r="L7" s="50" t="s">
        <v>66</v>
      </c>
      <c r="M7" s="51" t="s">
        <v>69</v>
      </c>
      <c r="N7" s="52" t="s">
        <v>70</v>
      </c>
      <c r="O7" s="50" t="s">
        <v>72</v>
      </c>
      <c r="P7" s="50" t="s">
        <v>74</v>
      </c>
      <c r="Q7" s="50" t="s">
        <v>76</v>
      </c>
      <c r="R7" s="50" t="s">
        <v>46</v>
      </c>
      <c r="S7" s="50" t="s">
        <v>78</v>
      </c>
      <c r="T7" s="50" t="s">
        <v>80</v>
      </c>
      <c r="U7" s="50" t="s">
        <v>82</v>
      </c>
      <c r="V7" s="50" t="s">
        <v>84</v>
      </c>
      <c r="W7" s="50" t="s">
        <v>47</v>
      </c>
      <c r="X7" s="50" t="s">
        <v>46</v>
      </c>
      <c r="Y7" s="50" t="s">
        <v>87</v>
      </c>
      <c r="Z7" s="50" t="s">
        <v>89</v>
      </c>
      <c r="AA7" s="52" t="s">
        <v>82</v>
      </c>
      <c r="AB7" s="50" t="s">
        <v>80</v>
      </c>
      <c r="AC7" s="50" t="s">
        <v>94</v>
      </c>
      <c r="AD7" s="50" t="s">
        <v>96</v>
      </c>
    </row>
    <row r="8" spans="1:30" ht="13.5" customHeight="1" thickBot="1">
      <c r="A8" s="95"/>
      <c r="B8" s="87"/>
      <c r="C8" s="78"/>
      <c r="D8" s="53" t="s">
        <v>51</v>
      </c>
      <c r="E8" s="53" t="s">
        <v>53</v>
      </c>
      <c r="F8" s="53" t="s">
        <v>55</v>
      </c>
      <c r="G8" s="53" t="s">
        <v>57</v>
      </c>
      <c r="H8" s="53" t="s">
        <v>59</v>
      </c>
      <c r="I8" s="53" t="s">
        <v>60</v>
      </c>
      <c r="J8" s="53" t="s">
        <v>63</v>
      </c>
      <c r="K8" s="53" t="s">
        <v>65</v>
      </c>
      <c r="L8" s="53" t="s">
        <v>67</v>
      </c>
      <c r="M8" s="54" t="s">
        <v>68</v>
      </c>
      <c r="N8" s="55" t="s">
        <v>71</v>
      </c>
      <c r="O8" s="53" t="s">
        <v>73</v>
      </c>
      <c r="P8" s="53" t="s">
        <v>75</v>
      </c>
      <c r="Q8" s="53" t="s">
        <v>77</v>
      </c>
      <c r="R8" s="53"/>
      <c r="S8" s="53" t="s">
        <v>79</v>
      </c>
      <c r="T8" s="53" t="s">
        <v>81</v>
      </c>
      <c r="U8" s="53" t="s">
        <v>83</v>
      </c>
      <c r="V8" s="53" t="s">
        <v>85</v>
      </c>
      <c r="W8" s="53"/>
      <c r="X8" s="53" t="s">
        <v>86</v>
      </c>
      <c r="Y8" s="53" t="s">
        <v>88</v>
      </c>
      <c r="Z8" s="53" t="s">
        <v>90</v>
      </c>
      <c r="AA8" s="55" t="s">
        <v>92</v>
      </c>
      <c r="AB8" s="53" t="s">
        <v>93</v>
      </c>
      <c r="AC8" s="53" t="s">
        <v>95</v>
      </c>
      <c r="AD8" s="53" t="s">
        <v>97</v>
      </c>
    </row>
    <row r="9" spans="1:30" ht="13.5" customHeight="1">
      <c r="A9" s="6"/>
      <c r="B9" s="9"/>
      <c r="C9" s="56"/>
      <c r="D9" s="6"/>
      <c r="E9" s="6"/>
      <c r="F9" s="6"/>
      <c r="G9" s="6"/>
      <c r="H9" s="6"/>
      <c r="I9" s="6"/>
      <c r="J9" s="6"/>
      <c r="K9" s="6"/>
      <c r="L9" s="6"/>
      <c r="M9" s="5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8"/>
      <c r="AB9" s="6"/>
      <c r="AC9" s="6"/>
      <c r="AD9" s="6"/>
    </row>
    <row r="10" spans="1:30" ht="13.5" customHeight="1">
      <c r="A10" s="10" t="s">
        <v>43</v>
      </c>
      <c r="B10" s="11">
        <f>+SUM(D10:AD10)</f>
        <v>601</v>
      </c>
      <c r="C10" s="59">
        <f>+SUM(D10:M10)</f>
        <v>203</v>
      </c>
      <c r="D10" s="14">
        <f aca="true" t="shared" si="0" ref="D10:AD10">+SUM(D12:D58)-D38</f>
        <v>6</v>
      </c>
      <c r="E10" s="14">
        <f t="shared" si="0"/>
        <v>11</v>
      </c>
      <c r="F10" s="14">
        <f t="shared" si="0"/>
        <v>22</v>
      </c>
      <c r="G10" s="14">
        <f t="shared" si="0"/>
        <v>17</v>
      </c>
      <c r="H10" s="14">
        <f t="shared" si="0"/>
        <v>8</v>
      </c>
      <c r="I10" s="14">
        <f t="shared" si="0"/>
        <v>5</v>
      </c>
      <c r="J10" s="14">
        <f t="shared" si="0"/>
        <v>25</v>
      </c>
      <c r="K10" s="14">
        <f t="shared" si="0"/>
        <v>44</v>
      </c>
      <c r="L10" s="14">
        <f t="shared" si="0"/>
        <v>37</v>
      </c>
      <c r="M10" s="14">
        <f t="shared" si="0"/>
        <v>28</v>
      </c>
      <c r="N10" s="60">
        <f t="shared" si="0"/>
        <v>13</v>
      </c>
      <c r="O10" s="14">
        <f t="shared" si="0"/>
        <v>98</v>
      </c>
      <c r="P10" s="14">
        <f t="shared" si="0"/>
        <v>1</v>
      </c>
      <c r="Q10" s="14">
        <f t="shared" si="0"/>
        <v>7</v>
      </c>
      <c r="R10" s="14">
        <f t="shared" si="0"/>
        <v>3</v>
      </c>
      <c r="S10" s="14">
        <f t="shared" si="0"/>
        <v>59</v>
      </c>
      <c r="T10" s="14">
        <f t="shared" si="0"/>
        <v>9</v>
      </c>
      <c r="U10" s="14">
        <f t="shared" si="0"/>
        <v>50</v>
      </c>
      <c r="V10" s="14">
        <f t="shared" si="0"/>
        <v>28</v>
      </c>
      <c r="W10" s="14">
        <f t="shared" si="0"/>
        <v>43</v>
      </c>
      <c r="X10" s="14">
        <f t="shared" si="0"/>
        <v>22</v>
      </c>
      <c r="Y10" s="14">
        <f t="shared" si="0"/>
        <v>33</v>
      </c>
      <c r="Z10" s="14">
        <f t="shared" si="0"/>
        <v>28</v>
      </c>
      <c r="AA10" s="60">
        <f t="shared" si="0"/>
        <v>1</v>
      </c>
      <c r="AB10" s="14">
        <f t="shared" si="0"/>
        <v>1</v>
      </c>
      <c r="AC10" s="14">
        <f t="shared" si="0"/>
        <v>1</v>
      </c>
      <c r="AD10" s="14">
        <f t="shared" si="0"/>
        <v>1</v>
      </c>
    </row>
    <row r="11" spans="1:30" ht="13.5" customHeight="1">
      <c r="A11" s="6"/>
      <c r="B11" s="9"/>
      <c r="C11" s="56"/>
      <c r="D11" s="6"/>
      <c r="E11" s="6"/>
      <c r="F11" s="6"/>
      <c r="G11" s="6"/>
      <c r="H11" s="6"/>
      <c r="I11" s="6"/>
      <c r="J11" s="6"/>
      <c r="K11" s="6"/>
      <c r="L11" s="6"/>
      <c r="M11" s="5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8"/>
      <c r="AB11" s="6"/>
      <c r="AC11" s="6"/>
      <c r="AD11" s="6"/>
    </row>
    <row r="12" spans="1:30" ht="13.5" customHeight="1">
      <c r="A12" s="61" t="s">
        <v>0</v>
      </c>
      <c r="B12" s="9">
        <f aca="true" t="shared" si="1" ref="B12:B55">+SUM(D12:AD12)</f>
        <v>16</v>
      </c>
      <c r="C12" s="56">
        <f>+SUM(D12:M12)</f>
        <v>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2</v>
      </c>
      <c r="L12" s="13">
        <v>0</v>
      </c>
      <c r="M12" s="62">
        <v>0</v>
      </c>
      <c r="N12" s="13">
        <v>0</v>
      </c>
      <c r="O12" s="13">
        <v>5</v>
      </c>
      <c r="P12" s="13">
        <v>0</v>
      </c>
      <c r="Q12" s="13">
        <v>0</v>
      </c>
      <c r="R12" s="13">
        <v>0</v>
      </c>
      <c r="S12" s="13">
        <v>2</v>
      </c>
      <c r="T12" s="13">
        <v>0</v>
      </c>
      <c r="U12" s="13">
        <v>1</v>
      </c>
      <c r="V12" s="13">
        <v>0</v>
      </c>
      <c r="W12" s="13">
        <v>1</v>
      </c>
      <c r="X12" s="13">
        <v>0</v>
      </c>
      <c r="Y12" s="13">
        <v>2</v>
      </c>
      <c r="Z12" s="13">
        <v>3</v>
      </c>
      <c r="AA12" s="63">
        <v>0</v>
      </c>
      <c r="AB12" s="13">
        <v>0</v>
      </c>
      <c r="AC12" s="13">
        <v>0</v>
      </c>
      <c r="AD12" s="13">
        <v>0</v>
      </c>
    </row>
    <row r="13" spans="1:30" ht="13.5" customHeight="1">
      <c r="A13" s="61" t="s">
        <v>1</v>
      </c>
      <c r="B13" s="9">
        <f t="shared" si="1"/>
        <v>10</v>
      </c>
      <c r="C13" s="56">
        <f aca="true" t="shared" si="2" ref="C13:C55">+SUM(D13:M13)</f>
        <v>4</v>
      </c>
      <c r="D13" s="13">
        <v>1</v>
      </c>
      <c r="E13" s="13">
        <v>0</v>
      </c>
      <c r="F13" s="13">
        <v>0</v>
      </c>
      <c r="G13" s="13">
        <v>0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62">
        <v>2</v>
      </c>
      <c r="N13" s="13">
        <v>1</v>
      </c>
      <c r="O13" s="13">
        <v>1</v>
      </c>
      <c r="P13" s="13">
        <v>0</v>
      </c>
      <c r="Q13" s="13">
        <v>0</v>
      </c>
      <c r="R13" s="13">
        <v>0</v>
      </c>
      <c r="S13" s="13">
        <v>2</v>
      </c>
      <c r="T13" s="13">
        <v>0</v>
      </c>
      <c r="U13" s="13">
        <v>0</v>
      </c>
      <c r="V13" s="13">
        <v>0</v>
      </c>
      <c r="W13" s="13">
        <v>1</v>
      </c>
      <c r="X13" s="13">
        <v>0</v>
      </c>
      <c r="Y13" s="13">
        <v>0</v>
      </c>
      <c r="Z13" s="13">
        <v>1</v>
      </c>
      <c r="AA13" s="63">
        <v>0</v>
      </c>
      <c r="AB13" s="13">
        <v>0</v>
      </c>
      <c r="AC13" s="13">
        <v>0</v>
      </c>
      <c r="AD13" s="13">
        <v>0</v>
      </c>
    </row>
    <row r="14" spans="1:30" ht="13.5" customHeight="1">
      <c r="A14" s="61" t="s">
        <v>2</v>
      </c>
      <c r="B14" s="9">
        <f t="shared" si="1"/>
        <v>1</v>
      </c>
      <c r="C14" s="56">
        <f t="shared" si="2"/>
        <v>1</v>
      </c>
      <c r="D14" s="13">
        <v>0</v>
      </c>
      <c r="E14" s="13">
        <v>0</v>
      </c>
      <c r="F14" s="13">
        <v>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62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63">
        <v>0</v>
      </c>
      <c r="AB14" s="13">
        <v>0</v>
      </c>
      <c r="AC14" s="13">
        <v>0</v>
      </c>
      <c r="AD14" s="13">
        <v>0</v>
      </c>
    </row>
    <row r="15" spans="1:30" ht="13.5" customHeight="1">
      <c r="A15" s="61" t="s">
        <v>3</v>
      </c>
      <c r="B15" s="9">
        <f t="shared" si="1"/>
        <v>2</v>
      </c>
      <c r="C15" s="56">
        <f t="shared" si="2"/>
        <v>2</v>
      </c>
      <c r="D15" s="13">
        <v>0</v>
      </c>
      <c r="E15" s="13">
        <v>0</v>
      </c>
      <c r="F15" s="13">
        <v>1</v>
      </c>
      <c r="G15" s="13">
        <v>1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62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63">
        <v>0</v>
      </c>
      <c r="AB15" s="13">
        <v>0</v>
      </c>
      <c r="AC15" s="13">
        <v>0</v>
      </c>
      <c r="AD15" s="13">
        <v>0</v>
      </c>
    </row>
    <row r="16" spans="1:30" ht="13.5" customHeight="1">
      <c r="A16" s="61" t="s">
        <v>4</v>
      </c>
      <c r="B16" s="9">
        <f t="shared" si="1"/>
        <v>2</v>
      </c>
      <c r="C16" s="56">
        <f t="shared" si="2"/>
        <v>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2</v>
      </c>
      <c r="M16" s="62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63">
        <v>0</v>
      </c>
      <c r="AB16" s="13">
        <v>0</v>
      </c>
      <c r="AC16" s="13">
        <v>0</v>
      </c>
      <c r="AD16" s="13">
        <v>0</v>
      </c>
    </row>
    <row r="17" spans="1:30" ht="13.5" customHeight="1">
      <c r="A17" s="61" t="s">
        <v>6</v>
      </c>
      <c r="B17" s="9">
        <f t="shared" si="1"/>
        <v>2</v>
      </c>
      <c r="C17" s="56">
        <f t="shared" si="2"/>
        <v>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</v>
      </c>
      <c r="L17" s="13">
        <v>0</v>
      </c>
      <c r="M17" s="62">
        <v>0</v>
      </c>
      <c r="N17" s="13">
        <v>0</v>
      </c>
      <c r="O17" s="13">
        <v>0</v>
      </c>
      <c r="P17" s="13">
        <v>0</v>
      </c>
      <c r="Q17" s="13">
        <v>0</v>
      </c>
      <c r="R17" s="13">
        <v>1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63">
        <v>0</v>
      </c>
      <c r="AB17" s="13">
        <v>0</v>
      </c>
      <c r="AC17" s="13">
        <v>0</v>
      </c>
      <c r="AD17" s="13">
        <v>0</v>
      </c>
    </row>
    <row r="18" spans="1:30" ht="13.5" customHeight="1">
      <c r="A18" s="61" t="s">
        <v>7</v>
      </c>
      <c r="B18" s="9">
        <f t="shared" si="1"/>
        <v>13</v>
      </c>
      <c r="C18" s="56">
        <f t="shared" si="2"/>
        <v>3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2</v>
      </c>
      <c r="L18" s="13">
        <v>1</v>
      </c>
      <c r="M18" s="62">
        <v>0</v>
      </c>
      <c r="N18" s="13">
        <v>0</v>
      </c>
      <c r="O18" s="13">
        <v>4</v>
      </c>
      <c r="P18" s="13">
        <v>0</v>
      </c>
      <c r="Q18" s="13">
        <v>0</v>
      </c>
      <c r="R18" s="13">
        <v>0</v>
      </c>
      <c r="S18" s="13">
        <v>1</v>
      </c>
      <c r="T18" s="13">
        <v>0</v>
      </c>
      <c r="U18" s="13">
        <v>0</v>
      </c>
      <c r="V18" s="13">
        <v>2</v>
      </c>
      <c r="W18" s="13">
        <v>0</v>
      </c>
      <c r="X18" s="13">
        <v>0</v>
      </c>
      <c r="Y18" s="13">
        <v>2</v>
      </c>
      <c r="Z18" s="13">
        <v>1</v>
      </c>
      <c r="AA18" s="63">
        <v>0</v>
      </c>
      <c r="AB18" s="13">
        <v>0</v>
      </c>
      <c r="AC18" s="13">
        <v>0</v>
      </c>
      <c r="AD18" s="13">
        <v>0</v>
      </c>
    </row>
    <row r="19" spans="1:30" ht="13.5" customHeight="1">
      <c r="A19" s="61" t="s">
        <v>102</v>
      </c>
      <c r="B19" s="9">
        <f t="shared" si="1"/>
        <v>231</v>
      </c>
      <c r="C19" s="56">
        <f t="shared" si="2"/>
        <v>72</v>
      </c>
      <c r="D19" s="13">
        <v>3</v>
      </c>
      <c r="E19" s="13">
        <v>4</v>
      </c>
      <c r="F19" s="13">
        <v>10</v>
      </c>
      <c r="G19" s="13">
        <v>7</v>
      </c>
      <c r="H19" s="13">
        <v>4</v>
      </c>
      <c r="I19" s="13">
        <v>1</v>
      </c>
      <c r="J19" s="13">
        <v>6</v>
      </c>
      <c r="K19" s="13">
        <v>17</v>
      </c>
      <c r="L19" s="13">
        <v>11</v>
      </c>
      <c r="M19" s="62">
        <v>9</v>
      </c>
      <c r="N19" s="13">
        <v>4</v>
      </c>
      <c r="O19" s="13">
        <v>36</v>
      </c>
      <c r="P19" s="13">
        <v>0</v>
      </c>
      <c r="Q19" s="13">
        <v>4</v>
      </c>
      <c r="R19" s="13">
        <v>2</v>
      </c>
      <c r="S19" s="13">
        <v>26</v>
      </c>
      <c r="T19" s="13">
        <v>5</v>
      </c>
      <c r="U19" s="13">
        <v>21</v>
      </c>
      <c r="V19" s="13">
        <v>8</v>
      </c>
      <c r="W19" s="13">
        <v>19</v>
      </c>
      <c r="X19" s="13">
        <v>9</v>
      </c>
      <c r="Y19" s="13">
        <v>11</v>
      </c>
      <c r="Z19" s="13">
        <v>13</v>
      </c>
      <c r="AA19" s="63">
        <v>0</v>
      </c>
      <c r="AB19" s="13">
        <v>0</v>
      </c>
      <c r="AC19" s="13">
        <v>1</v>
      </c>
      <c r="AD19" s="13">
        <v>0</v>
      </c>
    </row>
    <row r="20" spans="1:30" ht="13.5" customHeight="1">
      <c r="A20" s="61" t="s">
        <v>8</v>
      </c>
      <c r="B20" s="9">
        <f t="shared" si="1"/>
        <v>4</v>
      </c>
      <c r="C20" s="56">
        <f t="shared" si="2"/>
        <v>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</v>
      </c>
      <c r="M20" s="62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1</v>
      </c>
      <c r="X20" s="13">
        <v>1</v>
      </c>
      <c r="Y20" s="13">
        <v>0</v>
      </c>
      <c r="Z20" s="13">
        <v>0</v>
      </c>
      <c r="AA20" s="63">
        <v>1</v>
      </c>
      <c r="AB20" s="13">
        <v>0</v>
      </c>
      <c r="AC20" s="13">
        <v>0</v>
      </c>
      <c r="AD20" s="13">
        <v>0</v>
      </c>
    </row>
    <row r="21" spans="1:30" ht="13.5" customHeight="1">
      <c r="A21" s="61" t="s">
        <v>9</v>
      </c>
      <c r="B21" s="9">
        <f t="shared" si="1"/>
        <v>1</v>
      </c>
      <c r="C21" s="56">
        <f t="shared" si="2"/>
        <v>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2">
        <v>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63">
        <v>0</v>
      </c>
      <c r="AB21" s="13">
        <v>0</v>
      </c>
      <c r="AC21" s="13">
        <v>0</v>
      </c>
      <c r="AD21" s="13">
        <v>0</v>
      </c>
    </row>
    <row r="22" spans="1:30" ht="13.5" customHeight="1">
      <c r="A22" s="61" t="s">
        <v>45</v>
      </c>
      <c r="B22" s="9">
        <f t="shared" si="1"/>
        <v>174</v>
      </c>
      <c r="C22" s="56">
        <f t="shared" si="2"/>
        <v>63</v>
      </c>
      <c r="D22" s="13">
        <v>0</v>
      </c>
      <c r="E22" s="13">
        <v>1</v>
      </c>
      <c r="F22" s="13">
        <v>3</v>
      </c>
      <c r="G22" s="13">
        <v>5</v>
      </c>
      <c r="H22" s="13">
        <v>2</v>
      </c>
      <c r="I22" s="13">
        <v>2</v>
      </c>
      <c r="J22" s="13">
        <v>11</v>
      </c>
      <c r="K22" s="13">
        <v>18</v>
      </c>
      <c r="L22" s="13">
        <v>12</v>
      </c>
      <c r="M22" s="62">
        <v>9</v>
      </c>
      <c r="N22" s="13">
        <v>2</v>
      </c>
      <c r="O22" s="13">
        <v>22</v>
      </c>
      <c r="P22" s="13">
        <v>0</v>
      </c>
      <c r="Q22" s="13">
        <v>1</v>
      </c>
      <c r="R22" s="13">
        <v>0</v>
      </c>
      <c r="S22" s="13">
        <v>14</v>
      </c>
      <c r="T22" s="13">
        <v>3</v>
      </c>
      <c r="U22" s="13">
        <v>14</v>
      </c>
      <c r="V22" s="13">
        <v>10</v>
      </c>
      <c r="W22" s="13">
        <v>14</v>
      </c>
      <c r="X22" s="13">
        <v>9</v>
      </c>
      <c r="Y22" s="13">
        <v>16</v>
      </c>
      <c r="Z22" s="13">
        <v>5</v>
      </c>
      <c r="AA22" s="63">
        <v>0</v>
      </c>
      <c r="AB22" s="13">
        <v>0</v>
      </c>
      <c r="AC22" s="13">
        <v>0</v>
      </c>
      <c r="AD22" s="13">
        <v>1</v>
      </c>
    </row>
    <row r="23" spans="1:30" ht="13.5" customHeight="1">
      <c r="A23" s="61" t="s">
        <v>10</v>
      </c>
      <c r="B23" s="9">
        <f t="shared" si="1"/>
        <v>1</v>
      </c>
      <c r="C23" s="56">
        <f t="shared" si="2"/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62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1</v>
      </c>
      <c r="Z23" s="13">
        <v>0</v>
      </c>
      <c r="AA23" s="63">
        <v>0</v>
      </c>
      <c r="AB23" s="13">
        <v>0</v>
      </c>
      <c r="AC23" s="13">
        <v>0</v>
      </c>
      <c r="AD23" s="13">
        <v>0</v>
      </c>
    </row>
    <row r="24" spans="1:30" ht="13.5" customHeight="1">
      <c r="A24" s="61" t="s">
        <v>136</v>
      </c>
      <c r="B24" s="9">
        <f t="shared" si="1"/>
        <v>1</v>
      </c>
      <c r="C24" s="56">
        <f t="shared" si="2"/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62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1</v>
      </c>
      <c r="AA24" s="63">
        <v>0</v>
      </c>
      <c r="AB24" s="13">
        <v>0</v>
      </c>
      <c r="AC24" s="13">
        <v>0</v>
      </c>
      <c r="AD24" s="13">
        <v>0</v>
      </c>
    </row>
    <row r="25" spans="1:30" ht="13.5" customHeight="1">
      <c r="A25" s="61" t="s">
        <v>100</v>
      </c>
      <c r="B25" s="9">
        <f>+SUM(D25:AD25)</f>
        <v>1</v>
      </c>
      <c r="C25" s="56">
        <f>+SUM(D25:M25)</f>
        <v>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62">
        <v>1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63">
        <v>0</v>
      </c>
      <c r="AB25" s="13">
        <v>0</v>
      </c>
      <c r="AC25" s="13">
        <v>0</v>
      </c>
      <c r="AD25" s="13">
        <v>0</v>
      </c>
    </row>
    <row r="26" spans="1:30" ht="13.5" customHeight="1">
      <c r="A26" s="61" t="s">
        <v>117</v>
      </c>
      <c r="B26" s="9">
        <f>+SUM(D26:AD26)</f>
        <v>10</v>
      </c>
      <c r="C26" s="56">
        <f>+SUM(D26:M26)</f>
        <v>5</v>
      </c>
      <c r="D26" s="13">
        <v>0</v>
      </c>
      <c r="E26" s="13">
        <v>1</v>
      </c>
      <c r="F26" s="13">
        <v>0</v>
      </c>
      <c r="G26" s="13">
        <v>1</v>
      </c>
      <c r="H26" s="13">
        <v>0</v>
      </c>
      <c r="I26" s="13">
        <v>1</v>
      </c>
      <c r="J26" s="13">
        <v>1</v>
      </c>
      <c r="K26" s="13">
        <v>0</v>
      </c>
      <c r="L26" s="13">
        <v>1</v>
      </c>
      <c r="M26" s="62">
        <v>0</v>
      </c>
      <c r="N26" s="13">
        <v>1</v>
      </c>
      <c r="O26" s="13">
        <v>3</v>
      </c>
      <c r="P26" s="13">
        <v>0</v>
      </c>
      <c r="Q26" s="13">
        <v>0</v>
      </c>
      <c r="R26" s="13">
        <v>0</v>
      </c>
      <c r="S26" s="13">
        <v>1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63">
        <v>0</v>
      </c>
      <c r="AB26" s="13">
        <v>0</v>
      </c>
      <c r="AC26" s="13">
        <v>0</v>
      </c>
      <c r="AD26" s="13">
        <v>0</v>
      </c>
    </row>
    <row r="27" spans="1:30" ht="13.5" customHeight="1">
      <c r="A27" s="61" t="s">
        <v>11</v>
      </c>
      <c r="B27" s="9">
        <f t="shared" si="1"/>
        <v>1</v>
      </c>
      <c r="C27" s="56">
        <f t="shared" si="2"/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62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1</v>
      </c>
      <c r="W27" s="13">
        <v>0</v>
      </c>
      <c r="X27" s="13">
        <v>0</v>
      </c>
      <c r="Y27" s="13">
        <v>0</v>
      </c>
      <c r="Z27" s="13">
        <v>0</v>
      </c>
      <c r="AA27" s="63">
        <v>0</v>
      </c>
      <c r="AB27" s="13">
        <v>0</v>
      </c>
      <c r="AC27" s="13">
        <v>0</v>
      </c>
      <c r="AD27" s="13">
        <v>0</v>
      </c>
    </row>
    <row r="28" spans="1:30" ht="13.5" customHeight="1">
      <c r="A28" s="61" t="s">
        <v>99</v>
      </c>
      <c r="B28" s="9">
        <f>+SUM(D28:AD28)</f>
        <v>1</v>
      </c>
      <c r="C28" s="56">
        <f>+SUM(D28:M28)</f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62">
        <v>0</v>
      </c>
      <c r="N28" s="13">
        <v>0</v>
      </c>
      <c r="O28" s="13">
        <v>1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63">
        <v>0</v>
      </c>
      <c r="AB28" s="13">
        <v>0</v>
      </c>
      <c r="AC28" s="13">
        <v>0</v>
      </c>
      <c r="AD28" s="13">
        <v>0</v>
      </c>
    </row>
    <row r="29" spans="1:30" ht="13.5" customHeight="1">
      <c r="A29" s="61" t="s">
        <v>12</v>
      </c>
      <c r="B29" s="9">
        <f t="shared" si="1"/>
        <v>8</v>
      </c>
      <c r="C29" s="56">
        <f t="shared" si="2"/>
        <v>4</v>
      </c>
      <c r="D29" s="13">
        <v>0</v>
      </c>
      <c r="E29" s="13">
        <v>0</v>
      </c>
      <c r="F29" s="13">
        <v>1</v>
      </c>
      <c r="G29" s="13">
        <v>0</v>
      </c>
      <c r="H29" s="13">
        <v>0</v>
      </c>
      <c r="I29" s="13">
        <v>1</v>
      </c>
      <c r="J29" s="13">
        <v>1</v>
      </c>
      <c r="K29" s="13">
        <v>0</v>
      </c>
      <c r="L29" s="13">
        <v>0</v>
      </c>
      <c r="M29" s="62">
        <v>1</v>
      </c>
      <c r="N29" s="13">
        <v>0</v>
      </c>
      <c r="O29" s="13">
        <v>3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63">
        <v>0</v>
      </c>
      <c r="AB29" s="13">
        <v>0</v>
      </c>
      <c r="AC29" s="13">
        <v>0</v>
      </c>
      <c r="AD29" s="13">
        <v>0</v>
      </c>
    </row>
    <row r="30" spans="1:30" ht="13.5" customHeight="1">
      <c r="A30" s="61" t="s">
        <v>13</v>
      </c>
      <c r="B30" s="9">
        <f t="shared" si="1"/>
        <v>2</v>
      </c>
      <c r="C30" s="56">
        <f t="shared" si="2"/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62">
        <v>0</v>
      </c>
      <c r="N30" s="13">
        <v>0</v>
      </c>
      <c r="O30" s="13">
        <v>1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1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63">
        <v>0</v>
      </c>
      <c r="AB30" s="13">
        <v>0</v>
      </c>
      <c r="AC30" s="13">
        <v>0</v>
      </c>
      <c r="AD30" s="13">
        <v>0</v>
      </c>
    </row>
    <row r="31" spans="1:30" ht="13.5" customHeight="1">
      <c r="A31" s="61" t="s">
        <v>14</v>
      </c>
      <c r="B31" s="9">
        <f t="shared" si="1"/>
        <v>3</v>
      </c>
      <c r="C31" s="56">
        <f t="shared" si="2"/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62">
        <v>0</v>
      </c>
      <c r="N31" s="13">
        <v>0</v>
      </c>
      <c r="O31" s="13">
        <v>1</v>
      </c>
      <c r="P31" s="13">
        <v>0</v>
      </c>
      <c r="Q31" s="13">
        <v>0</v>
      </c>
      <c r="R31" s="13">
        <v>0</v>
      </c>
      <c r="S31" s="13">
        <v>1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1</v>
      </c>
      <c r="AA31" s="63">
        <v>0</v>
      </c>
      <c r="AB31" s="13">
        <v>0</v>
      </c>
      <c r="AC31" s="13">
        <v>0</v>
      </c>
      <c r="AD31" s="13">
        <v>0</v>
      </c>
    </row>
    <row r="32" spans="1:30" ht="13.5" customHeight="1">
      <c r="A32" s="61" t="s">
        <v>15</v>
      </c>
      <c r="B32" s="9">
        <f t="shared" si="1"/>
        <v>1</v>
      </c>
      <c r="C32" s="56">
        <f t="shared" si="2"/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2">
        <v>0</v>
      </c>
      <c r="N32" s="13">
        <v>0</v>
      </c>
      <c r="O32" s="13">
        <v>1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63">
        <v>0</v>
      </c>
      <c r="AB32" s="13">
        <v>0</v>
      </c>
      <c r="AC32" s="13">
        <v>0</v>
      </c>
      <c r="AD32" s="13">
        <v>0</v>
      </c>
    </row>
    <row r="33" spans="1:30" ht="13.5" customHeight="1">
      <c r="A33" s="61" t="s">
        <v>16</v>
      </c>
      <c r="B33" s="9">
        <f t="shared" si="1"/>
        <v>2</v>
      </c>
      <c r="C33" s="56">
        <f t="shared" si="2"/>
        <v>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</v>
      </c>
      <c r="K33" s="13">
        <v>0</v>
      </c>
      <c r="L33" s="13">
        <v>0</v>
      </c>
      <c r="M33" s="62">
        <v>1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63">
        <v>0</v>
      </c>
      <c r="AB33" s="13">
        <v>0</v>
      </c>
      <c r="AC33" s="13">
        <v>0</v>
      </c>
      <c r="AD33" s="13">
        <v>0</v>
      </c>
    </row>
    <row r="34" spans="1:30" ht="13.5" customHeight="1">
      <c r="A34" s="61" t="s">
        <v>17</v>
      </c>
      <c r="B34" s="9">
        <f t="shared" si="1"/>
        <v>1</v>
      </c>
      <c r="C34" s="56">
        <f t="shared" si="2"/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62">
        <v>0</v>
      </c>
      <c r="N34" s="13">
        <v>0</v>
      </c>
      <c r="O34" s="13">
        <v>1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63">
        <v>0</v>
      </c>
      <c r="AB34" s="13">
        <v>0</v>
      </c>
      <c r="AC34" s="13">
        <v>0</v>
      </c>
      <c r="AD34" s="13">
        <v>0</v>
      </c>
    </row>
    <row r="35" spans="1:30" ht="13.5" customHeight="1">
      <c r="A35" s="61" t="s">
        <v>18</v>
      </c>
      <c r="B35" s="9">
        <f t="shared" si="1"/>
        <v>18</v>
      </c>
      <c r="C35" s="56">
        <f t="shared" si="2"/>
        <v>7</v>
      </c>
      <c r="D35" s="13">
        <v>2</v>
      </c>
      <c r="E35" s="13">
        <v>0</v>
      </c>
      <c r="F35" s="13">
        <v>0</v>
      </c>
      <c r="G35" s="13">
        <v>1</v>
      </c>
      <c r="H35" s="13">
        <v>0</v>
      </c>
      <c r="I35" s="13">
        <v>0</v>
      </c>
      <c r="J35" s="13">
        <v>1</v>
      </c>
      <c r="K35" s="13">
        <v>0</v>
      </c>
      <c r="L35" s="13">
        <v>2</v>
      </c>
      <c r="M35" s="62">
        <v>1</v>
      </c>
      <c r="N35" s="13">
        <v>0</v>
      </c>
      <c r="O35" s="13">
        <v>5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3</v>
      </c>
      <c r="V35" s="13">
        <v>1</v>
      </c>
      <c r="W35" s="13">
        <v>0</v>
      </c>
      <c r="X35" s="13">
        <v>1</v>
      </c>
      <c r="Y35" s="13">
        <v>0</v>
      </c>
      <c r="Z35" s="13">
        <v>1</v>
      </c>
      <c r="AA35" s="63">
        <v>0</v>
      </c>
      <c r="AB35" s="13">
        <v>0</v>
      </c>
      <c r="AC35" s="13">
        <v>0</v>
      </c>
      <c r="AD35" s="13">
        <v>0</v>
      </c>
    </row>
    <row r="36" spans="1:30" ht="13.5" customHeight="1">
      <c r="A36" s="61" t="s">
        <v>137</v>
      </c>
      <c r="B36" s="9">
        <f t="shared" si="1"/>
        <v>22</v>
      </c>
      <c r="C36" s="56">
        <f t="shared" si="2"/>
        <v>12</v>
      </c>
      <c r="D36" s="13">
        <v>0</v>
      </c>
      <c r="E36" s="13">
        <v>3</v>
      </c>
      <c r="F36" s="13">
        <v>2</v>
      </c>
      <c r="G36" s="13">
        <v>1</v>
      </c>
      <c r="H36" s="13">
        <v>0</v>
      </c>
      <c r="I36" s="13">
        <v>0</v>
      </c>
      <c r="J36" s="13">
        <v>2</v>
      </c>
      <c r="K36" s="13">
        <v>2</v>
      </c>
      <c r="L36" s="13">
        <v>1</v>
      </c>
      <c r="M36" s="62">
        <v>1</v>
      </c>
      <c r="N36" s="13">
        <v>1</v>
      </c>
      <c r="O36" s="13">
        <v>4</v>
      </c>
      <c r="P36" s="13">
        <v>0</v>
      </c>
      <c r="Q36" s="13">
        <v>1</v>
      </c>
      <c r="R36" s="13">
        <v>0</v>
      </c>
      <c r="S36" s="13">
        <v>2</v>
      </c>
      <c r="T36" s="13">
        <v>0</v>
      </c>
      <c r="U36" s="13">
        <v>1</v>
      </c>
      <c r="V36" s="13">
        <v>0</v>
      </c>
      <c r="W36" s="13">
        <v>1</v>
      </c>
      <c r="X36" s="13">
        <v>0</v>
      </c>
      <c r="Y36" s="13">
        <v>0</v>
      </c>
      <c r="Z36" s="13">
        <v>0</v>
      </c>
      <c r="AA36" s="63">
        <v>0</v>
      </c>
      <c r="AB36" s="13">
        <v>0</v>
      </c>
      <c r="AC36" s="13">
        <v>0</v>
      </c>
      <c r="AD36" s="13">
        <v>0</v>
      </c>
    </row>
    <row r="37" spans="1:30" ht="13.5" customHeight="1">
      <c r="A37" s="61"/>
      <c r="B37" s="9"/>
      <c r="C37" s="56"/>
      <c r="D37" s="13"/>
      <c r="E37" s="13"/>
      <c r="F37" s="13"/>
      <c r="G37" s="13"/>
      <c r="H37" s="13"/>
      <c r="I37" s="13"/>
      <c r="J37" s="13"/>
      <c r="K37" s="13"/>
      <c r="L37" s="13"/>
      <c r="M37" s="62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63"/>
      <c r="AB37" s="13"/>
      <c r="AC37" s="13"/>
      <c r="AD37" s="13"/>
    </row>
    <row r="38" spans="1:30" ht="13.5" customHeight="1">
      <c r="A38" s="14" t="s">
        <v>125</v>
      </c>
      <c r="B38" s="11">
        <f>+SUM(B40:B41)</f>
        <v>9</v>
      </c>
      <c r="C38" s="59">
        <f t="shared" si="2"/>
        <v>3</v>
      </c>
      <c r="D38" s="12">
        <f>+SUM(D40:D41)</f>
        <v>0</v>
      </c>
      <c r="E38" s="14">
        <f aca="true" t="shared" si="3" ref="E38:L38">+SUM(E40:E41)</f>
        <v>1</v>
      </c>
      <c r="F38" s="14">
        <f t="shared" si="3"/>
        <v>1</v>
      </c>
      <c r="G38" s="14">
        <f t="shared" si="3"/>
        <v>0</v>
      </c>
      <c r="H38" s="14">
        <f t="shared" si="3"/>
        <v>0</v>
      </c>
      <c r="I38" s="14">
        <f t="shared" si="3"/>
        <v>0</v>
      </c>
      <c r="J38" s="14">
        <f t="shared" si="3"/>
        <v>0</v>
      </c>
      <c r="K38" s="14">
        <f t="shared" si="3"/>
        <v>1</v>
      </c>
      <c r="L38" s="14">
        <f t="shared" si="3"/>
        <v>0</v>
      </c>
      <c r="M38" s="64">
        <f>+SUM(M40:M41)</f>
        <v>0</v>
      </c>
      <c r="N38" s="12">
        <f>+SUM(N40:N41)</f>
        <v>2</v>
      </c>
      <c r="O38" s="14">
        <f aca="true" t="shared" si="4" ref="O38:Y38">+SUM(O40:O41)</f>
        <v>1</v>
      </c>
      <c r="P38" s="14">
        <f t="shared" si="4"/>
        <v>0</v>
      </c>
      <c r="Q38" s="14">
        <f t="shared" si="4"/>
        <v>0</v>
      </c>
      <c r="R38" s="14">
        <f t="shared" si="4"/>
        <v>0</v>
      </c>
      <c r="S38" s="14">
        <f t="shared" si="4"/>
        <v>1</v>
      </c>
      <c r="T38" s="14">
        <f t="shared" si="4"/>
        <v>1</v>
      </c>
      <c r="U38" s="14">
        <f t="shared" si="4"/>
        <v>0</v>
      </c>
      <c r="V38" s="14">
        <f t="shared" si="4"/>
        <v>1</v>
      </c>
      <c r="W38" s="14">
        <f t="shared" si="4"/>
        <v>0</v>
      </c>
      <c r="X38" s="14">
        <f t="shared" si="4"/>
        <v>0</v>
      </c>
      <c r="Y38" s="14">
        <f t="shared" si="4"/>
        <v>0</v>
      </c>
      <c r="Z38" s="64">
        <f>+SUM(Z40:Z41)</f>
        <v>0</v>
      </c>
      <c r="AA38" s="12">
        <f>+SUM(AA40:AA41)</f>
        <v>0</v>
      </c>
      <c r="AB38" s="14">
        <f>+SUM(AB40:AB41)</f>
        <v>0</v>
      </c>
      <c r="AC38" s="14">
        <f>+SUM(AC40:AC41)</f>
        <v>0</v>
      </c>
      <c r="AD38" s="14">
        <f>+SUM(AD40:AD41)</f>
        <v>0</v>
      </c>
    </row>
    <row r="39" spans="1:30" ht="13.5" customHeight="1">
      <c r="A39" s="61"/>
      <c r="B39" s="9"/>
      <c r="C39" s="56"/>
      <c r="D39" s="13"/>
      <c r="E39" s="13"/>
      <c r="F39" s="13"/>
      <c r="G39" s="13"/>
      <c r="H39" s="13"/>
      <c r="I39" s="13"/>
      <c r="J39" s="13"/>
      <c r="K39" s="13"/>
      <c r="L39" s="13"/>
      <c r="M39" s="62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63"/>
      <c r="AB39" s="13"/>
      <c r="AC39" s="13"/>
      <c r="AD39" s="13"/>
    </row>
    <row r="40" spans="1:30" ht="13.5" customHeight="1">
      <c r="A40" s="61" t="s">
        <v>128</v>
      </c>
      <c r="B40" s="9">
        <f t="shared" si="1"/>
        <v>8</v>
      </c>
      <c r="C40" s="56">
        <f t="shared" si="2"/>
        <v>3</v>
      </c>
      <c r="D40" s="13">
        <v>0</v>
      </c>
      <c r="E40" s="13">
        <v>1</v>
      </c>
      <c r="F40" s="13">
        <v>1</v>
      </c>
      <c r="G40" s="13">
        <v>0</v>
      </c>
      <c r="H40" s="13">
        <v>0</v>
      </c>
      <c r="I40" s="13">
        <v>0</v>
      </c>
      <c r="J40" s="13">
        <v>0</v>
      </c>
      <c r="K40" s="13">
        <v>1</v>
      </c>
      <c r="L40" s="13">
        <v>0</v>
      </c>
      <c r="M40" s="62">
        <v>0</v>
      </c>
      <c r="N40" s="13">
        <v>2</v>
      </c>
      <c r="O40" s="13">
        <v>0</v>
      </c>
      <c r="P40" s="13">
        <v>0</v>
      </c>
      <c r="Q40" s="13">
        <v>0</v>
      </c>
      <c r="R40" s="13">
        <v>0</v>
      </c>
      <c r="S40" s="13">
        <v>1</v>
      </c>
      <c r="T40" s="13">
        <v>1</v>
      </c>
      <c r="U40" s="13">
        <v>0</v>
      </c>
      <c r="V40" s="13">
        <v>1</v>
      </c>
      <c r="W40" s="13">
        <v>0</v>
      </c>
      <c r="X40" s="13">
        <v>0</v>
      </c>
      <c r="Y40" s="13">
        <v>0</v>
      </c>
      <c r="Z40" s="13">
        <v>0</v>
      </c>
      <c r="AA40" s="63">
        <v>0</v>
      </c>
      <c r="AB40" s="13">
        <v>0</v>
      </c>
      <c r="AC40" s="13">
        <v>0</v>
      </c>
      <c r="AD40" s="13">
        <v>0</v>
      </c>
    </row>
    <row r="41" spans="1:30" ht="13.5" customHeight="1">
      <c r="A41" s="61" t="s">
        <v>129</v>
      </c>
      <c r="B41" s="9">
        <f t="shared" si="1"/>
        <v>1</v>
      </c>
      <c r="C41" s="56">
        <f t="shared" si="2"/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62">
        <v>0</v>
      </c>
      <c r="N41" s="13">
        <v>0</v>
      </c>
      <c r="O41" s="13">
        <v>1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63">
        <v>0</v>
      </c>
      <c r="AB41" s="13">
        <v>0</v>
      </c>
      <c r="AC41" s="13">
        <v>0</v>
      </c>
      <c r="AD41" s="13">
        <v>0</v>
      </c>
    </row>
    <row r="42" spans="1:30" ht="13.5" customHeight="1">
      <c r="A42" s="61"/>
      <c r="B42" s="9"/>
      <c r="C42" s="56"/>
      <c r="D42" s="13"/>
      <c r="E42" s="13"/>
      <c r="F42" s="13"/>
      <c r="G42" s="13"/>
      <c r="H42" s="13"/>
      <c r="I42" s="13"/>
      <c r="J42" s="13"/>
      <c r="K42" s="13"/>
      <c r="L42" s="13"/>
      <c r="M42" s="6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63"/>
      <c r="AB42" s="13"/>
      <c r="AC42" s="13"/>
      <c r="AD42" s="13"/>
    </row>
    <row r="43" spans="1:30" ht="13.5" customHeight="1">
      <c r="A43" s="61" t="s">
        <v>20</v>
      </c>
      <c r="B43" s="9">
        <f t="shared" si="1"/>
        <v>1</v>
      </c>
      <c r="C43" s="56">
        <f t="shared" si="2"/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62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1</v>
      </c>
      <c r="X43" s="13">
        <v>0</v>
      </c>
      <c r="Y43" s="13">
        <v>0</v>
      </c>
      <c r="Z43" s="13">
        <v>0</v>
      </c>
      <c r="AA43" s="63">
        <v>0</v>
      </c>
      <c r="AB43" s="13">
        <v>0</v>
      </c>
      <c r="AC43" s="13">
        <v>0</v>
      </c>
      <c r="AD43" s="13">
        <v>0</v>
      </c>
    </row>
    <row r="44" spans="1:30" ht="13.5" customHeight="1">
      <c r="A44" s="61" t="s">
        <v>21</v>
      </c>
      <c r="B44" s="9">
        <f t="shared" si="1"/>
        <v>1</v>
      </c>
      <c r="C44" s="56">
        <f t="shared" si="2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62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1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63">
        <v>0</v>
      </c>
      <c r="AB44" s="13">
        <v>0</v>
      </c>
      <c r="AC44" s="13">
        <v>0</v>
      </c>
      <c r="AD44" s="13">
        <v>0</v>
      </c>
    </row>
    <row r="45" spans="1:30" ht="13.5" customHeight="1">
      <c r="A45" s="61" t="s">
        <v>22</v>
      </c>
      <c r="B45" s="9">
        <f t="shared" si="1"/>
        <v>1</v>
      </c>
      <c r="C45" s="56">
        <f t="shared" si="2"/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62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1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63">
        <v>0</v>
      </c>
      <c r="AB45" s="13">
        <v>0</v>
      </c>
      <c r="AC45" s="13">
        <v>0</v>
      </c>
      <c r="AD45" s="13">
        <v>0</v>
      </c>
    </row>
    <row r="46" spans="1:30" ht="13.5" customHeight="1">
      <c r="A46" s="61" t="s">
        <v>23</v>
      </c>
      <c r="B46" s="9">
        <f t="shared" si="1"/>
        <v>2</v>
      </c>
      <c r="C46" s="56">
        <f t="shared" si="2"/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62">
        <v>0</v>
      </c>
      <c r="N46" s="13">
        <v>0</v>
      </c>
      <c r="O46" s="13">
        <v>1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1</v>
      </c>
      <c r="Z46" s="13">
        <v>0</v>
      </c>
      <c r="AA46" s="63">
        <v>0</v>
      </c>
      <c r="AB46" s="13">
        <v>0</v>
      </c>
      <c r="AC46" s="13">
        <v>0</v>
      </c>
      <c r="AD46" s="13">
        <v>0</v>
      </c>
    </row>
    <row r="47" spans="1:30" ht="13.5" customHeight="1">
      <c r="A47" s="61" t="s">
        <v>154</v>
      </c>
      <c r="B47" s="9">
        <f t="shared" si="1"/>
        <v>5</v>
      </c>
      <c r="C47" s="56">
        <f t="shared" si="2"/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1</v>
      </c>
      <c r="K47" s="13">
        <v>0</v>
      </c>
      <c r="L47" s="13">
        <v>0</v>
      </c>
      <c r="M47" s="62">
        <v>0</v>
      </c>
      <c r="N47" s="13">
        <v>0</v>
      </c>
      <c r="O47" s="13">
        <v>1</v>
      </c>
      <c r="P47" s="13">
        <v>0</v>
      </c>
      <c r="Q47" s="13">
        <v>0</v>
      </c>
      <c r="R47" s="13">
        <v>0</v>
      </c>
      <c r="S47" s="13">
        <v>1</v>
      </c>
      <c r="T47" s="13">
        <v>0</v>
      </c>
      <c r="U47" s="13">
        <v>1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63">
        <v>0</v>
      </c>
      <c r="AB47" s="13">
        <v>1</v>
      </c>
      <c r="AC47" s="13">
        <v>0</v>
      </c>
      <c r="AD47" s="13">
        <v>0</v>
      </c>
    </row>
    <row r="48" spans="1:30" ht="13.5" customHeight="1">
      <c r="A48" s="61" t="s">
        <v>24</v>
      </c>
      <c r="B48" s="9">
        <f t="shared" si="1"/>
        <v>2</v>
      </c>
      <c r="C48" s="56">
        <f t="shared" si="2"/>
        <v>2</v>
      </c>
      <c r="D48" s="13">
        <v>0</v>
      </c>
      <c r="E48" s="13">
        <v>1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1</v>
      </c>
      <c r="L48" s="13">
        <v>0</v>
      </c>
      <c r="M48" s="62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63">
        <v>0</v>
      </c>
      <c r="AB48" s="13">
        <v>0</v>
      </c>
      <c r="AC48" s="13">
        <v>0</v>
      </c>
      <c r="AD48" s="13">
        <v>0</v>
      </c>
    </row>
    <row r="49" spans="1:30" ht="13.5" customHeight="1">
      <c r="A49" s="61" t="s">
        <v>149</v>
      </c>
      <c r="B49" s="9">
        <f t="shared" si="1"/>
        <v>4</v>
      </c>
      <c r="C49" s="56">
        <f t="shared" si="2"/>
        <v>2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1</v>
      </c>
      <c r="K49" s="13">
        <v>0</v>
      </c>
      <c r="L49" s="13">
        <v>0</v>
      </c>
      <c r="M49" s="62">
        <v>1</v>
      </c>
      <c r="N49" s="13">
        <v>1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1</v>
      </c>
      <c r="Y49" s="13">
        <v>0</v>
      </c>
      <c r="Z49" s="13">
        <v>0</v>
      </c>
      <c r="AA49" s="63">
        <v>0</v>
      </c>
      <c r="AB49" s="13">
        <v>0</v>
      </c>
      <c r="AC49" s="13">
        <v>0</v>
      </c>
      <c r="AD49" s="13">
        <v>0</v>
      </c>
    </row>
    <row r="50" spans="1:30" ht="13.5" customHeight="1">
      <c r="A50" s="61" t="s">
        <v>151</v>
      </c>
      <c r="B50" s="9">
        <f t="shared" si="1"/>
        <v>2</v>
      </c>
      <c r="C50" s="56">
        <f t="shared" si="2"/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62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1</v>
      </c>
      <c r="T50" s="13">
        <v>0</v>
      </c>
      <c r="U50" s="13">
        <v>1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63">
        <v>0</v>
      </c>
      <c r="AB50" s="13">
        <v>0</v>
      </c>
      <c r="AC50" s="13">
        <v>0</v>
      </c>
      <c r="AD50" s="13">
        <v>0</v>
      </c>
    </row>
    <row r="51" spans="1:30" ht="13.5" customHeight="1">
      <c r="A51" s="61" t="s">
        <v>25</v>
      </c>
      <c r="B51" s="9">
        <f t="shared" si="1"/>
        <v>1</v>
      </c>
      <c r="C51" s="56">
        <f t="shared" si="2"/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62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1</v>
      </c>
      <c r="W51" s="13">
        <v>0</v>
      </c>
      <c r="X51" s="13">
        <v>0</v>
      </c>
      <c r="Y51" s="13">
        <v>0</v>
      </c>
      <c r="Z51" s="13">
        <v>0</v>
      </c>
      <c r="AA51" s="63">
        <v>0</v>
      </c>
      <c r="AB51" s="13">
        <v>0</v>
      </c>
      <c r="AC51" s="13">
        <v>0</v>
      </c>
      <c r="AD51" s="13">
        <v>0</v>
      </c>
    </row>
    <row r="52" spans="1:30" ht="13.5" customHeight="1">
      <c r="A52" s="61" t="s">
        <v>133</v>
      </c>
      <c r="B52" s="9">
        <f t="shared" si="1"/>
        <v>1</v>
      </c>
      <c r="C52" s="56">
        <f t="shared" si="2"/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62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1</v>
      </c>
      <c r="W52" s="13">
        <v>0</v>
      </c>
      <c r="X52" s="13">
        <v>0</v>
      </c>
      <c r="Y52" s="13">
        <v>0</v>
      </c>
      <c r="Z52" s="13">
        <v>0</v>
      </c>
      <c r="AA52" s="63">
        <v>0</v>
      </c>
      <c r="AB52" s="13">
        <v>0</v>
      </c>
      <c r="AC52" s="13">
        <v>0</v>
      </c>
      <c r="AD52" s="13">
        <v>0</v>
      </c>
    </row>
    <row r="53" spans="1:30" ht="13.5" customHeight="1">
      <c r="A53" s="61" t="s">
        <v>26</v>
      </c>
      <c r="B53" s="9">
        <f t="shared" si="1"/>
        <v>1</v>
      </c>
      <c r="C53" s="56">
        <f t="shared" si="2"/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62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1</v>
      </c>
      <c r="AA53" s="63">
        <v>0</v>
      </c>
      <c r="AB53" s="13">
        <v>0</v>
      </c>
      <c r="AC53" s="13">
        <v>0</v>
      </c>
      <c r="AD53" s="13">
        <v>0</v>
      </c>
    </row>
    <row r="54" spans="1:30" ht="13.5" customHeight="1">
      <c r="A54" s="61" t="s">
        <v>27</v>
      </c>
      <c r="B54" s="9">
        <f t="shared" si="1"/>
        <v>1</v>
      </c>
      <c r="C54" s="56">
        <f t="shared" si="2"/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62">
        <v>0</v>
      </c>
      <c r="N54" s="13">
        <v>0</v>
      </c>
      <c r="O54" s="13">
        <v>1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63">
        <v>0</v>
      </c>
      <c r="AB54" s="13">
        <v>0</v>
      </c>
      <c r="AC54" s="13">
        <v>0</v>
      </c>
      <c r="AD54" s="13">
        <v>0</v>
      </c>
    </row>
    <row r="55" spans="1:30" ht="13.5" customHeight="1">
      <c r="A55" s="61" t="s">
        <v>28</v>
      </c>
      <c r="B55" s="9">
        <f t="shared" si="1"/>
        <v>31</v>
      </c>
      <c r="C55" s="56">
        <f t="shared" si="2"/>
        <v>11</v>
      </c>
      <c r="D55" s="13">
        <v>0</v>
      </c>
      <c r="E55" s="13">
        <v>0</v>
      </c>
      <c r="F55" s="13">
        <v>3</v>
      </c>
      <c r="G55" s="13">
        <v>1</v>
      </c>
      <c r="H55" s="13">
        <v>1</v>
      </c>
      <c r="I55" s="13">
        <v>0</v>
      </c>
      <c r="J55" s="13">
        <v>0</v>
      </c>
      <c r="K55" s="13">
        <v>0</v>
      </c>
      <c r="L55" s="13">
        <v>5</v>
      </c>
      <c r="M55" s="62">
        <v>1</v>
      </c>
      <c r="N55" s="13">
        <v>1</v>
      </c>
      <c r="O55" s="13">
        <v>2</v>
      </c>
      <c r="P55" s="13">
        <v>0</v>
      </c>
      <c r="Q55" s="13">
        <v>1</v>
      </c>
      <c r="R55" s="13">
        <v>0</v>
      </c>
      <c r="S55" s="13">
        <v>6</v>
      </c>
      <c r="T55" s="13">
        <v>0</v>
      </c>
      <c r="U55" s="13">
        <v>4</v>
      </c>
      <c r="V55" s="13">
        <v>1</v>
      </c>
      <c r="W55" s="13">
        <v>3</v>
      </c>
      <c r="X55" s="13">
        <v>1</v>
      </c>
      <c r="Y55" s="13">
        <v>0</v>
      </c>
      <c r="Z55" s="13">
        <v>1</v>
      </c>
      <c r="AA55" s="63">
        <v>0</v>
      </c>
      <c r="AB55" s="13">
        <v>0</v>
      </c>
      <c r="AC55" s="13">
        <v>0</v>
      </c>
      <c r="AD55" s="13">
        <v>0</v>
      </c>
    </row>
    <row r="56" spans="1:30" ht="13.5" customHeight="1">
      <c r="A56" s="61" t="s">
        <v>29</v>
      </c>
      <c r="B56" s="9">
        <f>+SUM(D56:AD56)</f>
        <v>10</v>
      </c>
      <c r="C56" s="56">
        <f>+SUM(D56:M56)</f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</v>
      </c>
      <c r="M56" s="62">
        <v>0</v>
      </c>
      <c r="N56" s="13">
        <v>0</v>
      </c>
      <c r="O56" s="13">
        <v>4</v>
      </c>
      <c r="P56" s="13">
        <v>1</v>
      </c>
      <c r="Q56" s="13">
        <v>0</v>
      </c>
      <c r="R56" s="13">
        <v>0</v>
      </c>
      <c r="S56" s="13">
        <v>0</v>
      </c>
      <c r="T56" s="13">
        <v>0</v>
      </c>
      <c r="U56" s="13">
        <v>2</v>
      </c>
      <c r="V56" s="13">
        <v>1</v>
      </c>
      <c r="W56" s="13">
        <v>1</v>
      </c>
      <c r="X56" s="13">
        <v>0</v>
      </c>
      <c r="Y56" s="13">
        <v>0</v>
      </c>
      <c r="Z56" s="13">
        <v>0</v>
      </c>
      <c r="AA56" s="63">
        <v>0</v>
      </c>
      <c r="AB56" s="13">
        <v>0</v>
      </c>
      <c r="AC56" s="13">
        <v>0</v>
      </c>
      <c r="AD56" s="13">
        <v>0</v>
      </c>
    </row>
    <row r="57" spans="1:30" ht="13.5" customHeight="1">
      <c r="A57" s="61" t="s">
        <v>5</v>
      </c>
      <c r="B57" s="9">
        <f>+SUM(D57:AD57)</f>
        <v>1</v>
      </c>
      <c r="C57" s="56">
        <f>+SUM(D57:M57)</f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62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1</v>
      </c>
      <c r="X57" s="13">
        <v>0</v>
      </c>
      <c r="Y57" s="13">
        <v>0</v>
      </c>
      <c r="Z57" s="13">
        <v>0</v>
      </c>
      <c r="AA57" s="63">
        <v>0</v>
      </c>
      <c r="AB57" s="13">
        <v>0</v>
      </c>
      <c r="AC57" s="13">
        <v>0</v>
      </c>
      <c r="AD57" s="13">
        <v>0</v>
      </c>
    </row>
    <row r="58" spans="1:30" ht="13.5" customHeight="1" thickBot="1">
      <c r="A58" s="65"/>
      <c r="B58" s="17"/>
      <c r="C58" s="66"/>
      <c r="D58" s="67"/>
      <c r="E58" s="67"/>
      <c r="F58" s="67"/>
      <c r="G58" s="67"/>
      <c r="H58" s="67"/>
      <c r="I58" s="67"/>
      <c r="J58" s="67"/>
      <c r="K58" s="67"/>
      <c r="L58" s="67"/>
      <c r="M58" s="68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9"/>
      <c r="AB58" s="67"/>
      <c r="AC58" s="67"/>
      <c r="AD58" s="67"/>
    </row>
    <row r="59" ht="13.5" customHeight="1">
      <c r="A59" s="72" t="s">
        <v>183</v>
      </c>
    </row>
  </sheetData>
  <mergeCells count="8">
    <mergeCell ref="A3:AD3"/>
    <mergeCell ref="C7:C8"/>
    <mergeCell ref="B6:B8"/>
    <mergeCell ref="N6:Z6"/>
    <mergeCell ref="AA6:AD6"/>
    <mergeCell ref="C6:M6"/>
    <mergeCell ref="A6:A8"/>
    <mergeCell ref="A4:AD4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40">
      <selection activeCell="A19" sqref="A19"/>
    </sheetView>
  </sheetViews>
  <sheetFormatPr defaultColWidth="11.421875" defaultRowHeight="15" customHeight="1"/>
  <cols>
    <col min="1" max="1" width="35.7109375" style="36" customWidth="1"/>
    <col min="2" max="2" width="20.28125" style="46" customWidth="1"/>
    <col min="3" max="3" width="21.57421875" style="46" customWidth="1"/>
    <col min="4" max="16384" width="11.421875" style="36" customWidth="1"/>
  </cols>
  <sheetData>
    <row r="1" ht="15" customHeight="1">
      <c r="A1" s="45" t="s">
        <v>178</v>
      </c>
    </row>
    <row r="3" spans="1:3" ht="15" customHeight="1">
      <c r="A3" s="76" t="s">
        <v>165</v>
      </c>
      <c r="B3" s="76"/>
      <c r="C3" s="76"/>
    </row>
    <row r="4" spans="1:3" ht="15" customHeight="1">
      <c r="A4" s="76" t="s">
        <v>166</v>
      </c>
      <c r="B4" s="76"/>
      <c r="C4" s="76"/>
    </row>
    <row r="5" ht="15" customHeight="1" thickBot="1"/>
    <row r="6" spans="1:3" ht="28.5" customHeight="1" thickBot="1">
      <c r="A6" s="47" t="s">
        <v>44</v>
      </c>
      <c r="B6" s="48" t="s">
        <v>134</v>
      </c>
      <c r="C6" s="47" t="s">
        <v>135</v>
      </c>
    </row>
    <row r="7" ht="15" customHeight="1">
      <c r="B7" s="41"/>
    </row>
    <row r="8" spans="1:3" ht="15" customHeight="1">
      <c r="A8" s="7" t="s">
        <v>43</v>
      </c>
      <c r="B8" s="40">
        <f>SUM(B10:B60)-B36</f>
        <v>601</v>
      </c>
      <c r="C8" s="49">
        <f>SUM(C10:C60)-C36</f>
        <v>499</v>
      </c>
    </row>
    <row r="9" ht="15" customHeight="1">
      <c r="B9" s="41"/>
    </row>
    <row r="10" spans="1:3" ht="15" customHeight="1">
      <c r="A10" s="36" t="s">
        <v>0</v>
      </c>
      <c r="B10" s="41">
        <v>16</v>
      </c>
      <c r="C10" s="13">
        <v>8</v>
      </c>
    </row>
    <row r="11" spans="1:3" ht="15" customHeight="1">
      <c r="A11" s="36" t="s">
        <v>1</v>
      </c>
      <c r="B11" s="41">
        <v>10</v>
      </c>
      <c r="C11" s="13">
        <v>8</v>
      </c>
    </row>
    <row r="12" spans="1:3" ht="15" customHeight="1">
      <c r="A12" s="36" t="s">
        <v>2</v>
      </c>
      <c r="B12" s="41">
        <v>1</v>
      </c>
      <c r="C12" s="6">
        <v>0</v>
      </c>
    </row>
    <row r="13" spans="1:3" ht="15" customHeight="1">
      <c r="A13" s="36" t="s">
        <v>3</v>
      </c>
      <c r="B13" s="41">
        <v>2</v>
      </c>
      <c r="C13" s="13">
        <v>2</v>
      </c>
    </row>
    <row r="14" spans="1:3" ht="15" customHeight="1">
      <c r="A14" s="36" t="s">
        <v>4</v>
      </c>
      <c r="B14" s="41">
        <v>2</v>
      </c>
      <c r="C14" s="46">
        <v>2</v>
      </c>
    </row>
    <row r="15" spans="1:3" ht="15" customHeight="1">
      <c r="A15" s="36" t="s">
        <v>6</v>
      </c>
      <c r="B15" s="41">
        <v>2</v>
      </c>
      <c r="C15" s="13">
        <v>0</v>
      </c>
    </row>
    <row r="16" spans="1:3" ht="15" customHeight="1">
      <c r="A16" s="36" t="s">
        <v>7</v>
      </c>
      <c r="B16" s="41">
        <v>13</v>
      </c>
      <c r="C16" s="13">
        <v>7</v>
      </c>
    </row>
    <row r="17" spans="1:3" ht="15" customHeight="1">
      <c r="A17" s="36" t="s">
        <v>102</v>
      </c>
      <c r="B17" s="41">
        <v>231</v>
      </c>
      <c r="C17" s="46">
        <v>231</v>
      </c>
    </row>
    <row r="18" spans="1:3" ht="15" customHeight="1">
      <c r="A18" s="36" t="s">
        <v>8</v>
      </c>
      <c r="B18" s="41">
        <v>4</v>
      </c>
      <c r="C18" s="13">
        <v>3</v>
      </c>
    </row>
    <row r="19" spans="1:3" ht="15" customHeight="1">
      <c r="A19" s="36" t="s">
        <v>9</v>
      </c>
      <c r="B19" s="41">
        <v>1</v>
      </c>
      <c r="C19" s="13">
        <v>1</v>
      </c>
    </row>
    <row r="20" spans="1:3" ht="15" customHeight="1">
      <c r="A20" s="36" t="s">
        <v>45</v>
      </c>
      <c r="B20" s="41">
        <v>174</v>
      </c>
      <c r="C20" s="46">
        <v>174</v>
      </c>
    </row>
    <row r="21" spans="1:3" ht="15" customHeight="1">
      <c r="A21" s="36" t="s">
        <v>10</v>
      </c>
      <c r="B21" s="41">
        <v>1</v>
      </c>
      <c r="C21" s="6">
        <v>0</v>
      </c>
    </row>
    <row r="22" spans="1:3" ht="15" customHeight="1">
      <c r="A22" s="36" t="s">
        <v>136</v>
      </c>
      <c r="B22" s="41">
        <v>1</v>
      </c>
      <c r="C22" s="13">
        <v>1</v>
      </c>
    </row>
    <row r="23" spans="1:3" ht="15" customHeight="1">
      <c r="A23" s="36" t="s">
        <v>100</v>
      </c>
      <c r="B23" s="41">
        <v>1</v>
      </c>
      <c r="C23" s="13">
        <v>1</v>
      </c>
    </row>
    <row r="24" spans="1:3" ht="15" customHeight="1">
      <c r="A24" s="36" t="s">
        <v>155</v>
      </c>
      <c r="B24" s="41">
        <v>10</v>
      </c>
      <c r="C24" s="13">
        <v>1</v>
      </c>
    </row>
    <row r="25" spans="1:3" ht="15" customHeight="1">
      <c r="A25" s="36" t="s">
        <v>11</v>
      </c>
      <c r="B25" s="41">
        <v>1</v>
      </c>
      <c r="C25" s="13">
        <v>0</v>
      </c>
    </row>
    <row r="26" spans="1:3" ht="15" customHeight="1">
      <c r="A26" s="36" t="s">
        <v>99</v>
      </c>
      <c r="B26" s="41">
        <v>1</v>
      </c>
      <c r="C26" s="13">
        <v>1</v>
      </c>
    </row>
    <row r="27" spans="1:3" ht="15" customHeight="1">
      <c r="A27" s="36" t="s">
        <v>12</v>
      </c>
      <c r="B27" s="41">
        <v>8</v>
      </c>
      <c r="C27" s="13">
        <v>5</v>
      </c>
    </row>
    <row r="28" spans="1:3" ht="15" customHeight="1">
      <c r="A28" s="36" t="s">
        <v>13</v>
      </c>
      <c r="B28" s="41">
        <v>2</v>
      </c>
      <c r="C28" s="13">
        <v>3</v>
      </c>
    </row>
    <row r="29" spans="1:3" ht="15" customHeight="1">
      <c r="A29" s="36" t="s">
        <v>14</v>
      </c>
      <c r="B29" s="41">
        <v>3</v>
      </c>
      <c r="C29" s="13">
        <v>3</v>
      </c>
    </row>
    <row r="30" spans="1:3" ht="15" customHeight="1">
      <c r="A30" s="36" t="s">
        <v>15</v>
      </c>
      <c r="B30" s="41">
        <v>1</v>
      </c>
      <c r="C30" s="13">
        <v>1</v>
      </c>
    </row>
    <row r="31" spans="1:3" ht="15" customHeight="1">
      <c r="A31" s="36" t="s">
        <v>16</v>
      </c>
      <c r="B31" s="41">
        <v>2</v>
      </c>
      <c r="C31" s="13">
        <v>2</v>
      </c>
    </row>
    <row r="32" spans="1:3" ht="15" customHeight="1">
      <c r="A32" s="36" t="s">
        <v>17</v>
      </c>
      <c r="B32" s="41">
        <v>1</v>
      </c>
      <c r="C32" s="13">
        <v>1</v>
      </c>
    </row>
    <row r="33" spans="1:3" ht="15" customHeight="1">
      <c r="A33" s="36" t="s">
        <v>18</v>
      </c>
      <c r="B33" s="41">
        <v>18</v>
      </c>
      <c r="C33" s="13">
        <v>8</v>
      </c>
    </row>
    <row r="34" spans="1:3" ht="15" customHeight="1">
      <c r="A34" s="36" t="s">
        <v>19</v>
      </c>
      <c r="B34" s="41">
        <v>22</v>
      </c>
      <c r="C34" s="13">
        <v>10</v>
      </c>
    </row>
    <row r="35" spans="2:3" ht="15" customHeight="1">
      <c r="B35" s="41"/>
      <c r="C35" s="6"/>
    </row>
    <row r="36" spans="1:3" ht="15" customHeight="1">
      <c r="A36" s="49" t="s">
        <v>125</v>
      </c>
      <c r="B36" s="41">
        <v>9</v>
      </c>
      <c r="C36" s="6">
        <f>+SUM(C38:C39)</f>
        <v>6</v>
      </c>
    </row>
    <row r="37" spans="2:3" ht="15" customHeight="1">
      <c r="B37" s="41"/>
      <c r="C37" s="6"/>
    </row>
    <row r="38" spans="1:3" ht="15" customHeight="1">
      <c r="A38" s="36" t="s">
        <v>128</v>
      </c>
      <c r="B38" s="41">
        <v>8</v>
      </c>
      <c r="C38" s="13">
        <v>5</v>
      </c>
    </row>
    <row r="39" spans="1:3" ht="15" customHeight="1">
      <c r="A39" s="36" t="s">
        <v>129</v>
      </c>
      <c r="B39" s="41">
        <v>1</v>
      </c>
      <c r="C39" s="13">
        <v>1</v>
      </c>
    </row>
    <row r="40" spans="2:3" ht="15" customHeight="1">
      <c r="B40" s="41"/>
      <c r="C40" s="13"/>
    </row>
    <row r="41" spans="1:3" ht="15" customHeight="1">
      <c r="A41" s="36" t="s">
        <v>20</v>
      </c>
      <c r="B41" s="41">
        <v>1</v>
      </c>
      <c r="C41" s="6">
        <v>0</v>
      </c>
    </row>
    <row r="42" spans="1:3" ht="15" customHeight="1">
      <c r="A42" s="36" t="s">
        <v>21</v>
      </c>
      <c r="B42" s="41">
        <v>1</v>
      </c>
      <c r="C42" s="13">
        <v>1</v>
      </c>
    </row>
    <row r="43" spans="1:3" ht="15" customHeight="1">
      <c r="A43" s="36" t="s">
        <v>22</v>
      </c>
      <c r="B43" s="41">
        <v>1</v>
      </c>
      <c r="C43" s="13">
        <v>1</v>
      </c>
    </row>
    <row r="44" spans="2:3" ht="15" customHeight="1">
      <c r="B44" s="36"/>
      <c r="C44" s="36"/>
    </row>
    <row r="45" spans="2:3" ht="15" customHeight="1">
      <c r="B45" s="36"/>
      <c r="C45" s="36"/>
    </row>
    <row r="46" spans="1:3" ht="15" customHeight="1" thickBot="1">
      <c r="A46" s="45" t="s">
        <v>184</v>
      </c>
      <c r="B46" s="6"/>
      <c r="C46" s="13"/>
    </row>
    <row r="47" spans="1:3" ht="31.5" customHeight="1" thickBot="1">
      <c r="A47" s="47" t="s">
        <v>44</v>
      </c>
      <c r="B47" s="48" t="s">
        <v>134</v>
      </c>
      <c r="C47" s="47" t="s">
        <v>135</v>
      </c>
    </row>
    <row r="48" spans="1:3" ht="13.5" customHeight="1">
      <c r="A48" s="74"/>
      <c r="B48" s="75"/>
      <c r="C48" s="74"/>
    </row>
    <row r="49" spans="1:3" ht="15" customHeight="1">
      <c r="A49" s="36" t="s">
        <v>23</v>
      </c>
      <c r="B49" s="41">
        <v>2</v>
      </c>
      <c r="C49" s="13">
        <v>1</v>
      </c>
    </row>
    <row r="50" spans="1:3" ht="15" customHeight="1">
      <c r="A50" s="36" t="s">
        <v>154</v>
      </c>
      <c r="B50" s="41">
        <v>5</v>
      </c>
      <c r="C50" s="13">
        <v>2</v>
      </c>
    </row>
    <row r="51" spans="1:3" ht="15" customHeight="1">
      <c r="A51" s="36" t="s">
        <v>24</v>
      </c>
      <c r="B51" s="41">
        <v>2</v>
      </c>
      <c r="C51" s="13">
        <v>1</v>
      </c>
    </row>
    <row r="52" spans="1:3" ht="15" customHeight="1">
      <c r="A52" s="36" t="s">
        <v>149</v>
      </c>
      <c r="B52" s="41">
        <v>4</v>
      </c>
      <c r="C52" s="13">
        <v>2</v>
      </c>
    </row>
    <row r="53" spans="1:3" ht="15" customHeight="1">
      <c r="A53" s="36" t="s">
        <v>150</v>
      </c>
      <c r="B53" s="41">
        <v>2</v>
      </c>
      <c r="C53" s="13">
        <v>0</v>
      </c>
    </row>
    <row r="54" spans="1:3" ht="15" customHeight="1">
      <c r="A54" s="36" t="s">
        <v>25</v>
      </c>
      <c r="B54" s="41">
        <v>1</v>
      </c>
      <c r="C54" s="13">
        <v>1</v>
      </c>
    </row>
    <row r="55" spans="1:3" ht="15" customHeight="1">
      <c r="A55" s="36" t="s">
        <v>133</v>
      </c>
      <c r="B55" s="41">
        <v>1</v>
      </c>
      <c r="C55" s="13">
        <v>1</v>
      </c>
    </row>
    <row r="56" spans="1:3" ht="15" customHeight="1">
      <c r="A56" s="36" t="s">
        <v>26</v>
      </c>
      <c r="B56" s="41">
        <v>1</v>
      </c>
      <c r="C56" s="13">
        <v>0</v>
      </c>
    </row>
    <row r="57" spans="1:3" ht="15" customHeight="1">
      <c r="A57" s="36" t="s">
        <v>27</v>
      </c>
      <c r="B57" s="41">
        <v>1</v>
      </c>
      <c r="C57" s="6">
        <v>0</v>
      </c>
    </row>
    <row r="58" spans="1:3" ht="15" customHeight="1">
      <c r="A58" s="36" t="s">
        <v>28</v>
      </c>
      <c r="B58" s="41">
        <v>31</v>
      </c>
      <c r="C58" s="13">
        <v>3</v>
      </c>
    </row>
    <row r="59" spans="1:3" ht="15" customHeight="1">
      <c r="A59" s="36" t="s">
        <v>29</v>
      </c>
      <c r="B59" s="41">
        <v>10</v>
      </c>
      <c r="C59" s="13">
        <v>6</v>
      </c>
    </row>
    <row r="60" spans="1:3" ht="15" customHeight="1">
      <c r="A60" s="36" t="s">
        <v>5</v>
      </c>
      <c r="B60" s="41">
        <v>1</v>
      </c>
      <c r="C60" s="13">
        <v>1</v>
      </c>
    </row>
    <row r="61" spans="1:3" ht="15" customHeight="1" thickBot="1">
      <c r="A61" s="16"/>
      <c r="B61" s="43"/>
      <c r="C61" s="18"/>
    </row>
    <row r="62" ht="15" customHeight="1">
      <c r="A62" s="72" t="s">
        <v>183</v>
      </c>
    </row>
  </sheetData>
  <mergeCells count="2">
    <mergeCell ref="A3:C3"/>
    <mergeCell ref="A4:C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9" sqref="A19"/>
    </sheetView>
  </sheetViews>
  <sheetFormatPr defaultColWidth="11.421875" defaultRowHeight="15" customHeight="1"/>
  <cols>
    <col min="1" max="1" width="35.7109375" style="36" customWidth="1"/>
    <col min="2" max="2" width="18.00390625" style="36" customWidth="1"/>
    <col min="3" max="3" width="18.421875" style="36" customWidth="1"/>
    <col min="4" max="4" width="18.00390625" style="36" customWidth="1"/>
    <col min="5" max="5" width="20.7109375" style="36" customWidth="1"/>
    <col min="6" max="16384" width="11.421875" style="36" customWidth="1"/>
  </cols>
  <sheetData>
    <row r="1" ht="15" customHeight="1">
      <c r="A1" s="45" t="s">
        <v>179</v>
      </c>
    </row>
    <row r="3" spans="1:4" ht="15" customHeight="1">
      <c r="A3" s="76" t="s">
        <v>167</v>
      </c>
      <c r="B3" s="76"/>
      <c r="C3" s="76"/>
      <c r="D3" s="76"/>
    </row>
    <row r="4" spans="1:4" ht="15" customHeight="1">
      <c r="A4" s="76" t="s">
        <v>168</v>
      </c>
      <c r="B4" s="76"/>
      <c r="C4" s="76"/>
      <c r="D4" s="76"/>
    </row>
    <row r="5" ht="15" customHeight="1" thickBot="1"/>
    <row r="6" spans="1:4" ht="15" customHeight="1">
      <c r="A6" s="77" t="s">
        <v>116</v>
      </c>
      <c r="B6" s="79" t="s">
        <v>43</v>
      </c>
      <c r="C6" s="88" t="s">
        <v>44</v>
      </c>
      <c r="D6" s="89"/>
    </row>
    <row r="7" spans="1:4" ht="15" customHeight="1" thickBot="1">
      <c r="A7" s="78"/>
      <c r="B7" s="80"/>
      <c r="C7" s="8" t="s">
        <v>103</v>
      </c>
      <c r="D7" s="8" t="s">
        <v>104</v>
      </c>
    </row>
    <row r="8" spans="1:4" ht="9.75" customHeight="1">
      <c r="A8" s="4"/>
      <c r="B8" s="37"/>
      <c r="C8" s="4"/>
      <c r="D8" s="4"/>
    </row>
    <row r="9" spans="1:4" ht="15" customHeight="1">
      <c r="A9" s="10" t="s">
        <v>43</v>
      </c>
      <c r="B9" s="38">
        <f>+B11+B24+B40</f>
        <v>601</v>
      </c>
      <c r="C9" s="39">
        <f>+C11+C24+C40</f>
        <v>193</v>
      </c>
      <c r="D9" s="39">
        <f>+D11+D24+D40</f>
        <v>408</v>
      </c>
    </row>
    <row r="10" spans="1:4" ht="9" customHeight="1">
      <c r="A10" s="4"/>
      <c r="B10" s="37"/>
      <c r="C10" s="4"/>
      <c r="D10" s="4"/>
    </row>
    <row r="11" spans="1:4" ht="15" customHeight="1">
      <c r="A11" s="14" t="s">
        <v>156</v>
      </c>
      <c r="B11" s="40">
        <f>+SUM(C11:D11)</f>
        <v>203</v>
      </c>
      <c r="C11" s="14">
        <f>+SUM(C13:C22)</f>
        <v>68</v>
      </c>
      <c r="D11" s="14">
        <f>+SUM(D13:D22)</f>
        <v>135</v>
      </c>
    </row>
    <row r="12" spans="1:4" ht="15" customHeight="1">
      <c r="A12" s="4"/>
      <c r="B12" s="41"/>
      <c r="C12" s="6"/>
      <c r="D12" s="6"/>
    </row>
    <row r="13" spans="1:4" ht="15" customHeight="1">
      <c r="A13" s="42" t="s">
        <v>139</v>
      </c>
      <c r="B13" s="41">
        <f>+SUM(C13:D13)</f>
        <v>6</v>
      </c>
      <c r="C13" s="13">
        <v>3</v>
      </c>
      <c r="D13" s="13">
        <v>3</v>
      </c>
    </row>
    <row r="14" spans="1:4" ht="15" customHeight="1">
      <c r="A14" s="4" t="s">
        <v>140</v>
      </c>
      <c r="B14" s="41">
        <f aca="true" t="shared" si="0" ref="B14:B45">+SUM(C14:D14)</f>
        <v>11</v>
      </c>
      <c r="C14" s="13">
        <v>6</v>
      </c>
      <c r="D14" s="13">
        <v>5</v>
      </c>
    </row>
    <row r="15" spans="1:4" ht="15" customHeight="1">
      <c r="A15" s="4" t="s">
        <v>141</v>
      </c>
      <c r="B15" s="41">
        <f t="shared" si="0"/>
        <v>22</v>
      </c>
      <c r="C15" s="13">
        <v>9</v>
      </c>
      <c r="D15" s="13">
        <v>13</v>
      </c>
    </row>
    <row r="16" spans="1:4" ht="15" customHeight="1">
      <c r="A16" s="4" t="s">
        <v>142</v>
      </c>
      <c r="B16" s="41">
        <f t="shared" si="0"/>
        <v>17</v>
      </c>
      <c r="C16" s="13">
        <v>5</v>
      </c>
      <c r="D16" s="13">
        <v>12</v>
      </c>
    </row>
    <row r="17" spans="1:4" ht="15" customHeight="1">
      <c r="A17" s="4" t="s">
        <v>143</v>
      </c>
      <c r="B17" s="41">
        <f t="shared" si="0"/>
        <v>8</v>
      </c>
      <c r="C17" s="13">
        <v>2</v>
      </c>
      <c r="D17" s="13">
        <v>6</v>
      </c>
    </row>
    <row r="18" spans="1:4" ht="15" customHeight="1">
      <c r="A18" s="4" t="s">
        <v>144</v>
      </c>
      <c r="B18" s="41">
        <f t="shared" si="0"/>
        <v>5</v>
      </c>
      <c r="C18" s="13">
        <v>2</v>
      </c>
      <c r="D18" s="13">
        <v>3</v>
      </c>
    </row>
    <row r="19" spans="1:4" ht="15" customHeight="1">
      <c r="A19" s="4" t="s">
        <v>145</v>
      </c>
      <c r="B19" s="41">
        <f t="shared" si="0"/>
        <v>25</v>
      </c>
      <c r="C19" s="13">
        <v>8</v>
      </c>
      <c r="D19" s="13">
        <v>17</v>
      </c>
    </row>
    <row r="20" spans="1:4" ht="15" customHeight="1">
      <c r="A20" s="4" t="s">
        <v>146</v>
      </c>
      <c r="B20" s="41">
        <f t="shared" si="0"/>
        <v>44</v>
      </c>
      <c r="C20" s="13">
        <v>9</v>
      </c>
      <c r="D20" s="13">
        <v>35</v>
      </c>
    </row>
    <row r="21" spans="1:4" ht="15" customHeight="1">
      <c r="A21" s="4" t="s">
        <v>147</v>
      </c>
      <c r="B21" s="41">
        <f t="shared" si="0"/>
        <v>37</v>
      </c>
      <c r="C21" s="13">
        <v>14</v>
      </c>
      <c r="D21" s="13">
        <v>23</v>
      </c>
    </row>
    <row r="22" spans="1:4" ht="15" customHeight="1">
      <c r="A22" s="4" t="s">
        <v>148</v>
      </c>
      <c r="B22" s="41">
        <f t="shared" si="0"/>
        <v>28</v>
      </c>
      <c r="C22" s="13">
        <v>10</v>
      </c>
      <c r="D22" s="13">
        <v>18</v>
      </c>
    </row>
    <row r="23" spans="1:4" ht="15" customHeight="1">
      <c r="A23" s="4"/>
      <c r="B23" s="41"/>
      <c r="C23" s="13"/>
      <c r="D23" s="13"/>
    </row>
    <row r="24" spans="1:4" ht="15" customHeight="1">
      <c r="A24" s="14" t="s">
        <v>49</v>
      </c>
      <c r="B24" s="40">
        <f t="shared" si="0"/>
        <v>394</v>
      </c>
      <c r="C24" s="12">
        <f>+SUM(C26:C38)</f>
        <v>123</v>
      </c>
      <c r="D24" s="12">
        <f>+SUM(D26:D38)</f>
        <v>271</v>
      </c>
    </row>
    <row r="25" spans="1:4" ht="15" customHeight="1">
      <c r="A25" s="4"/>
      <c r="B25" s="41"/>
      <c r="C25" s="13"/>
      <c r="D25" s="13"/>
    </row>
    <row r="26" spans="1:4" ht="15" customHeight="1">
      <c r="A26" s="4" t="s">
        <v>110</v>
      </c>
      <c r="B26" s="41">
        <f t="shared" si="0"/>
        <v>13</v>
      </c>
      <c r="C26" s="13">
        <v>7</v>
      </c>
      <c r="D26" s="13">
        <v>6</v>
      </c>
    </row>
    <row r="27" spans="1:4" ht="15" customHeight="1">
      <c r="A27" s="4" t="s">
        <v>109</v>
      </c>
      <c r="B27" s="41">
        <f t="shared" si="0"/>
        <v>98</v>
      </c>
      <c r="C27" s="13">
        <v>39</v>
      </c>
      <c r="D27" s="13">
        <v>59</v>
      </c>
    </row>
    <row r="28" spans="1:4" ht="15" customHeight="1">
      <c r="A28" s="4" t="s">
        <v>114</v>
      </c>
      <c r="B28" s="41">
        <f t="shared" si="0"/>
        <v>1</v>
      </c>
      <c r="C28" s="13">
        <v>1</v>
      </c>
      <c r="D28" s="13">
        <v>0</v>
      </c>
    </row>
    <row r="29" spans="1:4" ht="15" customHeight="1">
      <c r="A29" s="4" t="s">
        <v>106</v>
      </c>
      <c r="B29" s="41">
        <f t="shared" si="0"/>
        <v>7</v>
      </c>
      <c r="C29" s="13">
        <v>2</v>
      </c>
      <c r="D29" s="13">
        <v>5</v>
      </c>
    </row>
    <row r="30" spans="1:4" ht="15" customHeight="1">
      <c r="A30" s="4" t="s">
        <v>46</v>
      </c>
      <c r="B30" s="41">
        <f t="shared" si="0"/>
        <v>3</v>
      </c>
      <c r="C30" s="13">
        <v>1</v>
      </c>
      <c r="D30" s="13">
        <v>2</v>
      </c>
    </row>
    <row r="31" spans="1:4" ht="15" customHeight="1">
      <c r="A31" s="4" t="s">
        <v>111</v>
      </c>
      <c r="B31" s="41">
        <f t="shared" si="0"/>
        <v>59</v>
      </c>
      <c r="C31" s="13">
        <v>18</v>
      </c>
      <c r="D31" s="13">
        <v>41</v>
      </c>
    </row>
    <row r="32" spans="1:4" ht="15" customHeight="1">
      <c r="A32" s="4" t="s">
        <v>115</v>
      </c>
      <c r="B32" s="41">
        <f t="shared" si="0"/>
        <v>9</v>
      </c>
      <c r="C32" s="13">
        <v>1</v>
      </c>
      <c r="D32" s="13">
        <v>8</v>
      </c>
    </row>
    <row r="33" spans="1:4" ht="15" customHeight="1">
      <c r="A33" s="4" t="s">
        <v>105</v>
      </c>
      <c r="B33" s="41">
        <f t="shared" si="0"/>
        <v>50</v>
      </c>
      <c r="C33" s="13">
        <v>15</v>
      </c>
      <c r="D33" s="13">
        <v>35</v>
      </c>
    </row>
    <row r="34" spans="1:4" ht="15" customHeight="1">
      <c r="A34" s="4" t="s">
        <v>107</v>
      </c>
      <c r="B34" s="41">
        <f t="shared" si="0"/>
        <v>28</v>
      </c>
      <c r="C34" s="13">
        <v>10</v>
      </c>
      <c r="D34" s="13">
        <v>18</v>
      </c>
    </row>
    <row r="35" spans="1:4" ht="15" customHeight="1">
      <c r="A35" s="4" t="s">
        <v>47</v>
      </c>
      <c r="B35" s="41">
        <f t="shared" si="0"/>
        <v>43</v>
      </c>
      <c r="C35" s="13">
        <v>9</v>
      </c>
      <c r="D35" s="13">
        <v>34</v>
      </c>
    </row>
    <row r="36" spans="1:4" ht="15" customHeight="1">
      <c r="A36" s="4" t="s">
        <v>113</v>
      </c>
      <c r="B36" s="41">
        <f t="shared" si="0"/>
        <v>22</v>
      </c>
      <c r="C36" s="13">
        <v>4</v>
      </c>
      <c r="D36" s="13">
        <v>18</v>
      </c>
    </row>
    <row r="37" spans="1:4" ht="15" customHeight="1">
      <c r="A37" s="4" t="s">
        <v>112</v>
      </c>
      <c r="B37" s="41">
        <f t="shared" si="0"/>
        <v>33</v>
      </c>
      <c r="C37" s="13">
        <v>6</v>
      </c>
      <c r="D37" s="13">
        <v>27</v>
      </c>
    </row>
    <row r="38" spans="1:4" ht="15" customHeight="1">
      <c r="A38" s="4" t="s">
        <v>108</v>
      </c>
      <c r="B38" s="41">
        <f t="shared" si="0"/>
        <v>28</v>
      </c>
      <c r="C38" s="13">
        <v>10</v>
      </c>
      <c r="D38" s="13">
        <v>18</v>
      </c>
    </row>
    <row r="39" spans="1:4" ht="15" customHeight="1">
      <c r="A39" s="4"/>
      <c r="B39" s="41"/>
      <c r="C39" s="13"/>
      <c r="D39" s="13"/>
    </row>
    <row r="40" spans="1:4" ht="15" customHeight="1">
      <c r="A40" s="14" t="s">
        <v>91</v>
      </c>
      <c r="B40" s="40">
        <f>+SUM(B42:B45)</f>
        <v>4</v>
      </c>
      <c r="C40" s="12">
        <f>+SUM(C42:C45)</f>
        <v>2</v>
      </c>
      <c r="D40" s="12">
        <f>+SUM(D42:D45)</f>
        <v>2</v>
      </c>
    </row>
    <row r="41" spans="1:4" ht="15" customHeight="1">
      <c r="A41" s="4"/>
      <c r="B41" s="41"/>
      <c r="C41" s="13"/>
      <c r="D41" s="13"/>
    </row>
    <row r="42" spans="1:4" ht="15" customHeight="1">
      <c r="A42" s="4" t="s">
        <v>157</v>
      </c>
      <c r="B42" s="41">
        <f>+SUM(C42:D42)</f>
        <v>1</v>
      </c>
      <c r="C42" s="13">
        <v>1</v>
      </c>
      <c r="D42" s="13">
        <v>0</v>
      </c>
    </row>
    <row r="43" spans="1:4" ht="15" customHeight="1">
      <c r="A43" s="4" t="s">
        <v>158</v>
      </c>
      <c r="B43" s="41">
        <f>+SUM(C43:D43)</f>
        <v>1</v>
      </c>
      <c r="C43" s="13">
        <v>1</v>
      </c>
      <c r="D43" s="13">
        <v>0</v>
      </c>
    </row>
    <row r="44" spans="1:4" ht="15" customHeight="1">
      <c r="A44" s="4" t="s">
        <v>159</v>
      </c>
      <c r="B44" s="41">
        <f>+SUM(C44:D44)</f>
        <v>1</v>
      </c>
      <c r="C44" s="13">
        <v>0</v>
      </c>
      <c r="D44" s="13">
        <v>1</v>
      </c>
    </row>
    <row r="45" spans="1:4" ht="15" customHeight="1">
      <c r="A45" s="4" t="s">
        <v>160</v>
      </c>
      <c r="B45" s="41">
        <f t="shared" si="0"/>
        <v>1</v>
      </c>
      <c r="C45" s="13">
        <v>0</v>
      </c>
      <c r="D45" s="13">
        <v>1</v>
      </c>
    </row>
    <row r="46" spans="1:4" ht="15" customHeight="1" thickBot="1">
      <c r="A46" s="16"/>
      <c r="B46" s="43"/>
      <c r="C46" s="44"/>
      <c r="D46" s="44"/>
    </row>
    <row r="47" ht="15" customHeight="1">
      <c r="A47" s="72" t="s">
        <v>183</v>
      </c>
    </row>
  </sheetData>
  <mergeCells count="5">
    <mergeCell ref="A6:A7"/>
    <mergeCell ref="B6:B7"/>
    <mergeCell ref="C6:D6"/>
    <mergeCell ref="A3:D3"/>
    <mergeCell ref="A4:D4"/>
  </mergeCells>
  <printOptions horizontalCentered="1" verticalCentered="1"/>
  <pageMargins left="0.5905511811023623" right="0.4724409448818898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9" sqref="A19"/>
    </sheetView>
  </sheetViews>
  <sheetFormatPr defaultColWidth="11.421875" defaultRowHeight="15" customHeight="1"/>
  <cols>
    <col min="1" max="1" width="36.00390625" style="20" customWidth="1"/>
    <col min="2" max="2" width="11.140625" style="21" customWidth="1"/>
    <col min="3" max="3" width="12.8515625" style="21" customWidth="1"/>
    <col min="4" max="7" width="9.140625" style="21" customWidth="1"/>
    <col min="8" max="16384" width="11.421875" style="20" customWidth="1"/>
  </cols>
  <sheetData>
    <row r="1" ht="15" customHeight="1">
      <c r="A1" s="35" t="s">
        <v>180</v>
      </c>
    </row>
    <row r="3" spans="1:7" ht="15" customHeight="1">
      <c r="A3" s="103" t="s">
        <v>169</v>
      </c>
      <c r="B3" s="103"/>
      <c r="C3" s="103"/>
      <c r="D3" s="103"/>
      <c r="E3" s="103"/>
      <c r="F3" s="103"/>
      <c r="G3" s="103"/>
    </row>
    <row r="4" spans="1:7" ht="15" customHeight="1">
      <c r="A4" s="103" t="s">
        <v>170</v>
      </c>
      <c r="B4" s="103"/>
      <c r="C4" s="103"/>
      <c r="D4" s="103"/>
      <c r="E4" s="103"/>
      <c r="F4" s="103"/>
      <c r="G4" s="103"/>
    </row>
    <row r="5" ht="15" customHeight="1" thickBot="1"/>
    <row r="6" spans="1:7" ht="22.5" customHeight="1" thickBot="1">
      <c r="A6" s="99" t="s">
        <v>44</v>
      </c>
      <c r="B6" s="101" t="s">
        <v>43</v>
      </c>
      <c r="C6" s="97" t="s">
        <v>171</v>
      </c>
      <c r="D6" s="98"/>
      <c r="E6" s="98"/>
      <c r="F6" s="98"/>
      <c r="G6" s="98"/>
    </row>
    <row r="7" spans="1:7" ht="22.5" customHeight="1" thickBot="1">
      <c r="A7" s="100"/>
      <c r="B7" s="102"/>
      <c r="C7" s="23" t="s">
        <v>138</v>
      </c>
      <c r="D7" s="23" t="s">
        <v>118</v>
      </c>
      <c r="E7" s="23" t="s">
        <v>119</v>
      </c>
      <c r="F7" s="23" t="s">
        <v>120</v>
      </c>
      <c r="G7" s="23" t="s">
        <v>121</v>
      </c>
    </row>
    <row r="8" spans="1:7" ht="15" customHeight="1">
      <c r="A8" s="24"/>
      <c r="B8" s="25"/>
      <c r="C8" s="26"/>
      <c r="D8" s="26"/>
      <c r="E8" s="26"/>
      <c r="F8" s="26"/>
      <c r="G8" s="26"/>
    </row>
    <row r="9" spans="1:7" ht="15" customHeight="1">
      <c r="A9" s="22" t="s">
        <v>43</v>
      </c>
      <c r="B9" s="27">
        <f aca="true" t="shared" si="0" ref="B9:G9">+SUM(B11:B46)-B30</f>
        <v>109</v>
      </c>
      <c r="C9" s="28">
        <f t="shared" si="0"/>
        <v>11</v>
      </c>
      <c r="D9" s="29">
        <f t="shared" si="0"/>
        <v>20</v>
      </c>
      <c r="E9" s="29">
        <f t="shared" si="0"/>
        <v>8</v>
      </c>
      <c r="F9" s="29">
        <f t="shared" si="0"/>
        <v>29</v>
      </c>
      <c r="G9" s="29">
        <f t="shared" si="0"/>
        <v>41</v>
      </c>
    </row>
    <row r="10" ht="15" customHeight="1">
      <c r="B10" s="30"/>
    </row>
    <row r="11" spans="1:7" ht="15" customHeight="1">
      <c r="A11" s="20" t="s">
        <v>0</v>
      </c>
      <c r="B11" s="30">
        <f aca="true" t="shared" si="1" ref="B11:B44">+SUM(C11:G11)</f>
        <v>8</v>
      </c>
      <c r="C11" s="21">
        <v>0</v>
      </c>
      <c r="D11" s="21">
        <v>3</v>
      </c>
      <c r="E11" s="21">
        <v>1</v>
      </c>
      <c r="F11" s="21">
        <v>2</v>
      </c>
      <c r="G11" s="21">
        <v>2</v>
      </c>
    </row>
    <row r="12" spans="1:7" ht="15" customHeight="1">
      <c r="A12" s="20" t="s">
        <v>1</v>
      </c>
      <c r="B12" s="30">
        <f t="shared" si="1"/>
        <v>10</v>
      </c>
      <c r="C12" s="21">
        <v>3</v>
      </c>
      <c r="D12" s="21">
        <v>1</v>
      </c>
      <c r="E12" s="21">
        <v>1</v>
      </c>
      <c r="F12" s="21">
        <v>3</v>
      </c>
      <c r="G12" s="21">
        <v>2</v>
      </c>
    </row>
    <row r="13" spans="1:7" ht="15" customHeight="1">
      <c r="A13" s="20" t="s">
        <v>3</v>
      </c>
      <c r="B13" s="30">
        <f t="shared" si="1"/>
        <v>2</v>
      </c>
      <c r="C13" s="21">
        <v>0</v>
      </c>
      <c r="D13" s="21">
        <v>2</v>
      </c>
      <c r="E13" s="21">
        <v>0</v>
      </c>
      <c r="F13" s="21">
        <v>0</v>
      </c>
      <c r="G13" s="21">
        <v>0</v>
      </c>
    </row>
    <row r="14" spans="1:7" ht="15" customHeight="1">
      <c r="A14" s="20" t="s">
        <v>7</v>
      </c>
      <c r="B14" s="30">
        <f t="shared" si="1"/>
        <v>13</v>
      </c>
      <c r="C14" s="21">
        <v>2</v>
      </c>
      <c r="D14" s="21">
        <v>5</v>
      </c>
      <c r="E14" s="21">
        <v>0</v>
      </c>
      <c r="F14" s="21">
        <v>2</v>
      </c>
      <c r="G14" s="21">
        <v>4</v>
      </c>
    </row>
    <row r="15" spans="1:7" ht="15" customHeight="1">
      <c r="A15" s="20" t="s">
        <v>8</v>
      </c>
      <c r="B15" s="30">
        <f t="shared" si="1"/>
        <v>3</v>
      </c>
      <c r="C15" s="21">
        <v>0</v>
      </c>
      <c r="D15" s="21">
        <v>0</v>
      </c>
      <c r="E15" s="21">
        <v>1</v>
      </c>
      <c r="F15" s="21">
        <v>0</v>
      </c>
      <c r="G15" s="21">
        <v>2</v>
      </c>
    </row>
    <row r="16" spans="1:7" ht="15" customHeight="1">
      <c r="A16" s="20" t="s">
        <v>9</v>
      </c>
      <c r="B16" s="30">
        <f t="shared" si="1"/>
        <v>1</v>
      </c>
      <c r="C16" s="21">
        <v>0</v>
      </c>
      <c r="D16" s="21">
        <v>0</v>
      </c>
      <c r="E16" s="21">
        <v>0</v>
      </c>
      <c r="F16" s="21">
        <v>0</v>
      </c>
      <c r="G16" s="21">
        <v>1</v>
      </c>
    </row>
    <row r="17" spans="1:7" ht="15" customHeight="1">
      <c r="A17" s="20" t="s">
        <v>136</v>
      </c>
      <c r="B17" s="30">
        <f t="shared" si="1"/>
        <v>1</v>
      </c>
      <c r="C17" s="21">
        <v>0</v>
      </c>
      <c r="D17" s="21">
        <v>0</v>
      </c>
      <c r="E17" s="21">
        <v>0</v>
      </c>
      <c r="F17" s="21">
        <v>0</v>
      </c>
      <c r="G17" s="21">
        <v>1</v>
      </c>
    </row>
    <row r="18" spans="1:7" ht="15" customHeight="1">
      <c r="A18" s="20" t="s">
        <v>100</v>
      </c>
      <c r="B18" s="30">
        <f t="shared" si="1"/>
        <v>1</v>
      </c>
      <c r="C18" s="21">
        <v>1</v>
      </c>
      <c r="D18" s="21">
        <v>0</v>
      </c>
      <c r="E18" s="21">
        <v>0</v>
      </c>
      <c r="F18" s="21">
        <v>0</v>
      </c>
      <c r="G18" s="21">
        <v>0</v>
      </c>
    </row>
    <row r="19" spans="1:7" ht="15" customHeight="1">
      <c r="A19" s="20" t="s">
        <v>117</v>
      </c>
      <c r="B19" s="30">
        <f t="shared" si="1"/>
        <v>1</v>
      </c>
      <c r="C19" s="21">
        <v>0</v>
      </c>
      <c r="D19" s="21">
        <v>0</v>
      </c>
      <c r="E19" s="21">
        <v>0</v>
      </c>
      <c r="F19" s="21">
        <v>0</v>
      </c>
      <c r="G19" s="21">
        <v>1</v>
      </c>
    </row>
    <row r="20" spans="1:7" ht="15" customHeight="1">
      <c r="A20" s="20" t="s">
        <v>99</v>
      </c>
      <c r="B20" s="30">
        <f t="shared" si="1"/>
        <v>1</v>
      </c>
      <c r="C20" s="21">
        <v>0</v>
      </c>
      <c r="D20" s="21">
        <v>0</v>
      </c>
      <c r="E20" s="21">
        <v>0</v>
      </c>
      <c r="F20" s="21">
        <v>0</v>
      </c>
      <c r="G20" s="21">
        <v>1</v>
      </c>
    </row>
    <row r="21" spans="1:7" ht="15" customHeight="1">
      <c r="A21" s="20" t="s">
        <v>12</v>
      </c>
      <c r="B21" s="30">
        <f t="shared" si="1"/>
        <v>6</v>
      </c>
      <c r="C21" s="21">
        <v>0</v>
      </c>
      <c r="D21" s="21">
        <v>1</v>
      </c>
      <c r="E21" s="21">
        <v>0</v>
      </c>
      <c r="F21" s="21">
        <v>2</v>
      </c>
      <c r="G21" s="21">
        <v>3</v>
      </c>
    </row>
    <row r="22" spans="1:7" ht="15" customHeight="1">
      <c r="A22" s="20" t="s">
        <v>13</v>
      </c>
      <c r="B22" s="30">
        <f t="shared" si="1"/>
        <v>3</v>
      </c>
      <c r="C22" s="21">
        <v>0</v>
      </c>
      <c r="D22" s="21">
        <v>0</v>
      </c>
      <c r="E22" s="21">
        <v>0</v>
      </c>
      <c r="F22" s="21">
        <v>1</v>
      </c>
      <c r="G22" s="21">
        <v>2</v>
      </c>
    </row>
    <row r="23" spans="1:7" ht="15" customHeight="1">
      <c r="A23" s="20" t="s">
        <v>98</v>
      </c>
      <c r="B23" s="30">
        <f t="shared" si="1"/>
        <v>2</v>
      </c>
      <c r="C23" s="21">
        <v>1</v>
      </c>
      <c r="D23" s="21">
        <v>0</v>
      </c>
      <c r="E23" s="21">
        <v>0</v>
      </c>
      <c r="F23" s="21">
        <v>1</v>
      </c>
      <c r="G23" s="21">
        <v>0</v>
      </c>
    </row>
    <row r="24" spans="1:7" ht="15" customHeight="1">
      <c r="A24" s="20" t="s">
        <v>15</v>
      </c>
      <c r="B24" s="30">
        <f t="shared" si="1"/>
        <v>1</v>
      </c>
      <c r="C24" s="21">
        <v>0</v>
      </c>
      <c r="D24" s="21">
        <v>0</v>
      </c>
      <c r="E24" s="21">
        <v>0</v>
      </c>
      <c r="F24" s="21">
        <v>0</v>
      </c>
      <c r="G24" s="21">
        <v>1</v>
      </c>
    </row>
    <row r="25" spans="1:7" ht="15" customHeight="1">
      <c r="A25" s="20" t="s">
        <v>16</v>
      </c>
      <c r="B25" s="30">
        <f t="shared" si="1"/>
        <v>2</v>
      </c>
      <c r="C25" s="21">
        <v>0</v>
      </c>
      <c r="D25" s="21">
        <v>1</v>
      </c>
      <c r="E25" s="21">
        <v>0</v>
      </c>
      <c r="F25" s="21">
        <v>1</v>
      </c>
      <c r="G25" s="21">
        <v>0</v>
      </c>
    </row>
    <row r="26" spans="1:7" ht="15" customHeight="1">
      <c r="A26" s="20" t="s">
        <v>17</v>
      </c>
      <c r="B26" s="30">
        <f t="shared" si="1"/>
        <v>1</v>
      </c>
      <c r="C26" s="21">
        <v>0</v>
      </c>
      <c r="D26" s="21">
        <v>1</v>
      </c>
      <c r="E26" s="21">
        <v>0</v>
      </c>
      <c r="F26" s="21">
        <v>0</v>
      </c>
      <c r="G26" s="21">
        <v>0</v>
      </c>
    </row>
    <row r="27" spans="1:7" ht="15" customHeight="1">
      <c r="A27" s="20" t="s">
        <v>101</v>
      </c>
      <c r="B27" s="30">
        <f t="shared" si="1"/>
        <v>1</v>
      </c>
      <c r="C27" s="21">
        <v>0</v>
      </c>
      <c r="D27" s="21">
        <v>0</v>
      </c>
      <c r="E27" s="21">
        <v>1</v>
      </c>
      <c r="F27" s="21">
        <v>0</v>
      </c>
      <c r="G27" s="21">
        <v>0</v>
      </c>
    </row>
    <row r="28" spans="1:7" ht="15" customHeight="1">
      <c r="A28" s="20" t="s">
        <v>18</v>
      </c>
      <c r="B28" s="30">
        <f t="shared" si="1"/>
        <v>11</v>
      </c>
      <c r="C28" s="21">
        <v>1</v>
      </c>
      <c r="D28" s="21">
        <v>2</v>
      </c>
      <c r="E28" s="21">
        <v>0</v>
      </c>
      <c r="F28" s="21">
        <v>3</v>
      </c>
      <c r="G28" s="21">
        <v>5</v>
      </c>
    </row>
    <row r="29" ht="15" customHeight="1">
      <c r="B29" s="30"/>
    </row>
    <row r="30" spans="1:7" ht="15" customHeight="1">
      <c r="A30" s="31" t="s">
        <v>125</v>
      </c>
      <c r="B30" s="27">
        <f aca="true" t="shared" si="2" ref="B30:G30">+SUM(B32:B33)</f>
        <v>6</v>
      </c>
      <c r="C30" s="28">
        <f t="shared" si="2"/>
        <v>1</v>
      </c>
      <c r="D30" s="29">
        <f t="shared" si="2"/>
        <v>1</v>
      </c>
      <c r="E30" s="29">
        <f t="shared" si="2"/>
        <v>0</v>
      </c>
      <c r="F30" s="29">
        <f t="shared" si="2"/>
        <v>3</v>
      </c>
      <c r="G30" s="29">
        <f t="shared" si="2"/>
        <v>1</v>
      </c>
    </row>
    <row r="31" ht="15" customHeight="1">
      <c r="B31" s="30"/>
    </row>
    <row r="32" spans="1:7" ht="15" customHeight="1">
      <c r="A32" s="20" t="s">
        <v>130</v>
      </c>
      <c r="B32" s="30">
        <f t="shared" si="1"/>
        <v>5</v>
      </c>
      <c r="C32" s="21">
        <v>1</v>
      </c>
      <c r="D32" s="21">
        <v>1</v>
      </c>
      <c r="E32" s="21">
        <v>0</v>
      </c>
      <c r="F32" s="21">
        <v>2</v>
      </c>
      <c r="G32" s="21">
        <v>1</v>
      </c>
    </row>
    <row r="33" spans="1:7" ht="15" customHeight="1">
      <c r="A33" s="20" t="s">
        <v>131</v>
      </c>
      <c r="B33" s="30">
        <f t="shared" si="1"/>
        <v>1</v>
      </c>
      <c r="C33" s="21">
        <v>0</v>
      </c>
      <c r="D33" s="21">
        <v>0</v>
      </c>
      <c r="E33" s="21">
        <v>0</v>
      </c>
      <c r="F33" s="21">
        <v>1</v>
      </c>
      <c r="G33" s="21">
        <v>0</v>
      </c>
    </row>
    <row r="34" ht="15" customHeight="1">
      <c r="B34" s="30"/>
    </row>
    <row r="35" spans="1:7" ht="15" customHeight="1">
      <c r="A35" s="20" t="s">
        <v>19</v>
      </c>
      <c r="B35" s="30">
        <f t="shared" si="1"/>
        <v>13</v>
      </c>
      <c r="C35" s="21">
        <v>1</v>
      </c>
      <c r="D35" s="21">
        <v>2</v>
      </c>
      <c r="E35" s="21">
        <v>1</v>
      </c>
      <c r="F35" s="21">
        <v>3</v>
      </c>
      <c r="G35" s="21">
        <v>6</v>
      </c>
    </row>
    <row r="36" spans="1:7" ht="15" customHeight="1">
      <c r="A36" s="20" t="s">
        <v>21</v>
      </c>
      <c r="B36" s="30">
        <f t="shared" si="1"/>
        <v>1</v>
      </c>
      <c r="C36" s="21">
        <v>0</v>
      </c>
      <c r="D36" s="21">
        <v>0</v>
      </c>
      <c r="E36" s="21">
        <v>0</v>
      </c>
      <c r="F36" s="21">
        <v>1</v>
      </c>
      <c r="G36" s="21">
        <v>0</v>
      </c>
    </row>
    <row r="37" spans="1:7" ht="15" customHeight="1">
      <c r="A37" s="20" t="s">
        <v>22</v>
      </c>
      <c r="B37" s="30">
        <f t="shared" si="1"/>
        <v>1</v>
      </c>
      <c r="C37" s="21">
        <v>0</v>
      </c>
      <c r="D37" s="21">
        <v>0</v>
      </c>
      <c r="E37" s="21">
        <v>0</v>
      </c>
      <c r="F37" s="21">
        <v>0</v>
      </c>
      <c r="G37" s="21">
        <v>1</v>
      </c>
    </row>
    <row r="38" spans="1:7" ht="15" customHeight="1">
      <c r="A38" s="20" t="s">
        <v>23</v>
      </c>
      <c r="B38" s="30">
        <f t="shared" si="1"/>
        <v>1</v>
      </c>
      <c r="C38" s="21">
        <v>0</v>
      </c>
      <c r="D38" s="21">
        <v>0</v>
      </c>
      <c r="E38" s="21">
        <v>1</v>
      </c>
      <c r="F38" s="21">
        <v>0</v>
      </c>
      <c r="G38" s="21">
        <v>0</v>
      </c>
    </row>
    <row r="39" spans="1:7" ht="15" customHeight="1">
      <c r="A39" s="20" t="s">
        <v>154</v>
      </c>
      <c r="B39" s="30">
        <f t="shared" si="1"/>
        <v>2</v>
      </c>
      <c r="C39" s="21">
        <v>0</v>
      </c>
      <c r="D39" s="21">
        <v>0</v>
      </c>
      <c r="E39" s="21">
        <v>0</v>
      </c>
      <c r="F39" s="21">
        <v>2</v>
      </c>
      <c r="G39" s="21">
        <v>0</v>
      </c>
    </row>
    <row r="40" spans="1:7" ht="15" customHeight="1">
      <c r="A40" s="20" t="s">
        <v>24</v>
      </c>
      <c r="B40" s="30">
        <f t="shared" si="1"/>
        <v>1</v>
      </c>
      <c r="C40" s="21">
        <v>0</v>
      </c>
      <c r="D40" s="21">
        <v>0</v>
      </c>
      <c r="E40" s="21">
        <v>0</v>
      </c>
      <c r="F40" s="21">
        <v>0</v>
      </c>
      <c r="G40" s="21">
        <v>1</v>
      </c>
    </row>
    <row r="41" spans="1:7" ht="15" customHeight="1">
      <c r="A41" s="20" t="s">
        <v>161</v>
      </c>
      <c r="B41" s="30">
        <f>+SUM(C41:G41)</f>
        <v>4</v>
      </c>
      <c r="C41" s="21">
        <v>1</v>
      </c>
      <c r="D41" s="21">
        <v>0</v>
      </c>
      <c r="E41" s="21">
        <v>2</v>
      </c>
      <c r="F41" s="21">
        <v>0</v>
      </c>
      <c r="G41" s="21">
        <v>1</v>
      </c>
    </row>
    <row r="42" spans="1:7" ht="15" customHeight="1">
      <c r="A42" s="20" t="s">
        <v>25</v>
      </c>
      <c r="B42" s="30">
        <f t="shared" si="1"/>
        <v>1</v>
      </c>
      <c r="C42" s="21">
        <v>0</v>
      </c>
      <c r="D42" s="21">
        <v>0</v>
      </c>
      <c r="E42" s="21">
        <v>0</v>
      </c>
      <c r="F42" s="21">
        <v>1</v>
      </c>
      <c r="G42" s="21">
        <v>0</v>
      </c>
    </row>
    <row r="43" spans="1:7" ht="15" customHeight="1">
      <c r="A43" s="20" t="s">
        <v>133</v>
      </c>
      <c r="B43" s="30">
        <f>+SUM(C43:G43)</f>
        <v>1</v>
      </c>
      <c r="C43" s="21">
        <v>0</v>
      </c>
      <c r="D43" s="21">
        <v>0</v>
      </c>
      <c r="E43" s="21">
        <v>0</v>
      </c>
      <c r="F43" s="21">
        <v>0</v>
      </c>
      <c r="G43" s="21">
        <v>1</v>
      </c>
    </row>
    <row r="44" spans="1:7" ht="15" customHeight="1">
      <c r="A44" s="20" t="s">
        <v>28</v>
      </c>
      <c r="B44" s="30">
        <f t="shared" si="1"/>
        <v>3</v>
      </c>
      <c r="C44" s="21">
        <v>0</v>
      </c>
      <c r="D44" s="21">
        <v>0</v>
      </c>
      <c r="E44" s="21">
        <v>0</v>
      </c>
      <c r="F44" s="21">
        <v>2</v>
      </c>
      <c r="G44" s="21">
        <v>1</v>
      </c>
    </row>
    <row r="45" spans="1:7" ht="15" customHeight="1">
      <c r="A45" s="20" t="s">
        <v>29</v>
      </c>
      <c r="B45" s="30">
        <f>+SUM(C45:G45)</f>
        <v>6</v>
      </c>
      <c r="C45" s="21">
        <v>0</v>
      </c>
      <c r="D45" s="21">
        <v>1</v>
      </c>
      <c r="E45" s="21">
        <v>0</v>
      </c>
      <c r="F45" s="21">
        <v>1</v>
      </c>
      <c r="G45" s="21">
        <v>4</v>
      </c>
    </row>
    <row r="46" spans="1:7" ht="15" customHeight="1">
      <c r="A46" s="20" t="s">
        <v>5</v>
      </c>
      <c r="B46" s="30">
        <f>+SUM(C46:G46)</f>
        <v>1</v>
      </c>
      <c r="C46" s="21">
        <v>0</v>
      </c>
      <c r="D46" s="21">
        <v>0</v>
      </c>
      <c r="E46" s="21">
        <v>0</v>
      </c>
      <c r="F46" s="21">
        <v>1</v>
      </c>
      <c r="G46" s="21">
        <v>0</v>
      </c>
    </row>
    <row r="47" spans="1:7" ht="15" customHeight="1" thickBot="1">
      <c r="A47" s="32"/>
      <c r="B47" s="33"/>
      <c r="C47" s="34"/>
      <c r="D47" s="34"/>
      <c r="E47" s="34"/>
      <c r="F47" s="34"/>
      <c r="G47" s="34"/>
    </row>
    <row r="48" ht="15" customHeight="1">
      <c r="A48" s="72" t="s">
        <v>183</v>
      </c>
    </row>
  </sheetData>
  <mergeCells count="5">
    <mergeCell ref="C6:G6"/>
    <mergeCell ref="A6:A7"/>
    <mergeCell ref="B6:B7"/>
    <mergeCell ref="A3:G3"/>
    <mergeCell ref="A4:G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8" sqref="A8"/>
    </sheetView>
  </sheetViews>
  <sheetFormatPr defaultColWidth="11.421875" defaultRowHeight="15" customHeight="1"/>
  <cols>
    <col min="1" max="1" width="42.28125" style="4" customWidth="1"/>
    <col min="2" max="2" width="8.8515625" style="5" customWidth="1"/>
    <col min="3" max="3" width="13.57421875" style="6" customWidth="1"/>
    <col min="4" max="4" width="15.140625" style="6" customWidth="1"/>
    <col min="5" max="5" width="15.7109375" style="4" customWidth="1"/>
    <col min="6" max="16384" width="11.421875" style="4" customWidth="1"/>
  </cols>
  <sheetData>
    <row r="1" spans="1:4" s="3" customFormat="1" ht="15" customHeight="1">
      <c r="A1" s="19" t="s">
        <v>181</v>
      </c>
      <c r="B1" s="1"/>
      <c r="C1" s="2"/>
      <c r="D1" s="2"/>
    </row>
    <row r="3" spans="1:7" ht="15" customHeight="1">
      <c r="A3" s="76" t="s">
        <v>172</v>
      </c>
      <c r="B3" s="76"/>
      <c r="C3" s="76"/>
      <c r="D3" s="76"/>
      <c r="E3" s="7"/>
      <c r="F3" s="7"/>
      <c r="G3" s="7"/>
    </row>
    <row r="4" spans="1:7" ht="15" customHeight="1">
      <c r="A4" s="76" t="s">
        <v>173</v>
      </c>
      <c r="B4" s="76"/>
      <c r="C4" s="76"/>
      <c r="D4" s="76"/>
      <c r="E4" s="7"/>
      <c r="F4" s="7"/>
      <c r="G4" s="7"/>
    </row>
    <row r="5" ht="15" customHeight="1" thickBot="1"/>
    <row r="6" spans="1:4" ht="15" customHeight="1">
      <c r="A6" s="105" t="s">
        <v>44</v>
      </c>
      <c r="B6" s="85" t="s">
        <v>43</v>
      </c>
      <c r="C6" s="104" t="s">
        <v>122</v>
      </c>
      <c r="D6" s="89"/>
    </row>
    <row r="7" spans="1:4" ht="15" customHeight="1" thickBot="1">
      <c r="A7" s="106"/>
      <c r="B7" s="87"/>
      <c r="C7" s="8" t="s">
        <v>123</v>
      </c>
      <c r="D7" s="8" t="s">
        <v>124</v>
      </c>
    </row>
    <row r="8" ht="15" customHeight="1">
      <c r="B8" s="9"/>
    </row>
    <row r="9" spans="1:4" ht="15" customHeight="1">
      <c r="A9" s="10" t="s">
        <v>43</v>
      </c>
      <c r="B9" s="11">
        <f>SUM(B11:B46)-B30</f>
        <v>109</v>
      </c>
      <c r="C9" s="12">
        <f>SUM(C11:C46)-C30</f>
        <v>89</v>
      </c>
      <c r="D9" s="12">
        <f>SUM(D11:D46)-D30</f>
        <v>20</v>
      </c>
    </row>
    <row r="10" ht="15" customHeight="1">
      <c r="B10" s="9"/>
    </row>
    <row r="11" spans="1:4" ht="15" customHeight="1">
      <c r="A11" s="4" t="s">
        <v>0</v>
      </c>
      <c r="B11" s="9">
        <f>SUM(C11:D11)</f>
        <v>8</v>
      </c>
      <c r="C11" s="13">
        <v>8</v>
      </c>
      <c r="D11" s="13">
        <v>0</v>
      </c>
    </row>
    <row r="12" spans="1:4" ht="15" customHeight="1">
      <c r="A12" s="4" t="s">
        <v>1</v>
      </c>
      <c r="B12" s="9">
        <f aca="true" t="shared" si="0" ref="B12:B44">SUM(C12:D12)</f>
        <v>10</v>
      </c>
      <c r="C12" s="13">
        <v>6</v>
      </c>
      <c r="D12" s="13">
        <v>4</v>
      </c>
    </row>
    <row r="13" spans="1:4" ht="15" customHeight="1">
      <c r="A13" s="4" t="s">
        <v>3</v>
      </c>
      <c r="B13" s="9">
        <f t="shared" si="0"/>
        <v>2</v>
      </c>
      <c r="C13" s="13">
        <v>2</v>
      </c>
      <c r="D13" s="13">
        <v>0</v>
      </c>
    </row>
    <row r="14" spans="1:4" ht="15" customHeight="1">
      <c r="A14" s="4" t="s">
        <v>7</v>
      </c>
      <c r="B14" s="9">
        <f t="shared" si="0"/>
        <v>13</v>
      </c>
      <c r="C14" s="13">
        <v>8</v>
      </c>
      <c r="D14" s="13">
        <v>5</v>
      </c>
    </row>
    <row r="15" spans="1:4" ht="15" customHeight="1">
      <c r="A15" s="4" t="s">
        <v>8</v>
      </c>
      <c r="B15" s="9">
        <f t="shared" si="0"/>
        <v>3</v>
      </c>
      <c r="C15" s="13">
        <v>0</v>
      </c>
      <c r="D15" s="13">
        <v>3</v>
      </c>
    </row>
    <row r="16" spans="1:4" ht="15" customHeight="1">
      <c r="A16" s="4" t="s">
        <v>9</v>
      </c>
      <c r="B16" s="9">
        <f t="shared" si="0"/>
        <v>1</v>
      </c>
      <c r="C16" s="13">
        <v>0</v>
      </c>
      <c r="D16" s="13">
        <v>1</v>
      </c>
    </row>
    <row r="17" spans="1:4" ht="15" customHeight="1">
      <c r="A17" s="4" t="s">
        <v>136</v>
      </c>
      <c r="B17" s="9">
        <f t="shared" si="0"/>
        <v>1</v>
      </c>
      <c r="C17" s="13">
        <v>1</v>
      </c>
      <c r="D17" s="13">
        <v>0</v>
      </c>
    </row>
    <row r="18" spans="1:4" ht="15" customHeight="1">
      <c r="A18" s="4" t="s">
        <v>100</v>
      </c>
      <c r="B18" s="9">
        <f t="shared" si="0"/>
        <v>1</v>
      </c>
      <c r="C18" s="13">
        <v>1</v>
      </c>
      <c r="D18" s="13">
        <v>0</v>
      </c>
    </row>
    <row r="19" spans="1:4" ht="15" customHeight="1">
      <c r="A19" s="4" t="s">
        <v>117</v>
      </c>
      <c r="B19" s="9">
        <f t="shared" si="0"/>
        <v>1</v>
      </c>
      <c r="C19" s="13">
        <v>1</v>
      </c>
      <c r="D19" s="13">
        <v>0</v>
      </c>
    </row>
    <row r="20" spans="1:4" ht="15" customHeight="1">
      <c r="A20" s="4" t="s">
        <v>99</v>
      </c>
      <c r="B20" s="9">
        <f t="shared" si="0"/>
        <v>1</v>
      </c>
      <c r="C20" s="13">
        <v>1</v>
      </c>
      <c r="D20" s="13">
        <v>0</v>
      </c>
    </row>
    <row r="21" spans="1:4" ht="15" customHeight="1">
      <c r="A21" s="4" t="s">
        <v>12</v>
      </c>
      <c r="B21" s="9">
        <f t="shared" si="0"/>
        <v>6</v>
      </c>
      <c r="C21" s="13">
        <v>5</v>
      </c>
      <c r="D21" s="13">
        <v>1</v>
      </c>
    </row>
    <row r="22" spans="1:4" ht="15" customHeight="1">
      <c r="A22" s="4" t="s">
        <v>13</v>
      </c>
      <c r="B22" s="9">
        <f t="shared" si="0"/>
        <v>3</v>
      </c>
      <c r="C22" s="13">
        <v>3</v>
      </c>
      <c r="D22" s="13">
        <v>0</v>
      </c>
    </row>
    <row r="23" spans="1:4" ht="15" customHeight="1">
      <c r="A23" s="4" t="s">
        <v>98</v>
      </c>
      <c r="B23" s="9">
        <f t="shared" si="0"/>
        <v>2</v>
      </c>
      <c r="C23" s="13">
        <v>1</v>
      </c>
      <c r="D23" s="13">
        <v>1</v>
      </c>
    </row>
    <row r="24" spans="1:4" ht="15" customHeight="1">
      <c r="A24" s="4" t="s">
        <v>15</v>
      </c>
      <c r="B24" s="9">
        <f t="shared" si="0"/>
        <v>1</v>
      </c>
      <c r="C24" s="13">
        <v>1</v>
      </c>
      <c r="D24" s="13">
        <v>0</v>
      </c>
    </row>
    <row r="25" spans="1:4" ht="15" customHeight="1">
      <c r="A25" s="4" t="s">
        <v>16</v>
      </c>
      <c r="B25" s="9">
        <f t="shared" si="0"/>
        <v>2</v>
      </c>
      <c r="C25" s="13">
        <v>0</v>
      </c>
      <c r="D25" s="13">
        <v>2</v>
      </c>
    </row>
    <row r="26" spans="1:4" ht="15" customHeight="1">
      <c r="A26" s="4" t="s">
        <v>17</v>
      </c>
      <c r="B26" s="9">
        <f t="shared" si="0"/>
        <v>1</v>
      </c>
      <c r="C26" s="13">
        <v>1</v>
      </c>
      <c r="D26" s="13">
        <v>0</v>
      </c>
    </row>
    <row r="27" spans="1:4" ht="15" customHeight="1">
      <c r="A27" s="4" t="s">
        <v>101</v>
      </c>
      <c r="B27" s="9">
        <f t="shared" si="0"/>
        <v>1</v>
      </c>
      <c r="C27" s="13">
        <v>1</v>
      </c>
      <c r="D27" s="13">
        <v>0</v>
      </c>
    </row>
    <row r="28" spans="1:4" ht="15" customHeight="1">
      <c r="A28" s="4" t="s">
        <v>18</v>
      </c>
      <c r="B28" s="9">
        <f t="shared" si="0"/>
        <v>11</v>
      </c>
      <c r="C28" s="13">
        <v>11</v>
      </c>
      <c r="D28" s="13">
        <v>0</v>
      </c>
    </row>
    <row r="29" spans="2:4" ht="15" customHeight="1">
      <c r="B29" s="9"/>
      <c r="C29" s="13"/>
      <c r="D29" s="13"/>
    </row>
    <row r="30" spans="1:4" ht="15" customHeight="1">
      <c r="A30" s="14" t="s">
        <v>132</v>
      </c>
      <c r="B30" s="11">
        <f>+SUM(B32:B33)</f>
        <v>6</v>
      </c>
      <c r="C30" s="15">
        <f>+SUM(C32:C33)</f>
        <v>6</v>
      </c>
      <c r="D30" s="14">
        <f>+SUM(D32:D33)</f>
        <v>0</v>
      </c>
    </row>
    <row r="31" spans="2:4" ht="15" customHeight="1">
      <c r="B31" s="9"/>
      <c r="C31" s="13"/>
      <c r="D31" s="13"/>
    </row>
    <row r="32" spans="1:4" ht="15" customHeight="1">
      <c r="A32" s="4" t="s">
        <v>130</v>
      </c>
      <c r="B32" s="9">
        <f t="shared" si="0"/>
        <v>5</v>
      </c>
      <c r="C32" s="13">
        <v>5</v>
      </c>
      <c r="D32" s="13">
        <v>0</v>
      </c>
    </row>
    <row r="33" spans="1:4" ht="15" customHeight="1">
      <c r="A33" s="4" t="s">
        <v>131</v>
      </c>
      <c r="B33" s="9">
        <f t="shared" si="0"/>
        <v>1</v>
      </c>
      <c r="C33" s="13">
        <v>1</v>
      </c>
      <c r="D33" s="13">
        <v>0</v>
      </c>
    </row>
    <row r="34" spans="2:4" ht="15" customHeight="1">
      <c r="B34" s="9"/>
      <c r="C34" s="13"/>
      <c r="D34" s="13"/>
    </row>
    <row r="35" spans="1:4" ht="15" customHeight="1">
      <c r="A35" s="4" t="s">
        <v>19</v>
      </c>
      <c r="B35" s="9">
        <f t="shared" si="0"/>
        <v>13</v>
      </c>
      <c r="C35" s="13">
        <v>13</v>
      </c>
      <c r="D35" s="13">
        <v>0</v>
      </c>
    </row>
    <row r="36" spans="1:4" ht="15" customHeight="1">
      <c r="A36" s="4" t="s">
        <v>21</v>
      </c>
      <c r="B36" s="9">
        <f t="shared" si="0"/>
        <v>1</v>
      </c>
      <c r="C36" s="13">
        <v>0</v>
      </c>
      <c r="D36" s="13">
        <v>1</v>
      </c>
    </row>
    <row r="37" spans="1:4" ht="15" customHeight="1">
      <c r="A37" s="4" t="s">
        <v>22</v>
      </c>
      <c r="B37" s="9">
        <f t="shared" si="0"/>
        <v>1</v>
      </c>
      <c r="C37" s="13">
        <v>1</v>
      </c>
      <c r="D37" s="13">
        <v>0</v>
      </c>
    </row>
    <row r="38" spans="1:4" ht="15" customHeight="1">
      <c r="A38" s="4" t="s">
        <v>23</v>
      </c>
      <c r="B38" s="9">
        <f t="shared" si="0"/>
        <v>1</v>
      </c>
      <c r="C38" s="13">
        <v>0</v>
      </c>
      <c r="D38" s="13">
        <v>1</v>
      </c>
    </row>
    <row r="39" spans="1:4" ht="15" customHeight="1">
      <c r="A39" s="4" t="s">
        <v>154</v>
      </c>
      <c r="B39" s="9">
        <f t="shared" si="0"/>
        <v>2</v>
      </c>
      <c r="C39" s="13">
        <v>1</v>
      </c>
      <c r="D39" s="13">
        <v>1</v>
      </c>
    </row>
    <row r="40" spans="1:4" ht="15" customHeight="1">
      <c r="A40" s="4" t="s">
        <v>24</v>
      </c>
      <c r="B40" s="9">
        <f t="shared" si="0"/>
        <v>1</v>
      </c>
      <c r="C40" s="13">
        <v>1</v>
      </c>
      <c r="D40" s="13">
        <v>0</v>
      </c>
    </row>
    <row r="41" spans="1:4" ht="15" customHeight="1">
      <c r="A41" s="4" t="s">
        <v>162</v>
      </c>
      <c r="B41" s="9">
        <f t="shared" si="0"/>
        <v>4</v>
      </c>
      <c r="C41" s="13">
        <v>4</v>
      </c>
      <c r="D41" s="13">
        <v>0</v>
      </c>
    </row>
    <row r="42" spans="1:4" ht="15" customHeight="1">
      <c r="A42" s="4" t="s">
        <v>25</v>
      </c>
      <c r="B42" s="9">
        <f t="shared" si="0"/>
        <v>1</v>
      </c>
      <c r="C42" s="13">
        <v>1</v>
      </c>
      <c r="D42" s="13">
        <v>0</v>
      </c>
    </row>
    <row r="43" spans="1:4" ht="15" customHeight="1">
      <c r="A43" s="4" t="s">
        <v>133</v>
      </c>
      <c r="B43" s="9">
        <f t="shared" si="0"/>
        <v>1</v>
      </c>
      <c r="C43" s="13">
        <v>1</v>
      </c>
      <c r="D43" s="13">
        <v>0</v>
      </c>
    </row>
    <row r="44" spans="1:4" ht="15" customHeight="1">
      <c r="A44" s="4" t="s">
        <v>28</v>
      </c>
      <c r="B44" s="9">
        <f t="shared" si="0"/>
        <v>3</v>
      </c>
      <c r="C44" s="13">
        <v>3</v>
      </c>
      <c r="D44" s="13">
        <v>0</v>
      </c>
    </row>
    <row r="45" spans="1:4" ht="15" customHeight="1">
      <c r="A45" s="4" t="s">
        <v>29</v>
      </c>
      <c r="B45" s="9">
        <f>SUM(C45:D45)</f>
        <v>6</v>
      </c>
      <c r="C45" s="13">
        <v>6</v>
      </c>
      <c r="D45" s="13">
        <v>0</v>
      </c>
    </row>
    <row r="46" spans="1:4" ht="15" customHeight="1">
      <c r="A46" s="4" t="s">
        <v>5</v>
      </c>
      <c r="B46" s="9">
        <f>SUM(C46:D46)</f>
        <v>1</v>
      </c>
      <c r="C46" s="13">
        <v>1</v>
      </c>
      <c r="D46" s="13">
        <v>0</v>
      </c>
    </row>
    <row r="47" spans="1:4" ht="15" customHeight="1" thickBot="1">
      <c r="A47" s="16"/>
      <c r="B47" s="17"/>
      <c r="C47" s="18"/>
      <c r="D47" s="18"/>
    </row>
    <row r="48" spans="1:2" ht="15" customHeight="1">
      <c r="A48" s="72" t="s">
        <v>183</v>
      </c>
      <c r="B48" s="6"/>
    </row>
    <row r="49" ht="15" customHeight="1">
      <c r="B49" s="6"/>
    </row>
    <row r="50" ht="15" customHeight="1">
      <c r="B50" s="6"/>
    </row>
    <row r="51" ht="15" customHeight="1">
      <c r="B51" s="6"/>
    </row>
    <row r="52" ht="15" customHeight="1">
      <c r="B52" s="6"/>
    </row>
    <row r="53" ht="15" customHeight="1">
      <c r="B53" s="6"/>
    </row>
    <row r="54" ht="15" customHeight="1">
      <c r="B54" s="6"/>
    </row>
    <row r="55" ht="15" customHeight="1">
      <c r="B55" s="6"/>
    </row>
    <row r="56" ht="15" customHeight="1">
      <c r="B56" s="6"/>
    </row>
    <row r="57" ht="15" customHeight="1">
      <c r="B57" s="6"/>
    </row>
  </sheetData>
  <mergeCells count="5">
    <mergeCell ref="C6:D6"/>
    <mergeCell ref="A3:D3"/>
    <mergeCell ref="A4:D4"/>
    <mergeCell ref="A6:A7"/>
    <mergeCell ref="B6:B7"/>
  </mergeCells>
  <printOptions horizontalCentered="1" verticalCentered="1"/>
  <pageMargins left="0.7874015748031497" right="0.7874015748031497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2004-08-19T20:38:42Z</cp:lastPrinted>
  <dcterms:created xsi:type="dcterms:W3CDTF">2004-04-30T12:23:24Z</dcterms:created>
  <dcterms:modified xsi:type="dcterms:W3CDTF">2004-08-19T20:41:46Z</dcterms:modified>
  <cp:category/>
  <cp:version/>
  <cp:contentType/>
  <cp:contentStatus/>
</cp:coreProperties>
</file>