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0" windowWidth="5640" windowHeight="6795" activeTab="2"/>
  </bookViews>
  <sheets>
    <sheet name="37" sheetId="1" r:id="rId1"/>
    <sheet name="38" sheetId="2" r:id="rId2"/>
    <sheet name="39" sheetId="3" r:id="rId3"/>
    <sheet name="40" sheetId="4" r:id="rId4"/>
    <sheet name="41" sheetId="5" r:id="rId5"/>
  </sheets>
  <definedNames>
    <definedName name="_xlnm.Print_Area" localSheetId="1">'38'!$A$1:$N$33</definedName>
  </definedNames>
  <calcPr fullCalcOnLoad="1"/>
</workbook>
</file>

<file path=xl/sharedStrings.xml><?xml version="1.0" encoding="utf-8"?>
<sst xmlns="http://schemas.openxmlformats.org/spreadsheetml/2006/main" count="163" uniqueCount="94">
  <si>
    <t>Total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</si>
  <si>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</si>
  <si>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</si>
  <si>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</si>
  <si>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</si>
  <si>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</si>
  <si>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</si>
  <si>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</si>
  <si>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</si>
  <si>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</si>
  <si>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</si>
  <si>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</si>
  <si>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</si>
  <si>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Existencia inicial</t>
  </si>
  <si>
    <t>Casos entrados</t>
  </si>
  <si>
    <t>Casos reentrados</t>
  </si>
  <si>
    <t xml:space="preserve">   Con estudio completo</t>
  </si>
  <si>
    <t xml:space="preserve">   Ampliaciones</t>
  </si>
  <si>
    <t xml:space="preserve">   Otros</t>
  </si>
  <si>
    <t>Existencia Final</t>
  </si>
  <si>
    <t>Tipo de Caso</t>
  </si>
  <si>
    <t>M  e   s</t>
  </si>
  <si>
    <t>Abuso de autoridad</t>
  </si>
  <si>
    <t>Administración fraudulenta</t>
  </si>
  <si>
    <t>Aprop.y/o retenc. Indebida</t>
  </si>
  <si>
    <t xml:space="preserve">Estafa  </t>
  </si>
  <si>
    <t>Estelionato</t>
  </si>
  <si>
    <t>Falsedad ideológica</t>
  </si>
  <si>
    <t>Falsificación de documento</t>
  </si>
  <si>
    <t>Fraude de simulación</t>
  </si>
  <si>
    <t>Fraude informático</t>
  </si>
  <si>
    <t>Infracción Código Fiscal</t>
  </si>
  <si>
    <t>Lavado de dinero</t>
  </si>
  <si>
    <t>Malversación de fondos</t>
  </si>
  <si>
    <t>Negociaciones incompatibles</t>
  </si>
  <si>
    <t>Peculado</t>
  </si>
  <si>
    <t>Quiebra</t>
  </si>
  <si>
    <t>Robo o hurto</t>
  </si>
  <si>
    <t>Uso de documento falso</t>
  </si>
  <si>
    <t>Otros</t>
  </si>
  <si>
    <t>Tipo de Delito</t>
  </si>
  <si>
    <t>M e s</t>
  </si>
  <si>
    <t xml:space="preserve">Estafa </t>
  </si>
  <si>
    <t>Malversación de Fondos</t>
  </si>
  <si>
    <t>Usura</t>
  </si>
  <si>
    <t>D u r a c i ó n    (en meses)</t>
  </si>
  <si>
    <t>Duración Promedio</t>
  </si>
  <si>
    <t>Apropiación irregular</t>
  </si>
  <si>
    <t>Apropiación y/o retención indebida</t>
  </si>
  <si>
    <t>Estafa</t>
  </si>
  <si>
    <t>Hurto</t>
  </si>
  <si>
    <t>Infrac. Ley Observ. Derech. Prop Intelectual</t>
  </si>
  <si>
    <t>Infracción Ley Derechos de Autor</t>
  </si>
  <si>
    <t>Casos Salidos</t>
  </si>
  <si>
    <t>Con estudio</t>
  </si>
  <si>
    <t>Completo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</si>
  <si>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</si>
  <si>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</si>
  <si>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</si>
  <si>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</si>
  <si>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</si>
  <si>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</si>
  <si>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</si>
  <si>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</si>
  <si>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</si>
  <si>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</si>
  <si>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</si>
  <si>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</si>
  <si>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Infracción Ley Observ. Derechos Propiedad</t>
  </si>
  <si>
    <t>Quiebra fraudulenta</t>
  </si>
  <si>
    <t xml:space="preserve"> y Financieros, durante el 2003</t>
  </si>
  <si>
    <t>Balance General</t>
  </si>
  <si>
    <t>Set</t>
  </si>
  <si>
    <t>Incumplimiento deberes función pública</t>
  </si>
  <si>
    <t>Libramiento de cheque sin fondos</t>
  </si>
  <si>
    <t>Número de</t>
  </si>
  <si>
    <t xml:space="preserve"> Auditores</t>
  </si>
  <si>
    <t xml:space="preserve">Promedio de Casos </t>
  </si>
  <si>
    <t>Salidos por Auditor</t>
  </si>
  <si>
    <t>según tipo de caso y mes, durante el 2003</t>
  </si>
  <si>
    <t>Casos salidos en la Sección de Delitos Económicos y Financieros</t>
  </si>
  <si>
    <t>según tipo de delito y mes de ocurrencia, durante el 2003</t>
  </si>
  <si>
    <t>Casos terminados con estudio completo en la Sección de Delitos Económicos y Financieros</t>
  </si>
  <si>
    <t xml:space="preserve"> según tipo de delito y duración promedio, durante el 2003</t>
  </si>
  <si>
    <t xml:space="preserve">Casos salidos en la Sección de Delitos Económicos y Financieros y </t>
  </si>
  <si>
    <t>promedio mensual por auditor, durante el 2003</t>
  </si>
  <si>
    <t>Cuadro No.37</t>
  </si>
  <si>
    <t>Fuente: Sección de Estadística, Departamento de Planificación.</t>
  </si>
  <si>
    <t>Cuadro No.38</t>
  </si>
  <si>
    <t>Cuadro No.39</t>
  </si>
  <si>
    <t>Cuadro No.40</t>
  </si>
  <si>
    <t>Cuadro No.41</t>
  </si>
  <si>
    <t xml:space="preserve">Movimiento ocurrido en la Sección de Delitos Económicos </t>
  </si>
  <si>
    <t>Casos entrados en la Sección de Delitos Económicos y Financieros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</si>
</sst>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sz val="9"/>
      <name val="Batang"/>
      <family val="1"/>
    </font>
    <font>
      <b/>
      <sz val="9"/>
      <name val="Batang"/>
      <family val="1"/>
    </font>
    <font>
      <b/>
      <sz val="9"/>
      <name val="@Batang"/>
      <family val="1"/>
    </font>
    <font>
      <sz val="9"/>
      <name val="@Batang"/>
      <family val="1"/>
    </font>
    <font>
      <sz val="9"/>
      <color indexed="8"/>
      <name val="@Batang"/>
      <family val="1"/>
    </font>
    <font>
      <b/>
      <u val="single"/>
      <sz val="9"/>
      <color indexed="8"/>
      <name val="@Batang"/>
      <family val="1"/>
    </font>
    <font>
      <b/>
      <u val="single"/>
      <sz val="9"/>
      <name val="@Batang"/>
      <family val="1"/>
    </font>
    <font>
      <sz val="8"/>
      <name val="@Batang"/>
      <family val="1"/>
    </font>
    <font>
      <b/>
      <sz val="12"/>
      <name val="@Batang"/>
      <family val="1"/>
    </font>
    <font>
      <sz val="12"/>
      <name val="@Batang"/>
      <family val="1"/>
    </font>
    <font>
      <b/>
      <sz val="11"/>
      <name val="@Batang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4" sqref="A4:N4"/>
    </sheetView>
  </sheetViews>
  <sheetFormatPr defaultColWidth="11.421875" defaultRowHeight="12.75"/>
  <cols>
    <col min="1" max="1" width="35.7109375" style="1" customWidth="1"/>
    <col min="2" max="2" width="6.7109375" style="2" customWidth="1"/>
    <col min="3" max="14" width="5.7109375" style="1" customWidth="1"/>
    <col min="15" max="16384" width="11.421875" style="1" customWidth="1"/>
  </cols>
  <sheetData>
    <row r="1" ht="18" customHeight="1">
      <c r="A1" s="14" t="s">
        <v>86</v>
      </c>
    </row>
    <row r="2" ht="18" customHeight="1"/>
    <row r="3" spans="1:14" ht="18" customHeight="1">
      <c r="A3" s="65" t="s">
        <v>92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8" customHeight="1">
      <c r="A4" s="65" t="s">
        <v>70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ht="30" customHeight="1" thickBot="1"/>
    <row r="6" spans="1:14" ht="24.75" customHeight="1" thickBot="1">
      <c r="A6" s="66" t="s">
        <v>71</v>
      </c>
      <c r="B6" s="68" t="s">
        <v>0</v>
      </c>
      <c r="C6" s="70" t="s">
        <v>1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24.75" customHeight="1" thickBot="1">
      <c r="A7" s="67"/>
      <c r="B7" s="69"/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72</v>
      </c>
      <c r="L7" s="4" t="s">
        <v>10</v>
      </c>
      <c r="M7" s="4" t="s">
        <v>11</v>
      </c>
      <c r="N7" s="4" t="s">
        <v>12</v>
      </c>
    </row>
    <row r="8" ht="18" customHeight="1">
      <c r="B8" s="5"/>
    </row>
    <row r="9" spans="1:14" ht="24.75" customHeight="1">
      <c r="A9" s="6" t="s">
        <v>13</v>
      </c>
      <c r="B9" s="7">
        <v>506</v>
      </c>
      <c r="C9" s="8">
        <v>506</v>
      </c>
      <c r="D9" s="8">
        <v>528</v>
      </c>
      <c r="E9" s="8">
        <v>519</v>
      </c>
      <c r="F9" s="8">
        <v>504</v>
      </c>
      <c r="G9" s="8">
        <v>502</v>
      </c>
      <c r="H9" s="8">
        <v>496</v>
      </c>
      <c r="I9" s="8">
        <v>489</v>
      </c>
      <c r="J9" s="8">
        <v>496</v>
      </c>
      <c r="K9" s="8">
        <v>492</v>
      </c>
      <c r="L9" s="8">
        <v>505</v>
      </c>
      <c r="M9" s="8">
        <v>508</v>
      </c>
      <c r="N9" s="8">
        <v>529</v>
      </c>
    </row>
    <row r="10" spans="1:14" ht="24.75" customHeight="1">
      <c r="A10" s="6" t="s">
        <v>14</v>
      </c>
      <c r="B10" s="7">
        <f aca="true" t="shared" si="0" ref="B10:B15">SUM(C10:N10)</f>
        <v>524</v>
      </c>
      <c r="C10" s="8">
        <v>35</v>
      </c>
      <c r="D10" s="8">
        <v>58</v>
      </c>
      <c r="E10" s="8">
        <v>42</v>
      </c>
      <c r="F10" s="8">
        <v>27</v>
      </c>
      <c r="G10" s="8">
        <v>46</v>
      </c>
      <c r="H10" s="8">
        <v>41</v>
      </c>
      <c r="I10" s="8">
        <v>60</v>
      </c>
      <c r="J10" s="8">
        <v>36</v>
      </c>
      <c r="K10" s="8">
        <v>58</v>
      </c>
      <c r="L10" s="8">
        <v>52</v>
      </c>
      <c r="M10" s="8">
        <v>47</v>
      </c>
      <c r="N10" s="8">
        <v>22</v>
      </c>
    </row>
    <row r="11" spans="1:14" ht="24.75" customHeight="1">
      <c r="A11" s="6" t="s">
        <v>15</v>
      </c>
      <c r="B11" s="7">
        <f t="shared" si="0"/>
        <v>88</v>
      </c>
      <c r="C11" s="8">
        <v>6</v>
      </c>
      <c r="D11" s="8">
        <v>4</v>
      </c>
      <c r="E11" s="8">
        <v>4</v>
      </c>
      <c r="F11" s="8">
        <v>3</v>
      </c>
      <c r="G11" s="8">
        <v>10</v>
      </c>
      <c r="H11" s="8">
        <v>7</v>
      </c>
      <c r="I11" s="8">
        <v>6</v>
      </c>
      <c r="J11" s="8">
        <v>12</v>
      </c>
      <c r="K11" s="8">
        <v>15</v>
      </c>
      <c r="L11" s="8">
        <v>8</v>
      </c>
      <c r="M11" s="8">
        <v>9</v>
      </c>
      <c r="N11" s="8">
        <v>4</v>
      </c>
    </row>
    <row r="12" spans="1:14" ht="45" customHeight="1">
      <c r="A12" s="9" t="s">
        <v>53</v>
      </c>
      <c r="B12" s="10">
        <f t="shared" si="0"/>
        <v>591</v>
      </c>
      <c r="C12" s="9">
        <f aca="true" t="shared" si="1" ref="C12:N12">SUM(C13:C15)</f>
        <v>19</v>
      </c>
      <c r="D12" s="9">
        <f t="shared" si="1"/>
        <v>71</v>
      </c>
      <c r="E12" s="9">
        <f t="shared" si="1"/>
        <v>61</v>
      </c>
      <c r="F12" s="9">
        <f t="shared" si="1"/>
        <v>32</v>
      </c>
      <c r="G12" s="9">
        <f t="shared" si="1"/>
        <v>62</v>
      </c>
      <c r="H12" s="9">
        <f t="shared" si="1"/>
        <v>55</v>
      </c>
      <c r="I12" s="9">
        <f t="shared" si="1"/>
        <v>59</v>
      </c>
      <c r="J12" s="9">
        <f t="shared" si="1"/>
        <v>52</v>
      </c>
      <c r="K12" s="9">
        <f t="shared" si="1"/>
        <v>60</v>
      </c>
      <c r="L12" s="9">
        <f t="shared" si="1"/>
        <v>57</v>
      </c>
      <c r="M12" s="9">
        <f t="shared" si="1"/>
        <v>35</v>
      </c>
      <c r="N12" s="9">
        <f t="shared" si="1"/>
        <v>28</v>
      </c>
    </row>
    <row r="13" spans="1:14" ht="20.25" customHeight="1">
      <c r="A13" s="6" t="s">
        <v>16</v>
      </c>
      <c r="B13" s="7">
        <f t="shared" si="0"/>
        <v>332</v>
      </c>
      <c r="C13" s="8">
        <v>10</v>
      </c>
      <c r="D13" s="8">
        <v>32</v>
      </c>
      <c r="E13" s="8">
        <v>32</v>
      </c>
      <c r="F13" s="8">
        <v>19</v>
      </c>
      <c r="G13" s="8">
        <v>39</v>
      </c>
      <c r="H13" s="8">
        <v>35</v>
      </c>
      <c r="I13" s="8">
        <v>34</v>
      </c>
      <c r="J13" s="8">
        <v>34</v>
      </c>
      <c r="K13" s="8">
        <v>28</v>
      </c>
      <c r="L13" s="8">
        <v>31</v>
      </c>
      <c r="M13" s="8">
        <v>21</v>
      </c>
      <c r="N13" s="8">
        <v>17</v>
      </c>
    </row>
    <row r="14" spans="1:14" ht="19.5" customHeight="1">
      <c r="A14" s="6" t="s">
        <v>17</v>
      </c>
      <c r="B14" s="7">
        <f t="shared" si="0"/>
        <v>79</v>
      </c>
      <c r="C14" s="8">
        <v>2</v>
      </c>
      <c r="D14" s="8">
        <v>4</v>
      </c>
      <c r="E14" s="8">
        <v>5</v>
      </c>
      <c r="F14" s="8">
        <v>2</v>
      </c>
      <c r="G14" s="8">
        <v>10</v>
      </c>
      <c r="H14" s="8">
        <v>9</v>
      </c>
      <c r="I14" s="8">
        <v>8</v>
      </c>
      <c r="J14" s="8">
        <v>6</v>
      </c>
      <c r="K14" s="8">
        <v>10</v>
      </c>
      <c r="L14" s="8">
        <v>14</v>
      </c>
      <c r="M14" s="8">
        <v>7</v>
      </c>
      <c r="N14" s="8">
        <v>2</v>
      </c>
    </row>
    <row r="15" spans="1:14" ht="22.5" customHeight="1">
      <c r="A15" s="6" t="s">
        <v>18</v>
      </c>
      <c r="B15" s="7">
        <f t="shared" si="0"/>
        <v>180</v>
      </c>
      <c r="C15" s="8">
        <v>7</v>
      </c>
      <c r="D15" s="8">
        <v>35</v>
      </c>
      <c r="E15" s="8">
        <v>24</v>
      </c>
      <c r="F15" s="8">
        <v>11</v>
      </c>
      <c r="G15" s="8">
        <v>13</v>
      </c>
      <c r="H15" s="8">
        <v>11</v>
      </c>
      <c r="I15" s="8">
        <v>17</v>
      </c>
      <c r="J15" s="8">
        <v>12</v>
      </c>
      <c r="K15" s="8">
        <v>22</v>
      </c>
      <c r="L15" s="8">
        <v>12</v>
      </c>
      <c r="M15" s="8">
        <v>7</v>
      </c>
      <c r="N15" s="8">
        <v>9</v>
      </c>
    </row>
    <row r="16" spans="1:14" ht="13.5" customHeight="1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39.75" customHeight="1" thickBot="1">
      <c r="A17" s="11" t="s">
        <v>19</v>
      </c>
      <c r="B17" s="12">
        <v>527</v>
      </c>
      <c r="C17" s="13">
        <f aca="true" t="shared" si="2" ref="C17:N17">(C9+C10+C11)-C12</f>
        <v>528</v>
      </c>
      <c r="D17" s="13">
        <f t="shared" si="2"/>
        <v>519</v>
      </c>
      <c r="E17" s="13">
        <f t="shared" si="2"/>
        <v>504</v>
      </c>
      <c r="F17" s="13">
        <f t="shared" si="2"/>
        <v>502</v>
      </c>
      <c r="G17" s="13">
        <f t="shared" si="2"/>
        <v>496</v>
      </c>
      <c r="H17" s="13">
        <f t="shared" si="2"/>
        <v>489</v>
      </c>
      <c r="I17" s="13">
        <f t="shared" si="2"/>
        <v>496</v>
      </c>
      <c r="J17" s="13">
        <f t="shared" si="2"/>
        <v>492</v>
      </c>
      <c r="K17" s="13">
        <f t="shared" si="2"/>
        <v>505</v>
      </c>
      <c r="L17" s="13">
        <f t="shared" si="2"/>
        <v>508</v>
      </c>
      <c r="M17" s="13">
        <f t="shared" si="2"/>
        <v>529</v>
      </c>
      <c r="N17" s="13">
        <f t="shared" si="2"/>
        <v>527</v>
      </c>
    </row>
    <row r="18" ht="12">
      <c r="A18" s="61" t="s">
        <v>87</v>
      </c>
    </row>
  </sheetData>
  <mergeCells count="5">
    <mergeCell ref="A3:N3"/>
    <mergeCell ref="A4:N4"/>
    <mergeCell ref="A6:A7"/>
    <mergeCell ref="B6:B7"/>
    <mergeCell ref="C6:N6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4" sqref="A4:N4"/>
    </sheetView>
  </sheetViews>
  <sheetFormatPr defaultColWidth="11.421875" defaultRowHeight="15" customHeight="1"/>
  <cols>
    <col min="1" max="1" width="41.57421875" style="1" customWidth="1"/>
    <col min="2" max="2" width="6.00390625" style="1" customWidth="1"/>
    <col min="3" max="14" width="5.7109375" style="1" customWidth="1"/>
    <col min="15" max="16384" width="11.421875" style="1" customWidth="1"/>
  </cols>
  <sheetData>
    <row r="1" ht="19.5" customHeight="1">
      <c r="A1" s="14" t="s">
        <v>88</v>
      </c>
    </row>
    <row r="2" ht="19.5" customHeight="1">
      <c r="A2" s="15"/>
    </row>
    <row r="3" spans="1:14" ht="19.5" customHeight="1">
      <c r="A3" s="65" t="s">
        <v>93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9.5" customHeight="1">
      <c r="A4" s="65" t="s">
        <v>79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ht="19.5" customHeight="1" thickBot="1"/>
    <row r="6" spans="1:14" ht="19.5" customHeight="1">
      <c r="A6" s="72" t="s">
        <v>20</v>
      </c>
      <c r="B6" s="68" t="s">
        <v>0</v>
      </c>
      <c r="C6" s="74" t="s">
        <v>21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9.5" customHeight="1" thickBot="1">
      <c r="A7" s="73"/>
      <c r="B7" s="69"/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72</v>
      </c>
      <c r="L7" s="17" t="s">
        <v>10</v>
      </c>
      <c r="M7" s="17" t="s">
        <v>11</v>
      </c>
      <c r="N7" s="17" t="s">
        <v>12</v>
      </c>
    </row>
    <row r="8" ht="19.5" customHeight="1">
      <c r="B8" s="18"/>
    </row>
    <row r="9" spans="1:14" s="6" customFormat="1" ht="19.5" customHeight="1">
      <c r="A9" s="19" t="s">
        <v>0</v>
      </c>
      <c r="B9" s="10">
        <f>SUM(C9:N9)</f>
        <v>612</v>
      </c>
      <c r="C9" s="20">
        <f aca="true" t="shared" si="0" ref="C9:N9">SUM(C11:C31)</f>
        <v>41</v>
      </c>
      <c r="D9" s="20">
        <f t="shared" si="0"/>
        <v>62</v>
      </c>
      <c r="E9" s="20">
        <f t="shared" si="0"/>
        <v>46</v>
      </c>
      <c r="F9" s="20">
        <f t="shared" si="0"/>
        <v>30</v>
      </c>
      <c r="G9" s="20">
        <f t="shared" si="0"/>
        <v>56</v>
      </c>
      <c r="H9" s="20">
        <f t="shared" si="0"/>
        <v>48</v>
      </c>
      <c r="I9" s="20">
        <f t="shared" si="0"/>
        <v>66</v>
      </c>
      <c r="J9" s="20">
        <f t="shared" si="0"/>
        <v>48</v>
      </c>
      <c r="K9" s="20">
        <f t="shared" si="0"/>
        <v>73</v>
      </c>
      <c r="L9" s="20">
        <f t="shared" si="0"/>
        <v>60</v>
      </c>
      <c r="M9" s="20">
        <f t="shared" si="0"/>
        <v>56</v>
      </c>
      <c r="N9" s="20">
        <f t="shared" si="0"/>
        <v>26</v>
      </c>
    </row>
    <row r="10" ht="19.5" customHeight="1">
      <c r="B10" s="18"/>
    </row>
    <row r="11" spans="1:15" ht="19.5" customHeight="1">
      <c r="A11" s="1" t="s">
        <v>22</v>
      </c>
      <c r="B11" s="7">
        <f>SUM(C11:N11)</f>
        <v>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>
        <v>0</v>
      </c>
      <c r="O11" s="8"/>
    </row>
    <row r="12" spans="1:14" ht="19.5" customHeight="1">
      <c r="A12" s="6" t="s">
        <v>23</v>
      </c>
      <c r="B12" s="7">
        <f aca="true" t="shared" si="1" ref="B12:B31">SUM(C12:N12)</f>
        <v>307</v>
      </c>
      <c r="C12" s="8">
        <v>23</v>
      </c>
      <c r="D12" s="8">
        <v>29</v>
      </c>
      <c r="E12" s="8">
        <v>18</v>
      </c>
      <c r="F12" s="8">
        <v>14</v>
      </c>
      <c r="G12" s="8">
        <v>28</v>
      </c>
      <c r="H12" s="8">
        <v>27</v>
      </c>
      <c r="I12" s="8">
        <v>33</v>
      </c>
      <c r="J12" s="8">
        <v>20</v>
      </c>
      <c r="K12" s="8">
        <v>35</v>
      </c>
      <c r="L12" s="8">
        <v>35</v>
      </c>
      <c r="M12" s="8">
        <v>37</v>
      </c>
      <c r="N12" s="8">
        <v>8</v>
      </c>
    </row>
    <row r="13" spans="1:14" ht="19.5" customHeight="1">
      <c r="A13" s="6" t="s">
        <v>24</v>
      </c>
      <c r="B13" s="7">
        <f t="shared" si="1"/>
        <v>27</v>
      </c>
      <c r="C13" s="8">
        <v>1</v>
      </c>
      <c r="D13" s="8">
        <v>1</v>
      </c>
      <c r="E13" s="8">
        <v>0</v>
      </c>
      <c r="F13" s="8">
        <v>1</v>
      </c>
      <c r="G13" s="8">
        <v>1</v>
      </c>
      <c r="H13" s="8">
        <v>3</v>
      </c>
      <c r="I13" s="8">
        <v>6</v>
      </c>
      <c r="J13" s="8">
        <v>5</v>
      </c>
      <c r="K13" s="8">
        <v>3</v>
      </c>
      <c r="L13" s="8">
        <v>2</v>
      </c>
      <c r="M13" s="8">
        <v>2</v>
      </c>
      <c r="N13" s="8">
        <v>2</v>
      </c>
    </row>
    <row r="14" spans="1:14" ht="19.5" customHeight="1">
      <c r="A14" s="6" t="s">
        <v>25</v>
      </c>
      <c r="B14" s="7">
        <f t="shared" si="1"/>
        <v>101</v>
      </c>
      <c r="C14" s="8">
        <v>9</v>
      </c>
      <c r="D14" s="8">
        <v>19</v>
      </c>
      <c r="E14" s="8">
        <v>9</v>
      </c>
      <c r="F14" s="8">
        <v>6</v>
      </c>
      <c r="G14" s="8">
        <v>10</v>
      </c>
      <c r="H14" s="8">
        <v>4</v>
      </c>
      <c r="I14" s="8">
        <v>9</v>
      </c>
      <c r="J14" s="8">
        <v>4</v>
      </c>
      <c r="K14" s="8">
        <v>16</v>
      </c>
      <c r="L14" s="8">
        <v>6</v>
      </c>
      <c r="M14" s="8">
        <v>6</v>
      </c>
      <c r="N14" s="8">
        <v>3</v>
      </c>
    </row>
    <row r="15" spans="1:14" ht="19.5" customHeight="1">
      <c r="A15" s="6" t="s">
        <v>26</v>
      </c>
      <c r="B15" s="7">
        <f t="shared" si="1"/>
        <v>2</v>
      </c>
      <c r="C15" s="8">
        <v>0</v>
      </c>
      <c r="D15" s="8">
        <v>0</v>
      </c>
      <c r="E15" s="8">
        <v>1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ht="19.5" customHeight="1">
      <c r="A16" s="6" t="s">
        <v>27</v>
      </c>
      <c r="B16" s="7">
        <f t="shared" si="1"/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1</v>
      </c>
      <c r="J16" s="8">
        <v>3</v>
      </c>
      <c r="K16" s="8">
        <v>0</v>
      </c>
      <c r="L16" s="8">
        <v>0</v>
      </c>
      <c r="M16" s="8">
        <v>0</v>
      </c>
      <c r="N16" s="8">
        <v>0</v>
      </c>
    </row>
    <row r="17" spans="1:14" ht="19.5" customHeight="1">
      <c r="A17" s="6" t="s">
        <v>28</v>
      </c>
      <c r="B17" s="7">
        <f t="shared" si="1"/>
        <v>14</v>
      </c>
      <c r="C17" s="8">
        <v>0</v>
      </c>
      <c r="D17" s="8">
        <v>4</v>
      </c>
      <c r="E17" s="8">
        <v>5</v>
      </c>
      <c r="F17" s="8">
        <v>1</v>
      </c>
      <c r="G17" s="8">
        <v>2</v>
      </c>
      <c r="H17" s="8">
        <v>0</v>
      </c>
      <c r="I17" s="8">
        <v>0</v>
      </c>
      <c r="J17" s="8">
        <v>0</v>
      </c>
      <c r="K17" s="8">
        <v>2</v>
      </c>
      <c r="L17" s="8">
        <v>0</v>
      </c>
      <c r="M17" s="8">
        <v>0</v>
      </c>
      <c r="N17" s="8">
        <v>0</v>
      </c>
    </row>
    <row r="18" spans="1:14" ht="19.5" customHeight="1">
      <c r="A18" s="6" t="s">
        <v>29</v>
      </c>
      <c r="B18" s="7">
        <f t="shared" si="1"/>
        <v>7</v>
      </c>
      <c r="C18" s="8">
        <v>2</v>
      </c>
      <c r="D18" s="8">
        <v>0</v>
      </c>
      <c r="E18" s="8">
        <v>0</v>
      </c>
      <c r="F18" s="8">
        <v>1</v>
      </c>
      <c r="G18" s="8">
        <v>1</v>
      </c>
      <c r="H18" s="8">
        <v>0</v>
      </c>
      <c r="I18" s="8">
        <v>0</v>
      </c>
      <c r="J18" s="8">
        <v>2</v>
      </c>
      <c r="K18" s="8">
        <v>0</v>
      </c>
      <c r="L18" s="8">
        <v>1</v>
      </c>
      <c r="M18" s="8">
        <v>0</v>
      </c>
      <c r="N18" s="8">
        <v>0</v>
      </c>
    </row>
    <row r="19" spans="1:14" ht="19.5" customHeight="1">
      <c r="A19" s="6" t="s">
        <v>30</v>
      </c>
      <c r="B19" s="7">
        <f t="shared" si="1"/>
        <v>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1</v>
      </c>
      <c r="M19" s="8">
        <v>0</v>
      </c>
      <c r="N19" s="8">
        <v>0</v>
      </c>
    </row>
    <row r="20" spans="1:14" ht="19.5" customHeight="1">
      <c r="A20" s="6" t="s">
        <v>73</v>
      </c>
      <c r="B20" s="7">
        <f t="shared" si="1"/>
        <v>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8">
        <v>0</v>
      </c>
    </row>
    <row r="21" spans="1:14" ht="19.5" customHeight="1">
      <c r="A21" s="6" t="s">
        <v>31</v>
      </c>
      <c r="B21" s="7">
        <f t="shared" si="1"/>
        <v>13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2</v>
      </c>
      <c r="J21" s="8">
        <v>0</v>
      </c>
      <c r="K21" s="8">
        <v>2</v>
      </c>
      <c r="L21" s="8">
        <v>3</v>
      </c>
      <c r="M21" s="8">
        <v>0</v>
      </c>
      <c r="N21" s="8">
        <v>5</v>
      </c>
    </row>
    <row r="22" spans="1:14" ht="19.5" customHeight="1">
      <c r="A22" s="6" t="s">
        <v>68</v>
      </c>
      <c r="B22" s="7">
        <f t="shared" si="1"/>
        <v>3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2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ht="19.5" customHeight="1">
      <c r="A23" s="6" t="s">
        <v>32</v>
      </c>
      <c r="B23" s="7">
        <f>SUM(C23:N23)</f>
        <v>33</v>
      </c>
      <c r="C23" s="8">
        <v>0</v>
      </c>
      <c r="D23" s="8">
        <v>1</v>
      </c>
      <c r="E23" s="8">
        <v>2</v>
      </c>
      <c r="F23" s="8">
        <v>1</v>
      </c>
      <c r="G23" s="8">
        <v>5</v>
      </c>
      <c r="H23" s="8">
        <v>3</v>
      </c>
      <c r="I23" s="8">
        <v>10</v>
      </c>
      <c r="J23" s="8">
        <v>2</v>
      </c>
      <c r="K23" s="8">
        <v>5</v>
      </c>
      <c r="L23" s="8">
        <v>4</v>
      </c>
      <c r="M23" s="8">
        <v>0</v>
      </c>
      <c r="N23" s="8">
        <v>0</v>
      </c>
    </row>
    <row r="24" spans="1:14" ht="19.5" customHeight="1">
      <c r="A24" s="6" t="s">
        <v>74</v>
      </c>
      <c r="B24" s="7">
        <f t="shared" si="1"/>
        <v>4</v>
      </c>
      <c r="C24" s="8">
        <v>0</v>
      </c>
      <c r="D24" s="8">
        <v>0</v>
      </c>
      <c r="E24" s="8">
        <v>1</v>
      </c>
      <c r="F24" s="8">
        <v>0</v>
      </c>
      <c r="G24" s="8">
        <v>1</v>
      </c>
      <c r="H24" s="8">
        <v>1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</row>
    <row r="25" spans="1:14" ht="19.5" customHeight="1">
      <c r="A25" s="6" t="s">
        <v>33</v>
      </c>
      <c r="B25" s="7">
        <f t="shared" si="1"/>
        <v>7</v>
      </c>
      <c r="C25" s="8">
        <v>1</v>
      </c>
      <c r="D25" s="8">
        <v>2</v>
      </c>
      <c r="E25" s="8">
        <v>2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</row>
    <row r="26" spans="1:14" ht="19.5" customHeight="1">
      <c r="A26" s="6" t="s">
        <v>34</v>
      </c>
      <c r="B26" s="7">
        <f t="shared" si="1"/>
        <v>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2</v>
      </c>
      <c r="N26" s="8">
        <v>0</v>
      </c>
    </row>
    <row r="27" spans="1:14" ht="19.5" customHeight="1">
      <c r="A27" s="6" t="s">
        <v>35</v>
      </c>
      <c r="B27" s="7">
        <f t="shared" si="1"/>
        <v>58</v>
      </c>
      <c r="C27" s="8">
        <v>4</v>
      </c>
      <c r="D27" s="8">
        <v>4</v>
      </c>
      <c r="E27" s="8">
        <v>4</v>
      </c>
      <c r="F27" s="8">
        <v>3</v>
      </c>
      <c r="G27" s="8">
        <v>5</v>
      </c>
      <c r="H27" s="8">
        <v>4</v>
      </c>
      <c r="I27" s="8">
        <v>3</v>
      </c>
      <c r="J27" s="8">
        <v>11</v>
      </c>
      <c r="K27" s="8">
        <v>6</v>
      </c>
      <c r="L27" s="8">
        <v>3</v>
      </c>
      <c r="M27" s="8">
        <v>5</v>
      </c>
      <c r="N27" s="8">
        <v>6</v>
      </c>
    </row>
    <row r="28" spans="1:14" ht="19.5" customHeight="1">
      <c r="A28" s="6" t="s">
        <v>69</v>
      </c>
      <c r="B28" s="7">
        <f t="shared" si="1"/>
        <v>10</v>
      </c>
      <c r="C28" s="8">
        <v>0</v>
      </c>
      <c r="D28" s="8">
        <v>1</v>
      </c>
      <c r="E28" s="8">
        <v>2</v>
      </c>
      <c r="F28" s="8">
        <v>2</v>
      </c>
      <c r="G28" s="8">
        <v>0</v>
      </c>
      <c r="H28" s="8">
        <v>0</v>
      </c>
      <c r="I28" s="8">
        <v>1</v>
      </c>
      <c r="J28" s="8">
        <v>0</v>
      </c>
      <c r="K28" s="8">
        <v>1</v>
      </c>
      <c r="L28" s="8">
        <v>1</v>
      </c>
      <c r="M28" s="8">
        <v>1</v>
      </c>
      <c r="N28" s="8">
        <v>1</v>
      </c>
    </row>
    <row r="29" spans="1:14" ht="19.5" customHeight="1">
      <c r="A29" s="6" t="s">
        <v>37</v>
      </c>
      <c r="B29" s="7">
        <f t="shared" si="1"/>
        <v>5</v>
      </c>
      <c r="C29" s="8">
        <v>0</v>
      </c>
      <c r="D29" s="8">
        <v>0</v>
      </c>
      <c r="E29" s="8">
        <v>1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1</v>
      </c>
      <c r="L29" s="8">
        <v>1</v>
      </c>
      <c r="M29" s="8">
        <v>1</v>
      </c>
      <c r="N29" s="8">
        <v>0</v>
      </c>
    </row>
    <row r="30" spans="1:14" ht="19.5" customHeight="1">
      <c r="A30" s="6" t="s">
        <v>38</v>
      </c>
      <c r="B30" s="7">
        <f t="shared" si="1"/>
        <v>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3</v>
      </c>
      <c r="M30" s="8">
        <v>0</v>
      </c>
      <c r="N30" s="8">
        <v>0</v>
      </c>
    </row>
    <row r="31" spans="1:14" ht="19.5" customHeight="1">
      <c r="A31" s="6" t="s">
        <v>39</v>
      </c>
      <c r="B31" s="7">
        <f t="shared" si="1"/>
        <v>7</v>
      </c>
      <c r="C31" s="8">
        <v>1</v>
      </c>
      <c r="D31" s="8">
        <v>1</v>
      </c>
      <c r="E31" s="8">
        <v>0</v>
      </c>
      <c r="F31" s="8">
        <v>1</v>
      </c>
      <c r="G31" s="8">
        <v>1</v>
      </c>
      <c r="H31" s="8">
        <v>1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</row>
    <row r="32" spans="1:14" ht="19.5" customHeight="1" thickBot="1">
      <c r="A32" s="2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ht="19.5" customHeight="1">
      <c r="A33" s="61" t="s">
        <v>87</v>
      </c>
    </row>
  </sheetData>
  <mergeCells count="5">
    <mergeCell ref="A3:N3"/>
    <mergeCell ref="A4:N4"/>
    <mergeCell ref="A6:A7"/>
    <mergeCell ref="B6:B7"/>
    <mergeCell ref="C6:N6"/>
  </mergeCells>
  <printOptions horizontalCentered="1" verticalCentered="1"/>
  <pageMargins left="0.5905511811023623" right="0.5905511811023623" top="0.5905511811023623" bottom="0.5905511811023623" header="0" footer="1.07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2" sqref="A2"/>
    </sheetView>
  </sheetViews>
  <sheetFormatPr defaultColWidth="11.421875" defaultRowHeight="15" customHeight="1"/>
  <cols>
    <col min="1" max="1" width="32.00390625" style="1" customWidth="1"/>
    <col min="2" max="14" width="5.7109375" style="1" customWidth="1"/>
    <col min="15" max="16384" width="11.421875" style="1" customWidth="1"/>
  </cols>
  <sheetData>
    <row r="1" ht="15" customHeight="1">
      <c r="A1" s="14" t="s">
        <v>89</v>
      </c>
    </row>
    <row r="2" ht="15" customHeight="1">
      <c r="A2" s="23"/>
    </row>
    <row r="3" spans="1:14" ht="15" customHeight="1">
      <c r="A3" s="65" t="s">
        <v>80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" customHeight="1">
      <c r="A4" s="65" t="s">
        <v>81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8" ht="15" customHeight="1" thickBot="1">
      <c r="A5" s="24"/>
      <c r="B5" s="24"/>
      <c r="C5" s="24"/>
      <c r="D5" s="24"/>
      <c r="E5" s="24"/>
      <c r="F5" s="24"/>
      <c r="G5" s="24"/>
      <c r="H5" s="24"/>
    </row>
    <row r="6" spans="1:14" ht="15" customHeight="1">
      <c r="A6" s="72" t="s">
        <v>40</v>
      </c>
      <c r="B6" s="68" t="s">
        <v>0</v>
      </c>
      <c r="C6" s="74" t="s">
        <v>41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" customHeight="1" thickBot="1">
      <c r="A7" s="73"/>
      <c r="B7" s="69"/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72</v>
      </c>
      <c r="L7" s="17" t="s">
        <v>10</v>
      </c>
      <c r="M7" s="17" t="s">
        <v>11</v>
      </c>
      <c r="N7" s="17" t="s">
        <v>12</v>
      </c>
    </row>
    <row r="8" ht="15" customHeight="1">
      <c r="B8" s="18"/>
    </row>
    <row r="9" spans="1:14" ht="15" customHeight="1">
      <c r="A9" s="19" t="s">
        <v>0</v>
      </c>
      <c r="B9" s="10">
        <f>SUM(C9:N9)</f>
        <v>591</v>
      </c>
      <c r="C9" s="9">
        <f aca="true" t="shared" si="0" ref="C9:N9">SUM(C11:C29)</f>
        <v>19</v>
      </c>
      <c r="D9" s="9">
        <f t="shared" si="0"/>
        <v>71</v>
      </c>
      <c r="E9" s="9">
        <f t="shared" si="0"/>
        <v>61</v>
      </c>
      <c r="F9" s="9">
        <f t="shared" si="0"/>
        <v>32</v>
      </c>
      <c r="G9" s="9">
        <f t="shared" si="0"/>
        <v>62</v>
      </c>
      <c r="H9" s="9">
        <f t="shared" si="0"/>
        <v>55</v>
      </c>
      <c r="I9" s="9">
        <f t="shared" si="0"/>
        <v>59</v>
      </c>
      <c r="J9" s="9">
        <f t="shared" si="0"/>
        <v>52</v>
      </c>
      <c r="K9" s="9">
        <f t="shared" si="0"/>
        <v>60</v>
      </c>
      <c r="L9" s="9">
        <f t="shared" si="0"/>
        <v>57</v>
      </c>
      <c r="M9" s="9">
        <f t="shared" si="0"/>
        <v>35</v>
      </c>
      <c r="N9" s="9">
        <f t="shared" si="0"/>
        <v>28</v>
      </c>
    </row>
    <row r="10" ht="15" customHeight="1">
      <c r="B10" s="18"/>
    </row>
    <row r="11" spans="1:14" ht="15" customHeight="1">
      <c r="A11" s="6" t="s">
        <v>23</v>
      </c>
      <c r="B11" s="7">
        <f>SUM(C11:N11)</f>
        <v>277</v>
      </c>
      <c r="C11" s="8">
        <v>13</v>
      </c>
      <c r="D11" s="8">
        <v>30</v>
      </c>
      <c r="E11" s="8">
        <v>23</v>
      </c>
      <c r="F11" s="8">
        <v>13</v>
      </c>
      <c r="G11" s="8">
        <v>24</v>
      </c>
      <c r="H11" s="8">
        <v>26</v>
      </c>
      <c r="I11" s="8">
        <v>26</v>
      </c>
      <c r="J11" s="8">
        <v>27</v>
      </c>
      <c r="K11" s="8">
        <v>33</v>
      </c>
      <c r="L11" s="8">
        <v>25</v>
      </c>
      <c r="M11" s="8">
        <v>21</v>
      </c>
      <c r="N11" s="8">
        <v>16</v>
      </c>
    </row>
    <row r="12" spans="1:14" ht="15" customHeight="1">
      <c r="A12" s="6" t="s">
        <v>48</v>
      </c>
      <c r="B12" s="7">
        <f aca="true" t="shared" si="1" ref="B12:B29">SUM(C12:N12)</f>
        <v>30</v>
      </c>
      <c r="C12" s="8">
        <v>0</v>
      </c>
      <c r="D12" s="8">
        <v>3</v>
      </c>
      <c r="E12" s="8">
        <v>6</v>
      </c>
      <c r="F12" s="8">
        <v>1</v>
      </c>
      <c r="G12" s="8">
        <v>4</v>
      </c>
      <c r="H12" s="8">
        <v>5</v>
      </c>
      <c r="I12" s="8">
        <v>2</v>
      </c>
      <c r="J12" s="8">
        <v>1</v>
      </c>
      <c r="K12" s="8">
        <v>3</v>
      </c>
      <c r="L12" s="8">
        <v>4</v>
      </c>
      <c r="M12" s="8">
        <v>1</v>
      </c>
      <c r="N12" s="8">
        <v>0</v>
      </c>
    </row>
    <row r="13" spans="1:14" ht="15" customHeight="1">
      <c r="A13" s="6" t="s">
        <v>42</v>
      </c>
      <c r="B13" s="7">
        <f t="shared" si="1"/>
        <v>110</v>
      </c>
      <c r="C13" s="8">
        <v>4</v>
      </c>
      <c r="D13" s="8">
        <v>5</v>
      </c>
      <c r="E13" s="8">
        <v>14</v>
      </c>
      <c r="F13" s="8">
        <v>4</v>
      </c>
      <c r="G13" s="8">
        <v>13</v>
      </c>
      <c r="H13" s="8">
        <v>14</v>
      </c>
      <c r="I13" s="8">
        <v>11</v>
      </c>
      <c r="J13" s="8">
        <v>9</v>
      </c>
      <c r="K13" s="8">
        <v>12</v>
      </c>
      <c r="L13" s="8">
        <v>10</v>
      </c>
      <c r="M13" s="8">
        <v>6</v>
      </c>
      <c r="N13" s="8">
        <v>8</v>
      </c>
    </row>
    <row r="14" spans="1:14" ht="15" customHeight="1">
      <c r="A14" s="6" t="s">
        <v>26</v>
      </c>
      <c r="B14" s="7">
        <f t="shared" si="1"/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15" customHeight="1">
      <c r="A15" s="6" t="s">
        <v>27</v>
      </c>
      <c r="B15" s="7">
        <f t="shared" si="1"/>
        <v>5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1</v>
      </c>
      <c r="J15" s="8">
        <v>2</v>
      </c>
      <c r="K15" s="8">
        <v>1</v>
      </c>
      <c r="L15" s="8">
        <v>0</v>
      </c>
      <c r="M15" s="8">
        <v>0</v>
      </c>
      <c r="N15" s="8">
        <v>0</v>
      </c>
    </row>
    <row r="16" spans="1:14" ht="15" customHeight="1">
      <c r="A16" s="6" t="s">
        <v>28</v>
      </c>
      <c r="B16" s="7">
        <f t="shared" si="1"/>
        <v>23</v>
      </c>
      <c r="C16" s="8">
        <v>1</v>
      </c>
      <c r="D16" s="8">
        <v>4</v>
      </c>
      <c r="E16" s="8">
        <v>5</v>
      </c>
      <c r="F16" s="8">
        <v>1</v>
      </c>
      <c r="G16" s="8">
        <v>5</v>
      </c>
      <c r="H16" s="8">
        <v>0</v>
      </c>
      <c r="I16" s="8">
        <v>3</v>
      </c>
      <c r="J16" s="8">
        <v>0</v>
      </c>
      <c r="K16" s="8">
        <v>4</v>
      </c>
      <c r="L16" s="8">
        <v>0</v>
      </c>
      <c r="M16" s="8">
        <v>0</v>
      </c>
      <c r="N16" s="8">
        <v>0</v>
      </c>
    </row>
    <row r="17" spans="1:14" ht="15" customHeight="1">
      <c r="A17" s="6" t="s">
        <v>29</v>
      </c>
      <c r="B17" s="7">
        <f t="shared" si="1"/>
        <v>9</v>
      </c>
      <c r="C17" s="8">
        <v>0</v>
      </c>
      <c r="D17" s="8">
        <v>3</v>
      </c>
      <c r="E17" s="8">
        <v>1</v>
      </c>
      <c r="F17" s="8">
        <v>2</v>
      </c>
      <c r="G17" s="8">
        <v>0</v>
      </c>
      <c r="H17" s="8">
        <v>1</v>
      </c>
      <c r="I17" s="8">
        <v>1</v>
      </c>
      <c r="J17" s="8">
        <v>0</v>
      </c>
      <c r="K17" s="8">
        <v>0</v>
      </c>
      <c r="L17" s="8">
        <v>1</v>
      </c>
      <c r="M17" s="8">
        <v>0</v>
      </c>
      <c r="N17" s="8">
        <v>0</v>
      </c>
    </row>
    <row r="18" spans="1:14" ht="15" customHeight="1">
      <c r="A18" s="6" t="s">
        <v>30</v>
      </c>
      <c r="B18" s="7">
        <f t="shared" si="1"/>
        <v>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0</v>
      </c>
    </row>
    <row r="19" spans="1:14" ht="15" customHeight="1">
      <c r="A19" s="6" t="s">
        <v>31</v>
      </c>
      <c r="B19" s="7">
        <f>SUM(C19:N19)</f>
        <v>3</v>
      </c>
      <c r="C19" s="8">
        <v>0</v>
      </c>
      <c r="D19" s="8">
        <v>1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</row>
    <row r="20" spans="1:14" ht="15" customHeight="1">
      <c r="A20" s="6" t="s">
        <v>52</v>
      </c>
      <c r="B20" s="7">
        <f t="shared" si="1"/>
        <v>2</v>
      </c>
      <c r="C20" s="8">
        <v>0</v>
      </c>
      <c r="D20" s="8">
        <v>0</v>
      </c>
      <c r="E20" s="8">
        <v>0</v>
      </c>
      <c r="F20" s="8">
        <v>1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ht="15" customHeight="1">
      <c r="A21" s="6" t="s">
        <v>32</v>
      </c>
      <c r="B21" s="7">
        <f t="shared" si="1"/>
        <v>42</v>
      </c>
      <c r="C21" s="8">
        <v>0</v>
      </c>
      <c r="D21" s="8">
        <v>22</v>
      </c>
      <c r="E21" s="8">
        <v>0</v>
      </c>
      <c r="F21" s="8">
        <v>2</v>
      </c>
      <c r="G21" s="8">
        <v>4</v>
      </c>
      <c r="H21" s="8">
        <v>2</v>
      </c>
      <c r="I21" s="8">
        <v>2</v>
      </c>
      <c r="J21" s="8">
        <v>3</v>
      </c>
      <c r="K21" s="8">
        <v>2</v>
      </c>
      <c r="L21" s="8">
        <v>3</v>
      </c>
      <c r="M21" s="8">
        <v>2</v>
      </c>
      <c r="N21" s="8">
        <v>0</v>
      </c>
    </row>
    <row r="22" spans="1:14" ht="15" customHeight="1">
      <c r="A22" s="6" t="s">
        <v>74</v>
      </c>
      <c r="B22" s="7">
        <f t="shared" si="1"/>
        <v>3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1</v>
      </c>
      <c r="I22" s="8">
        <v>0</v>
      </c>
      <c r="J22" s="8">
        <v>0</v>
      </c>
      <c r="K22" s="8">
        <v>0</v>
      </c>
      <c r="L22" s="8">
        <v>1</v>
      </c>
      <c r="M22" s="8">
        <v>0</v>
      </c>
      <c r="N22" s="8">
        <v>0</v>
      </c>
    </row>
    <row r="23" spans="1:14" ht="15" customHeight="1">
      <c r="A23" s="6" t="s">
        <v>43</v>
      </c>
      <c r="B23" s="7">
        <f t="shared" si="1"/>
        <v>7</v>
      </c>
      <c r="C23" s="8">
        <v>0</v>
      </c>
      <c r="D23" s="8">
        <v>0</v>
      </c>
      <c r="E23" s="8">
        <v>0</v>
      </c>
      <c r="F23" s="8">
        <v>2</v>
      </c>
      <c r="G23" s="8">
        <v>3</v>
      </c>
      <c r="H23" s="8">
        <v>0</v>
      </c>
      <c r="I23" s="8">
        <v>0</v>
      </c>
      <c r="J23" s="8">
        <v>1</v>
      </c>
      <c r="K23" s="8">
        <v>1</v>
      </c>
      <c r="L23" s="8">
        <v>0</v>
      </c>
      <c r="M23" s="8">
        <v>0</v>
      </c>
      <c r="N23" s="8">
        <v>0</v>
      </c>
    </row>
    <row r="24" spans="1:14" ht="15" customHeight="1">
      <c r="A24" s="6" t="s">
        <v>35</v>
      </c>
      <c r="B24" s="7">
        <f t="shared" si="1"/>
        <v>63</v>
      </c>
      <c r="C24" s="8">
        <v>1</v>
      </c>
      <c r="D24" s="8">
        <v>2</v>
      </c>
      <c r="E24" s="8">
        <v>7</v>
      </c>
      <c r="F24" s="8">
        <v>5</v>
      </c>
      <c r="G24" s="8">
        <v>7</v>
      </c>
      <c r="H24" s="8">
        <v>5</v>
      </c>
      <c r="I24" s="8">
        <v>10</v>
      </c>
      <c r="J24" s="8">
        <v>6</v>
      </c>
      <c r="K24" s="8">
        <v>3</v>
      </c>
      <c r="L24" s="8">
        <v>11</v>
      </c>
      <c r="M24" s="8">
        <v>4</v>
      </c>
      <c r="N24" s="8">
        <v>2</v>
      </c>
    </row>
    <row r="25" spans="1:14" ht="15" customHeight="1">
      <c r="A25" s="6" t="s">
        <v>36</v>
      </c>
      <c r="B25" s="7">
        <f t="shared" si="1"/>
        <v>6</v>
      </c>
      <c r="C25" s="8">
        <v>0</v>
      </c>
      <c r="D25" s="8">
        <v>0</v>
      </c>
      <c r="E25" s="8">
        <v>2</v>
      </c>
      <c r="F25" s="8">
        <v>1</v>
      </c>
      <c r="G25" s="8">
        <v>0</v>
      </c>
      <c r="H25" s="8">
        <v>0</v>
      </c>
      <c r="I25" s="8">
        <v>0</v>
      </c>
      <c r="J25" s="8">
        <v>2</v>
      </c>
      <c r="K25" s="8">
        <v>0</v>
      </c>
      <c r="L25" s="8">
        <v>0</v>
      </c>
      <c r="M25" s="8">
        <v>0</v>
      </c>
      <c r="N25" s="8">
        <v>1</v>
      </c>
    </row>
    <row r="26" spans="1:14" ht="15" customHeight="1">
      <c r="A26" s="6" t="s">
        <v>37</v>
      </c>
      <c r="B26" s="7">
        <f t="shared" si="1"/>
        <v>5</v>
      </c>
      <c r="C26" s="8">
        <v>0</v>
      </c>
      <c r="D26" s="8">
        <v>0</v>
      </c>
      <c r="E26" s="8">
        <v>1</v>
      </c>
      <c r="F26" s="8">
        <v>0</v>
      </c>
      <c r="G26" s="8">
        <v>0</v>
      </c>
      <c r="H26" s="8">
        <v>0</v>
      </c>
      <c r="I26" s="8">
        <v>2</v>
      </c>
      <c r="J26" s="8">
        <v>0</v>
      </c>
      <c r="K26" s="8">
        <v>1</v>
      </c>
      <c r="L26" s="8">
        <v>0</v>
      </c>
      <c r="M26" s="8">
        <v>0</v>
      </c>
      <c r="N26" s="8">
        <v>1</v>
      </c>
    </row>
    <row r="27" spans="1:14" ht="15" customHeight="1">
      <c r="A27" s="6" t="s">
        <v>38</v>
      </c>
      <c r="B27" s="7">
        <f t="shared" si="1"/>
        <v>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1</v>
      </c>
      <c r="N27" s="8">
        <v>0</v>
      </c>
    </row>
    <row r="28" spans="1:14" ht="15" customHeight="1">
      <c r="A28" s="6" t="s">
        <v>44</v>
      </c>
      <c r="B28" s="7">
        <f t="shared" si="1"/>
        <v>1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</row>
    <row r="29" spans="1:14" ht="15" customHeight="1">
      <c r="A29" s="6" t="s">
        <v>39</v>
      </c>
      <c r="B29" s="7">
        <f t="shared" si="1"/>
        <v>1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ht="15" customHeight="1" thickBot="1">
      <c r="A30" s="11"/>
      <c r="B30" s="25"/>
      <c r="C30" s="11"/>
      <c r="D30" s="11"/>
      <c r="E30" s="11"/>
      <c r="F30" s="11"/>
      <c r="G30" s="11"/>
      <c r="H30" s="11"/>
      <c r="I30" s="21"/>
      <c r="J30" s="21"/>
      <c r="K30" s="21"/>
      <c r="L30" s="21"/>
      <c r="M30" s="21"/>
      <c r="N30" s="21"/>
    </row>
    <row r="31" ht="15" customHeight="1">
      <c r="A31" s="61" t="s">
        <v>87</v>
      </c>
    </row>
  </sheetData>
  <mergeCells count="5">
    <mergeCell ref="A3:N3"/>
    <mergeCell ref="A4:N4"/>
    <mergeCell ref="A6:A7"/>
    <mergeCell ref="B6:B7"/>
    <mergeCell ref="C6:N6"/>
  </mergeCells>
  <printOptions horizontalCentered="1" verticalCentered="1"/>
  <pageMargins left="0.5905511811023623" right="0.5905511811023623" top="0.7874015748031497" bottom="0.7874015748031497" header="0" footer="0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workbookViewId="0" topLeftCell="A1">
      <selection activeCell="A2" sqref="A2"/>
    </sheetView>
  </sheetViews>
  <sheetFormatPr defaultColWidth="11.421875" defaultRowHeight="24.75" customHeight="1"/>
  <cols>
    <col min="1" max="1" width="39.421875" style="28" customWidth="1"/>
    <col min="2" max="2" width="5.7109375" style="28" customWidth="1"/>
    <col min="3" max="3" width="3.57421875" style="28" customWidth="1"/>
    <col min="4" max="5" width="4.00390625" style="28" customWidth="1"/>
    <col min="6" max="6" width="3.57421875" style="28" customWidth="1"/>
    <col min="7" max="7" width="3.00390625" style="28" customWidth="1"/>
    <col min="8" max="8" width="3.57421875" style="28" customWidth="1"/>
    <col min="9" max="9" width="3.7109375" style="28" customWidth="1"/>
    <col min="10" max="10" width="4.140625" style="28" customWidth="1"/>
    <col min="11" max="11" width="3.7109375" style="28" customWidth="1"/>
    <col min="12" max="12" width="3.140625" style="28" customWidth="1"/>
    <col min="13" max="13" width="3.7109375" style="28" customWidth="1"/>
    <col min="14" max="18" width="4.7109375" style="28" customWidth="1"/>
    <col min="19" max="19" width="3.57421875" style="28" customWidth="1"/>
    <col min="20" max="21" width="3.7109375" style="28" customWidth="1"/>
    <col min="22" max="22" width="4.00390625" style="28" customWidth="1"/>
    <col min="23" max="23" width="3.7109375" style="28" customWidth="1"/>
    <col min="24" max="24" width="4.7109375" style="28" customWidth="1"/>
    <col min="25" max="25" width="4.00390625" style="28" customWidth="1"/>
    <col min="26" max="26" width="3.7109375" style="28" customWidth="1"/>
    <col min="27" max="27" width="4.00390625" style="28" customWidth="1"/>
    <col min="28" max="28" width="3.57421875" style="28" customWidth="1"/>
    <col min="29" max="29" width="3.7109375" style="28" customWidth="1"/>
    <col min="30" max="30" width="3.421875" style="28" customWidth="1"/>
    <col min="31" max="31" width="4.00390625" style="28" customWidth="1"/>
    <col min="32" max="32" width="3.57421875" style="28" customWidth="1"/>
    <col min="33" max="33" width="3.7109375" style="28" customWidth="1"/>
    <col min="34" max="34" width="4.7109375" style="28" customWidth="1"/>
    <col min="35" max="35" width="11.00390625" style="28" customWidth="1"/>
    <col min="36" max="16384" width="11.421875" style="28" customWidth="1"/>
  </cols>
  <sheetData>
    <row r="1" ht="24.75" customHeight="1">
      <c r="A1" s="27" t="s">
        <v>90</v>
      </c>
    </row>
    <row r="3" spans="1:35" s="62" customFormat="1" ht="24.75" customHeight="1">
      <c r="A3" s="76" t="s">
        <v>82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35" s="62" customFormat="1" ht="24.75" customHeight="1">
      <c r="A4" s="76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ht="24.75" customHeight="1" thickBot="1"/>
    <row r="6" spans="1:35" ht="24.75" customHeight="1">
      <c r="A6" s="77" t="s">
        <v>40</v>
      </c>
      <c r="B6" s="64" t="s">
        <v>0</v>
      </c>
      <c r="C6" s="79" t="s">
        <v>45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 t="s">
        <v>46</v>
      </c>
    </row>
    <row r="7" spans="1:35" ht="24.75" customHeight="1" thickBot="1">
      <c r="A7" s="63"/>
      <c r="B7" s="78"/>
      <c r="C7" s="30">
        <v>1</v>
      </c>
      <c r="D7" s="31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31">
        <v>12</v>
      </c>
      <c r="O7" s="31">
        <v>13</v>
      </c>
      <c r="P7" s="31">
        <v>14</v>
      </c>
      <c r="Q7" s="31">
        <v>15</v>
      </c>
      <c r="R7" s="31">
        <v>16</v>
      </c>
      <c r="S7" s="31">
        <v>17</v>
      </c>
      <c r="T7" s="31">
        <v>18</v>
      </c>
      <c r="U7" s="31">
        <v>19</v>
      </c>
      <c r="V7" s="31">
        <v>20</v>
      </c>
      <c r="W7" s="31">
        <v>21</v>
      </c>
      <c r="X7" s="31">
        <v>22</v>
      </c>
      <c r="Y7" s="31">
        <v>23</v>
      </c>
      <c r="Z7" s="31">
        <v>24</v>
      </c>
      <c r="AA7" s="31">
        <v>25</v>
      </c>
      <c r="AB7" s="31">
        <v>26</v>
      </c>
      <c r="AC7" s="31">
        <v>27</v>
      </c>
      <c r="AD7" s="31">
        <v>28</v>
      </c>
      <c r="AE7" s="31">
        <v>30</v>
      </c>
      <c r="AF7" s="31">
        <v>35</v>
      </c>
      <c r="AG7" s="31">
        <v>37</v>
      </c>
      <c r="AH7" s="31">
        <v>46</v>
      </c>
      <c r="AI7" s="81"/>
    </row>
    <row r="8" spans="2:35" ht="24.75" customHeight="1">
      <c r="B8" s="32"/>
      <c r="AI8" s="33"/>
    </row>
    <row r="9" spans="1:35" ht="24.75" customHeight="1">
      <c r="A9" s="29" t="s">
        <v>0</v>
      </c>
      <c r="B9" s="34">
        <f aca="true" t="shared" si="0" ref="B9:AH9">SUM(B11:B28)</f>
        <v>332</v>
      </c>
      <c r="C9" s="35">
        <f t="shared" si="0"/>
        <v>27</v>
      </c>
      <c r="D9" s="35">
        <f t="shared" si="0"/>
        <v>16</v>
      </c>
      <c r="E9" s="35">
        <f t="shared" si="0"/>
        <v>20</v>
      </c>
      <c r="F9" s="35">
        <f t="shared" si="0"/>
        <v>6</v>
      </c>
      <c r="G9" s="35">
        <f t="shared" si="0"/>
        <v>10</v>
      </c>
      <c r="H9" s="35">
        <f t="shared" si="0"/>
        <v>9</v>
      </c>
      <c r="I9" s="35">
        <f t="shared" si="0"/>
        <v>17</v>
      </c>
      <c r="J9" s="35">
        <f t="shared" si="0"/>
        <v>13</v>
      </c>
      <c r="K9" s="35">
        <f t="shared" si="0"/>
        <v>17</v>
      </c>
      <c r="L9" s="35">
        <f t="shared" si="0"/>
        <v>14</v>
      </c>
      <c r="M9" s="35">
        <f t="shared" si="0"/>
        <v>22</v>
      </c>
      <c r="N9" s="35">
        <f t="shared" si="0"/>
        <v>29</v>
      </c>
      <c r="O9" s="35">
        <f t="shared" si="0"/>
        <v>29</v>
      </c>
      <c r="P9" s="35">
        <f t="shared" si="0"/>
        <v>30</v>
      </c>
      <c r="Q9" s="35">
        <f t="shared" si="0"/>
        <v>11</v>
      </c>
      <c r="R9" s="35">
        <f t="shared" si="0"/>
        <v>14</v>
      </c>
      <c r="S9" s="35">
        <f t="shared" si="0"/>
        <v>7</v>
      </c>
      <c r="T9" s="35">
        <f t="shared" si="0"/>
        <v>13</v>
      </c>
      <c r="U9" s="35">
        <f t="shared" si="0"/>
        <v>5</v>
      </c>
      <c r="V9" s="35">
        <f t="shared" si="0"/>
        <v>3</v>
      </c>
      <c r="W9" s="35">
        <f t="shared" si="0"/>
        <v>1</v>
      </c>
      <c r="X9" s="35">
        <f t="shared" si="0"/>
        <v>3</v>
      </c>
      <c r="Y9" s="35">
        <f t="shared" si="0"/>
        <v>1</v>
      </c>
      <c r="Z9" s="35">
        <f t="shared" si="0"/>
        <v>2</v>
      </c>
      <c r="AA9" s="35">
        <f t="shared" si="0"/>
        <v>1</v>
      </c>
      <c r="AB9" s="35">
        <f t="shared" si="0"/>
        <v>2</v>
      </c>
      <c r="AC9" s="35">
        <f t="shared" si="0"/>
        <v>4</v>
      </c>
      <c r="AD9" s="35">
        <f t="shared" si="0"/>
        <v>1</v>
      </c>
      <c r="AE9" s="35">
        <f t="shared" si="0"/>
        <v>1</v>
      </c>
      <c r="AF9" s="35">
        <f t="shared" si="0"/>
        <v>1</v>
      </c>
      <c r="AG9" s="35">
        <f t="shared" si="0"/>
        <v>1</v>
      </c>
      <c r="AH9" s="35">
        <f t="shared" si="0"/>
        <v>2</v>
      </c>
      <c r="AI9" s="36">
        <f>(C9*$C$7+D9*$D$7+E9*$E$7+F9*$F$7+G9*$G$7+H9*$H$7+I9*$I$7+J9*$J$7+K9*$K$7+L9*$L$7+M9*$M$7+N9*$N$7+O9*$O$7+P9*$P$7+Q9*$Q$7+R9*$R$7+S9*$S$7+T9*$T$7+U9*$U$7+V9*$V$7+W9*$W$7+X9*$X$7+Y9*$Y$7+Z9*$Z$7+AA9*$AA$7+AB9*$AB$7+AC9*$AC$7+AD9*$AD$7+AE9*$AE$7+AF9*$AF$7+$AG$7*$AG$11+AH9*$AH$7)/B9</f>
        <v>10.879518072289157</v>
      </c>
    </row>
    <row r="10" spans="2:35" ht="24.75" customHeight="1">
      <c r="B10" s="32"/>
      <c r="AI10" s="36"/>
    </row>
    <row r="11" spans="1:35" ht="24.75" customHeight="1">
      <c r="A11" s="37" t="s">
        <v>23</v>
      </c>
      <c r="B11" s="38">
        <f>+SUM(C11:AH11)</f>
        <v>147</v>
      </c>
      <c r="C11" s="39">
        <v>10</v>
      </c>
      <c r="D11" s="39">
        <v>8</v>
      </c>
      <c r="E11" s="39">
        <v>5</v>
      </c>
      <c r="F11" s="39">
        <v>2</v>
      </c>
      <c r="G11" s="39">
        <v>4</v>
      </c>
      <c r="H11" s="39">
        <v>4</v>
      </c>
      <c r="I11" s="39">
        <v>6</v>
      </c>
      <c r="J11" s="39">
        <v>3</v>
      </c>
      <c r="K11" s="39">
        <v>8</v>
      </c>
      <c r="L11" s="39">
        <v>7</v>
      </c>
      <c r="M11" s="39">
        <v>13</v>
      </c>
      <c r="N11" s="39">
        <v>13</v>
      </c>
      <c r="O11" s="39">
        <v>16</v>
      </c>
      <c r="P11" s="39">
        <v>16</v>
      </c>
      <c r="Q11" s="39">
        <v>9</v>
      </c>
      <c r="R11" s="39">
        <v>5</v>
      </c>
      <c r="S11" s="39">
        <v>3</v>
      </c>
      <c r="T11" s="39">
        <v>6</v>
      </c>
      <c r="U11" s="39">
        <v>2</v>
      </c>
      <c r="V11" s="39">
        <v>1</v>
      </c>
      <c r="W11" s="39">
        <v>0</v>
      </c>
      <c r="X11" s="39">
        <v>1</v>
      </c>
      <c r="Y11" s="39">
        <v>1</v>
      </c>
      <c r="Z11" s="39">
        <v>1</v>
      </c>
      <c r="AA11" s="39">
        <v>0</v>
      </c>
      <c r="AB11" s="39">
        <v>0</v>
      </c>
      <c r="AC11" s="39">
        <v>1</v>
      </c>
      <c r="AD11" s="39">
        <v>0</v>
      </c>
      <c r="AE11" s="39">
        <v>0</v>
      </c>
      <c r="AF11" s="39">
        <v>1</v>
      </c>
      <c r="AG11" s="39">
        <v>1</v>
      </c>
      <c r="AH11" s="39">
        <v>0</v>
      </c>
      <c r="AI11" s="40">
        <f>(C11*$C$7+D11*$D$7+E11*$E$7+F11*$F$7+G11*$G$7+H11*$H$7+I11*$I$7+J11*$J$7+K11*$K$7+L11*$L$7+M11*$M$7+N11*$N$7+O11*$O$7+P11*$P$7+Q11*$Q$7+R11*$R$7+S11*$S$7+T11*$T$7+U11*$U$7+V11*$V$7+W11*$W$7+X11*$X$7+Y11*$Y$7+Z11*$Z$7+AA11*$AA$7+AB11*$AB$7+AC11*$AC$7+AD11*$AD$7+AE11*$AE$7+AF11*$AF$7+$AG$7*$AG$11+AH11*$AH$7)/B11</f>
        <v>11.10204081632653</v>
      </c>
    </row>
    <row r="12" spans="1:35" ht="24.75" customHeight="1">
      <c r="A12" s="37" t="s">
        <v>47</v>
      </c>
      <c r="B12" s="38">
        <f aca="true" t="shared" si="1" ref="B12:B26">+SUM(C12:AH12)</f>
        <v>7</v>
      </c>
      <c r="C12" s="39">
        <v>1</v>
      </c>
      <c r="D12" s="39">
        <v>0</v>
      </c>
      <c r="E12" s="39">
        <v>1</v>
      </c>
      <c r="F12" s="39">
        <v>0</v>
      </c>
      <c r="G12" s="39">
        <v>1</v>
      </c>
      <c r="H12" s="39">
        <v>1</v>
      </c>
      <c r="I12" s="39">
        <v>2</v>
      </c>
      <c r="J12" s="39">
        <v>0</v>
      </c>
      <c r="K12" s="39">
        <v>1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40">
        <f aca="true" t="shared" si="2" ref="AI12:AI26">(C12*$C$7+D12*$D$7+E12*$E$7+F12*$F$7+G12*$G$7+H12*$H$7+I12*$I$7+J12*$J$7+K12*$K$7+L12*$L$7+M12*$M$7+N12*$N$7+O12*$O$7+P12*$P$7+Q12*$Q$7+R12*$R$7+S12*$S$7+T12*$T$7+U12*$U$7+V12*$V$7+W12*$W$7+X12*$X$7+Y12*$Y$7+Z12*$Z$7+AA12*$AA$7+AB12*$AB$7+AC12*$AC$7+AD12*$AD$7+AE12*$AE$7+AF12*$AF$7+$AG$7*$AG$11+AH12*$AH$7)/B12</f>
        <v>10.714285714285714</v>
      </c>
    </row>
    <row r="13" spans="1:35" ht="24.75" customHeight="1">
      <c r="A13" s="37" t="s">
        <v>48</v>
      </c>
      <c r="B13" s="38">
        <f t="shared" si="1"/>
        <v>13</v>
      </c>
      <c r="C13" s="39">
        <v>0</v>
      </c>
      <c r="D13" s="39">
        <v>0</v>
      </c>
      <c r="E13" s="39">
        <v>2</v>
      </c>
      <c r="F13" s="39">
        <v>1</v>
      </c>
      <c r="G13" s="39">
        <v>0</v>
      </c>
      <c r="H13" s="39">
        <v>1</v>
      </c>
      <c r="I13" s="39">
        <v>0</v>
      </c>
      <c r="J13" s="39">
        <v>2</v>
      </c>
      <c r="K13" s="39">
        <v>0</v>
      </c>
      <c r="L13" s="39">
        <v>3</v>
      </c>
      <c r="M13" s="39">
        <v>0</v>
      </c>
      <c r="N13" s="39">
        <v>1</v>
      </c>
      <c r="O13" s="39">
        <v>0</v>
      </c>
      <c r="P13" s="39">
        <v>2</v>
      </c>
      <c r="Q13" s="39">
        <v>0</v>
      </c>
      <c r="R13" s="39">
        <v>1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40">
        <f t="shared" si="2"/>
        <v>11.923076923076923</v>
      </c>
    </row>
    <row r="14" spans="1:35" ht="24.75" customHeight="1">
      <c r="A14" s="37" t="s">
        <v>49</v>
      </c>
      <c r="B14" s="38">
        <f t="shared" si="1"/>
        <v>69</v>
      </c>
      <c r="C14" s="39">
        <v>6</v>
      </c>
      <c r="D14" s="39">
        <v>4</v>
      </c>
      <c r="E14" s="39">
        <v>3</v>
      </c>
      <c r="F14" s="39">
        <v>2</v>
      </c>
      <c r="G14" s="39">
        <v>3</v>
      </c>
      <c r="H14" s="39">
        <v>2</v>
      </c>
      <c r="I14" s="39">
        <v>4</v>
      </c>
      <c r="J14" s="39">
        <v>5</v>
      </c>
      <c r="K14" s="39">
        <v>3</v>
      </c>
      <c r="L14" s="39">
        <v>2</v>
      </c>
      <c r="M14" s="39">
        <v>4</v>
      </c>
      <c r="N14" s="39">
        <v>4</v>
      </c>
      <c r="O14" s="39">
        <v>7</v>
      </c>
      <c r="P14" s="39">
        <v>4</v>
      </c>
      <c r="Q14" s="39">
        <v>2</v>
      </c>
      <c r="R14" s="39">
        <v>3</v>
      </c>
      <c r="S14" s="39">
        <v>0</v>
      </c>
      <c r="T14" s="39">
        <v>3</v>
      </c>
      <c r="U14" s="39">
        <v>2</v>
      </c>
      <c r="V14" s="39">
        <v>1</v>
      </c>
      <c r="W14" s="39">
        <v>0</v>
      </c>
      <c r="X14" s="39">
        <v>1</v>
      </c>
      <c r="Y14" s="39">
        <v>0</v>
      </c>
      <c r="Z14" s="39">
        <v>0</v>
      </c>
      <c r="AA14" s="39">
        <v>0</v>
      </c>
      <c r="AB14" s="39">
        <v>0</v>
      </c>
      <c r="AC14" s="39">
        <v>1</v>
      </c>
      <c r="AD14" s="39">
        <v>0</v>
      </c>
      <c r="AE14" s="39">
        <v>1</v>
      </c>
      <c r="AF14" s="39">
        <v>0</v>
      </c>
      <c r="AG14" s="39">
        <v>0</v>
      </c>
      <c r="AH14" s="39">
        <v>2</v>
      </c>
      <c r="AI14" s="40">
        <f t="shared" si="2"/>
        <v>11.73913043478261</v>
      </c>
    </row>
    <row r="15" spans="1:35" ht="24.75" customHeight="1">
      <c r="A15" s="37" t="s">
        <v>26</v>
      </c>
      <c r="B15" s="38">
        <f t="shared" si="1"/>
        <v>2</v>
      </c>
      <c r="C15" s="39">
        <v>0</v>
      </c>
      <c r="D15" s="39">
        <v>0</v>
      </c>
      <c r="E15" s="39">
        <v>1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1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40">
        <f t="shared" si="2"/>
        <v>27</v>
      </c>
    </row>
    <row r="16" spans="1:35" ht="24.75" customHeight="1">
      <c r="A16" s="37" t="s">
        <v>27</v>
      </c>
      <c r="B16" s="38">
        <f t="shared" si="1"/>
        <v>4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0</v>
      </c>
      <c r="P16" s="39">
        <v>1</v>
      </c>
      <c r="Q16" s="39">
        <v>0</v>
      </c>
      <c r="R16" s="39">
        <v>0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40">
        <f t="shared" si="2"/>
        <v>21</v>
      </c>
    </row>
    <row r="17" spans="1:35" ht="24.75" customHeight="1">
      <c r="A17" s="37" t="s">
        <v>28</v>
      </c>
      <c r="B17" s="38">
        <f t="shared" si="1"/>
        <v>10</v>
      </c>
      <c r="C17" s="39">
        <v>1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2</v>
      </c>
      <c r="O17" s="39">
        <v>2</v>
      </c>
      <c r="P17" s="39">
        <v>3</v>
      </c>
      <c r="Q17" s="39">
        <v>0</v>
      </c>
      <c r="R17" s="39">
        <v>1</v>
      </c>
      <c r="S17" s="39">
        <v>0</v>
      </c>
      <c r="T17" s="39">
        <v>1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40">
        <f t="shared" si="2"/>
        <v>16.4</v>
      </c>
    </row>
    <row r="18" spans="1:35" ht="24.75" customHeight="1">
      <c r="A18" s="37" t="s">
        <v>29</v>
      </c>
      <c r="B18" s="38">
        <f t="shared" si="1"/>
        <v>4</v>
      </c>
      <c r="C18" s="39">
        <v>0</v>
      </c>
      <c r="D18" s="39">
        <v>0</v>
      </c>
      <c r="E18" s="39">
        <v>1</v>
      </c>
      <c r="F18" s="39">
        <v>0</v>
      </c>
      <c r="G18" s="39">
        <v>0</v>
      </c>
      <c r="H18" s="39">
        <v>0</v>
      </c>
      <c r="I18" s="39">
        <v>1</v>
      </c>
      <c r="J18" s="39">
        <v>1</v>
      </c>
      <c r="K18" s="39">
        <v>0</v>
      </c>
      <c r="L18" s="39">
        <v>0</v>
      </c>
      <c r="M18" s="39">
        <v>1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40">
        <f t="shared" si="2"/>
        <v>16.5</v>
      </c>
    </row>
    <row r="19" spans="1:35" ht="24.75" customHeight="1">
      <c r="A19" s="37" t="s">
        <v>50</v>
      </c>
      <c r="B19" s="38">
        <f t="shared" si="1"/>
        <v>3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9">
        <v>0</v>
      </c>
      <c r="N19" s="39">
        <v>1</v>
      </c>
      <c r="O19" s="39">
        <v>0</v>
      </c>
      <c r="P19" s="39">
        <v>0</v>
      </c>
      <c r="Q19" s="39">
        <v>0</v>
      </c>
      <c r="R19" s="39">
        <v>1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40">
        <f t="shared" si="2"/>
        <v>24.666666666666668</v>
      </c>
    </row>
    <row r="20" spans="1:35" ht="24.75" customHeight="1">
      <c r="A20" s="37" t="s">
        <v>31</v>
      </c>
      <c r="B20" s="38">
        <f>+SUM(C20:AH20)</f>
        <v>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2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1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40">
        <f>(C20*$C$7+D20*$D$7+E20*$E$7+F20*$F$7+G20*$G$7+H20*$H$7+I20*$I$7+J20*$J$7+K20*$K$7+L20*$L$7+M20*$M$7+N20*$N$7+O20*$O$7+P20*$P$7+Q20*$Q$7+R20*$R$7+S20*$S$7+T20*$T$7+U20*$U$7+V20*$V$7+W20*$W$7+X20*$X$7+Y20*$Y$7+Z20*$Z$7+AA20*$AA$7+AB20*$AB$7+AC20*$AC$7+AD20*$AD$7+AE20*$AE$7+AF20*$AF$7+$AG$7*$AG$11+AH20*$AH$7)/B20</f>
        <v>28.666666666666668</v>
      </c>
    </row>
    <row r="21" spans="1:35" ht="24.75" customHeight="1">
      <c r="A21" s="37" t="s">
        <v>51</v>
      </c>
      <c r="B21" s="38">
        <f t="shared" si="1"/>
        <v>1</v>
      </c>
      <c r="C21" s="39">
        <v>0</v>
      </c>
      <c r="D21" s="39">
        <v>1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40">
        <f t="shared" si="2"/>
        <v>39</v>
      </c>
    </row>
    <row r="22" spans="1:35" ht="24.75" customHeight="1">
      <c r="A22" s="37" t="s">
        <v>52</v>
      </c>
      <c r="B22" s="38">
        <f t="shared" si="1"/>
        <v>2</v>
      </c>
      <c r="C22" s="39">
        <v>1</v>
      </c>
      <c r="D22" s="39">
        <v>0</v>
      </c>
      <c r="E22" s="39">
        <v>0</v>
      </c>
      <c r="F22" s="39">
        <v>0</v>
      </c>
      <c r="G22" s="39">
        <v>1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40">
        <f t="shared" si="2"/>
        <v>21.5</v>
      </c>
    </row>
    <row r="23" spans="1:35" ht="24.75" customHeight="1">
      <c r="A23" s="37" t="s">
        <v>32</v>
      </c>
      <c r="B23" s="38">
        <f t="shared" si="1"/>
        <v>13</v>
      </c>
      <c r="C23" s="39">
        <v>1</v>
      </c>
      <c r="D23" s="39">
        <v>1</v>
      </c>
      <c r="E23" s="39">
        <v>1</v>
      </c>
      <c r="F23" s="39">
        <v>1</v>
      </c>
      <c r="G23" s="39">
        <v>0</v>
      </c>
      <c r="H23" s="39">
        <v>0</v>
      </c>
      <c r="I23" s="39">
        <v>0</v>
      </c>
      <c r="J23" s="39">
        <v>1</v>
      </c>
      <c r="K23" s="39">
        <v>1</v>
      </c>
      <c r="L23" s="39">
        <v>0</v>
      </c>
      <c r="M23" s="39">
        <v>0</v>
      </c>
      <c r="N23" s="39">
        <v>2</v>
      </c>
      <c r="O23" s="39">
        <v>1</v>
      </c>
      <c r="P23" s="39">
        <v>0</v>
      </c>
      <c r="Q23" s="39">
        <v>0</v>
      </c>
      <c r="R23" s="39">
        <v>0</v>
      </c>
      <c r="S23" s="39">
        <v>0</v>
      </c>
      <c r="T23" s="39">
        <v>1</v>
      </c>
      <c r="U23" s="39">
        <v>0</v>
      </c>
      <c r="V23" s="39">
        <v>1</v>
      </c>
      <c r="W23" s="39">
        <v>0</v>
      </c>
      <c r="X23" s="39">
        <v>0</v>
      </c>
      <c r="Y23" s="39">
        <v>0</v>
      </c>
      <c r="Z23" s="39">
        <v>1</v>
      </c>
      <c r="AA23" s="39">
        <v>0</v>
      </c>
      <c r="AB23" s="39">
        <v>1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40">
        <f t="shared" si="2"/>
        <v>14.538461538461538</v>
      </c>
    </row>
    <row r="24" spans="1:35" ht="24.75" customHeight="1">
      <c r="A24" s="37" t="s">
        <v>33</v>
      </c>
      <c r="B24" s="38">
        <f t="shared" si="1"/>
        <v>5</v>
      </c>
      <c r="C24" s="39">
        <v>0</v>
      </c>
      <c r="D24" s="39">
        <v>0</v>
      </c>
      <c r="E24" s="39">
        <v>2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1</v>
      </c>
      <c r="L24" s="39">
        <v>0</v>
      </c>
      <c r="M24" s="39">
        <v>1</v>
      </c>
      <c r="N24" s="39">
        <v>1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40">
        <f t="shared" si="2"/>
        <v>15</v>
      </c>
    </row>
    <row r="25" spans="1:35" ht="24.75" customHeight="1">
      <c r="A25" s="37" t="s">
        <v>35</v>
      </c>
      <c r="B25" s="38">
        <f t="shared" si="1"/>
        <v>43</v>
      </c>
      <c r="C25" s="39">
        <v>4</v>
      </c>
      <c r="D25" s="39">
        <v>2</v>
      </c>
      <c r="E25" s="39">
        <v>3</v>
      </c>
      <c r="F25" s="39">
        <v>0</v>
      </c>
      <c r="G25" s="39">
        <v>1</v>
      </c>
      <c r="H25" s="39">
        <v>1</v>
      </c>
      <c r="I25" s="39">
        <v>4</v>
      </c>
      <c r="J25" s="39">
        <v>0</v>
      </c>
      <c r="K25" s="39">
        <v>2</v>
      </c>
      <c r="L25" s="39">
        <v>2</v>
      </c>
      <c r="M25" s="39">
        <v>1</v>
      </c>
      <c r="N25" s="39">
        <v>4</v>
      </c>
      <c r="O25" s="39">
        <v>3</v>
      </c>
      <c r="P25" s="39">
        <v>3</v>
      </c>
      <c r="Q25" s="39">
        <v>0</v>
      </c>
      <c r="R25" s="39">
        <v>2</v>
      </c>
      <c r="S25" s="39">
        <v>4</v>
      </c>
      <c r="T25" s="39">
        <v>1</v>
      </c>
      <c r="U25" s="39">
        <v>1</v>
      </c>
      <c r="V25" s="39">
        <v>0</v>
      </c>
      <c r="W25" s="39">
        <v>0</v>
      </c>
      <c r="X25" s="39">
        <v>1</v>
      </c>
      <c r="Y25" s="39">
        <v>0</v>
      </c>
      <c r="Z25" s="39">
        <v>0</v>
      </c>
      <c r="AA25" s="39">
        <v>1</v>
      </c>
      <c r="AB25" s="39">
        <v>1</v>
      </c>
      <c r="AC25" s="39">
        <v>1</v>
      </c>
      <c r="AD25" s="39">
        <v>1</v>
      </c>
      <c r="AE25" s="39">
        <v>0</v>
      </c>
      <c r="AF25" s="39">
        <v>0</v>
      </c>
      <c r="AG25" s="39">
        <v>0</v>
      </c>
      <c r="AH25" s="39">
        <v>0</v>
      </c>
      <c r="AI25" s="40">
        <f t="shared" si="2"/>
        <v>12.465116279069768</v>
      </c>
    </row>
    <row r="26" spans="1:35" ht="24.75" customHeight="1">
      <c r="A26" s="37" t="s">
        <v>38</v>
      </c>
      <c r="B26" s="38">
        <f t="shared" si="1"/>
        <v>4</v>
      </c>
      <c r="C26" s="39">
        <v>2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1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1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40">
        <f t="shared" si="2"/>
        <v>15.75</v>
      </c>
    </row>
    <row r="27" spans="1:35" ht="24.75" customHeight="1">
      <c r="A27" s="37" t="s">
        <v>44</v>
      </c>
      <c r="B27" s="38">
        <f>+SUM(C27:AH27)</f>
        <v>1</v>
      </c>
      <c r="C27" s="39">
        <v>1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40">
        <f>(C27*$C$7+D27*$D$7+E27*$E$7+F27*$F$7+G27*$G$7+H27*$H$7+I27*$I$7+J27*$J$7+K27*$K$7+L27*$L$7+M27*$M$7+N27*$N$7+O27*$O$7+P27*$P$7+Q27*$Q$7+R27*$R$7+S27*$S$7+T27*$T$7+U27*$U$7+V27*$V$7+W27*$W$7+X27*$X$7+Y27*$Y$7+Z27*$Z$7+AA27*$AA$7+AB27*$AB$7+AC27*$AC$7+AD27*$AD$7+AE27*$AE$7+AF27*$AF$7+$AG$7*$AG$11+AH27*$AH$7)/B27</f>
        <v>38</v>
      </c>
    </row>
    <row r="28" spans="1:35" ht="24.75" customHeight="1">
      <c r="A28" s="37" t="s">
        <v>39</v>
      </c>
      <c r="B28" s="38">
        <f>+SUM(C28:AH28)</f>
        <v>1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1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40">
        <f>(C28*$C$7+D28*$D$7+E28*$E$7+F28*$F$7+G28*$G$7+H28*$H$7+I28*$I$7+J28*$J$7+K28*$K$7+L28*$L$7+M28*$M$7+N28*$N$7+O28*$O$7+P28*$P$7+Q28*$Q$7+R28*$R$7+S28*$S$7+T28*$T$7+U28*$U$7+V28*$V$7+W28*$W$7+X28*$X$7+Y28*$Y$7+Z28*$Z$7+AA28*$AA$7+AB28*$AB$7+AC28*$AC$7+AD28*$AD$7+AE28*$AE$7+AF28*$AF$7+$AG$7*$AG$11+AH28*$AH$7)/B28</f>
        <v>58</v>
      </c>
    </row>
    <row r="29" spans="1:35" ht="24.75" customHeight="1" thickBot="1">
      <c r="A29" s="41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</row>
    <row r="30" ht="24.75" customHeight="1">
      <c r="A30" s="61" t="s">
        <v>87</v>
      </c>
    </row>
  </sheetData>
  <mergeCells count="6">
    <mergeCell ref="A3:AI3"/>
    <mergeCell ref="A4:AI4"/>
    <mergeCell ref="A6:A7"/>
    <mergeCell ref="B6:B7"/>
    <mergeCell ref="C6:AH6"/>
    <mergeCell ref="AI6:AI7"/>
  </mergeCells>
  <printOptions horizontalCentered="1" verticalCentered="1"/>
  <pageMargins left="0.3937007874015748" right="0.3937007874015748" top="0.3937007874015748" bottom="1" header="0" footer="0"/>
  <pageSetup horizontalDpi="300" verticalDpi="3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2" sqref="A2"/>
    </sheetView>
  </sheetViews>
  <sheetFormatPr defaultColWidth="11.421875" defaultRowHeight="15" customHeight="1"/>
  <cols>
    <col min="1" max="1" width="30.7109375" style="1" customWidth="1"/>
    <col min="2" max="6" width="15.7109375" style="1" customWidth="1"/>
    <col min="7" max="16384" width="11.421875" style="1" customWidth="1"/>
  </cols>
  <sheetData>
    <row r="1" ht="15" customHeight="1">
      <c r="A1" s="14" t="s">
        <v>91</v>
      </c>
    </row>
    <row r="3" spans="1:6" ht="15" customHeight="1">
      <c r="A3" s="65" t="s">
        <v>84</v>
      </c>
      <c r="B3" s="65"/>
      <c r="C3" s="65"/>
      <c r="D3" s="65"/>
      <c r="E3" s="65"/>
      <c r="F3" s="65"/>
    </row>
    <row r="4" spans="1:6" ht="15" customHeight="1">
      <c r="A4" s="65" t="s">
        <v>85</v>
      </c>
      <c r="B4" s="65"/>
      <c r="C4" s="65"/>
      <c r="D4" s="65"/>
      <c r="E4" s="65"/>
      <c r="F4" s="65"/>
    </row>
    <row r="5" ht="15" customHeight="1" thickBot="1"/>
    <row r="6" spans="1:6" ht="15" customHeight="1">
      <c r="A6" s="72" t="s">
        <v>41</v>
      </c>
      <c r="B6" s="87" t="s">
        <v>53</v>
      </c>
      <c r="C6" s="72"/>
      <c r="D6" s="92" t="s">
        <v>75</v>
      </c>
      <c r="E6" s="82" t="s">
        <v>77</v>
      </c>
      <c r="F6" s="83"/>
    </row>
    <row r="7" spans="1:6" ht="15" customHeight="1">
      <c r="A7" s="86"/>
      <c r="B7" s="88"/>
      <c r="C7" s="89"/>
      <c r="D7" s="93"/>
      <c r="E7" s="84" t="s">
        <v>78</v>
      </c>
      <c r="F7" s="85"/>
    </row>
    <row r="8" spans="1:6" ht="15" customHeight="1">
      <c r="A8" s="86"/>
      <c r="B8" s="90" t="s">
        <v>0</v>
      </c>
      <c r="C8" s="45" t="s">
        <v>54</v>
      </c>
      <c r="D8" s="94" t="s">
        <v>76</v>
      </c>
      <c r="E8" s="90" t="s">
        <v>0</v>
      </c>
      <c r="F8" s="46" t="s">
        <v>54</v>
      </c>
    </row>
    <row r="9" spans="1:6" ht="15" customHeight="1" thickBot="1">
      <c r="A9" s="73"/>
      <c r="B9" s="91"/>
      <c r="C9" s="16" t="s">
        <v>55</v>
      </c>
      <c r="D9" s="95"/>
      <c r="E9" s="91"/>
      <c r="F9" s="4" t="s">
        <v>55</v>
      </c>
    </row>
    <row r="10" spans="2:5" ht="15" customHeight="1">
      <c r="B10" s="47"/>
      <c r="C10" s="48"/>
      <c r="E10" s="47"/>
    </row>
    <row r="11" spans="1:6" ht="15" customHeight="1">
      <c r="A11" s="3" t="s">
        <v>0</v>
      </c>
      <c r="B11" s="49">
        <f>SUM(B13:B24)</f>
        <v>591</v>
      </c>
      <c r="C11" s="50">
        <f>SUM(C13:C24)</f>
        <v>332</v>
      </c>
      <c r="D11" s="51">
        <f>AVERAGE(D13:D24)</f>
        <v>28.583333333333332</v>
      </c>
      <c r="E11" s="52">
        <f>B11/D11/12</f>
        <v>1.7230320699708457</v>
      </c>
      <c r="F11" s="53">
        <f>C11/D11/12</f>
        <v>0.9679300291545191</v>
      </c>
    </row>
    <row r="12" spans="2:6" ht="15" customHeight="1">
      <c r="B12" s="47"/>
      <c r="C12" s="48"/>
      <c r="E12" s="54"/>
      <c r="F12" s="55"/>
    </row>
    <row r="13" spans="1:6" ht="15" customHeight="1">
      <c r="A13" s="1" t="s">
        <v>56</v>
      </c>
      <c r="B13" s="56">
        <v>19</v>
      </c>
      <c r="C13" s="57">
        <v>10</v>
      </c>
      <c r="D13" s="2">
        <v>28</v>
      </c>
      <c r="E13" s="54">
        <f aca="true" t="shared" si="0" ref="E13:E24">B13/D13/1</f>
        <v>0.6785714285714286</v>
      </c>
      <c r="F13" s="58">
        <f aca="true" t="shared" si="1" ref="F13:F24">C13/D13/1</f>
        <v>0.35714285714285715</v>
      </c>
    </row>
    <row r="14" spans="1:6" ht="15" customHeight="1">
      <c r="A14" s="1" t="s">
        <v>57</v>
      </c>
      <c r="B14" s="56">
        <v>71</v>
      </c>
      <c r="C14" s="57">
        <v>32</v>
      </c>
      <c r="D14" s="2">
        <v>28</v>
      </c>
      <c r="E14" s="54">
        <f t="shared" si="0"/>
        <v>2.5357142857142856</v>
      </c>
      <c r="F14" s="58">
        <f t="shared" si="1"/>
        <v>1.1428571428571428</v>
      </c>
    </row>
    <row r="15" spans="1:6" ht="15" customHeight="1">
      <c r="A15" s="1" t="s">
        <v>58</v>
      </c>
      <c r="B15" s="56">
        <v>61</v>
      </c>
      <c r="C15" s="57">
        <v>32</v>
      </c>
      <c r="D15" s="2">
        <v>29</v>
      </c>
      <c r="E15" s="54">
        <f t="shared" si="0"/>
        <v>2.103448275862069</v>
      </c>
      <c r="F15" s="58">
        <f t="shared" si="1"/>
        <v>1.103448275862069</v>
      </c>
    </row>
    <row r="16" spans="1:6" ht="15" customHeight="1">
      <c r="A16" s="1" t="s">
        <v>59</v>
      </c>
      <c r="B16" s="56">
        <v>32</v>
      </c>
      <c r="C16" s="57">
        <v>19</v>
      </c>
      <c r="D16" s="2">
        <v>29</v>
      </c>
      <c r="E16" s="54">
        <f t="shared" si="0"/>
        <v>1.103448275862069</v>
      </c>
      <c r="F16" s="58">
        <f t="shared" si="1"/>
        <v>0.6551724137931034</v>
      </c>
    </row>
    <row r="17" spans="1:6" ht="15" customHeight="1">
      <c r="A17" s="1" t="s">
        <v>60</v>
      </c>
      <c r="B17" s="56">
        <v>62</v>
      </c>
      <c r="C17" s="57">
        <v>39</v>
      </c>
      <c r="D17" s="2">
        <v>29</v>
      </c>
      <c r="E17" s="54">
        <f t="shared" si="0"/>
        <v>2.1379310344827585</v>
      </c>
      <c r="F17" s="58">
        <f t="shared" si="1"/>
        <v>1.3448275862068966</v>
      </c>
    </row>
    <row r="18" spans="1:6" ht="15" customHeight="1">
      <c r="A18" s="1" t="s">
        <v>61</v>
      </c>
      <c r="B18" s="56">
        <v>55</v>
      </c>
      <c r="C18" s="57">
        <v>35</v>
      </c>
      <c r="D18" s="2">
        <v>29</v>
      </c>
      <c r="E18" s="54">
        <f t="shared" si="0"/>
        <v>1.896551724137931</v>
      </c>
      <c r="F18" s="58">
        <f t="shared" si="1"/>
        <v>1.206896551724138</v>
      </c>
    </row>
    <row r="19" spans="1:6" ht="15" customHeight="1">
      <c r="A19" s="1" t="s">
        <v>62</v>
      </c>
      <c r="B19" s="56">
        <v>59</v>
      </c>
      <c r="C19" s="57">
        <v>34</v>
      </c>
      <c r="D19" s="2">
        <v>28</v>
      </c>
      <c r="E19" s="54">
        <f t="shared" si="0"/>
        <v>2.107142857142857</v>
      </c>
      <c r="F19" s="58">
        <f t="shared" si="1"/>
        <v>1.2142857142857142</v>
      </c>
    </row>
    <row r="20" spans="1:6" ht="15" customHeight="1">
      <c r="A20" s="1" t="s">
        <v>63</v>
      </c>
      <c r="B20" s="56">
        <v>52</v>
      </c>
      <c r="C20" s="57">
        <v>34</v>
      </c>
      <c r="D20" s="2">
        <v>28</v>
      </c>
      <c r="E20" s="54">
        <f t="shared" si="0"/>
        <v>1.8571428571428572</v>
      </c>
      <c r="F20" s="58">
        <f t="shared" si="1"/>
        <v>1.2142857142857142</v>
      </c>
    </row>
    <row r="21" spans="1:6" ht="15" customHeight="1">
      <c r="A21" s="1" t="s">
        <v>64</v>
      </c>
      <c r="B21" s="56">
        <v>60</v>
      </c>
      <c r="C21" s="57">
        <v>28</v>
      </c>
      <c r="D21" s="2">
        <v>29</v>
      </c>
      <c r="E21" s="54">
        <f t="shared" si="0"/>
        <v>2.0689655172413794</v>
      </c>
      <c r="F21" s="58">
        <f t="shared" si="1"/>
        <v>0.9655172413793104</v>
      </c>
    </row>
    <row r="22" spans="1:6" ht="15" customHeight="1">
      <c r="A22" s="1" t="s">
        <v>65</v>
      </c>
      <c r="B22" s="56">
        <v>57</v>
      </c>
      <c r="C22" s="57">
        <v>31</v>
      </c>
      <c r="D22" s="2">
        <v>29</v>
      </c>
      <c r="E22" s="54">
        <f t="shared" si="0"/>
        <v>1.9655172413793103</v>
      </c>
      <c r="F22" s="58">
        <f t="shared" si="1"/>
        <v>1.0689655172413792</v>
      </c>
    </row>
    <row r="23" spans="1:6" ht="15" customHeight="1">
      <c r="A23" s="1" t="s">
        <v>66</v>
      </c>
      <c r="B23" s="56">
        <v>35</v>
      </c>
      <c r="C23" s="57">
        <v>21</v>
      </c>
      <c r="D23" s="2">
        <v>28</v>
      </c>
      <c r="E23" s="54">
        <f t="shared" si="0"/>
        <v>1.25</v>
      </c>
      <c r="F23" s="58">
        <f t="shared" si="1"/>
        <v>0.75</v>
      </c>
    </row>
    <row r="24" spans="1:6" ht="15" customHeight="1">
      <c r="A24" s="1" t="s">
        <v>67</v>
      </c>
      <c r="B24" s="56">
        <v>28</v>
      </c>
      <c r="C24" s="57">
        <v>17</v>
      </c>
      <c r="D24" s="2">
        <v>29</v>
      </c>
      <c r="E24" s="54">
        <f t="shared" si="0"/>
        <v>0.9655172413793104</v>
      </c>
      <c r="F24" s="58">
        <f t="shared" si="1"/>
        <v>0.5862068965517241</v>
      </c>
    </row>
    <row r="25" spans="1:6" ht="15" customHeight="1" thickBot="1">
      <c r="A25" s="21"/>
      <c r="B25" s="59"/>
      <c r="C25" s="26"/>
      <c r="D25" s="21"/>
      <c r="E25" s="59"/>
      <c r="F25" s="21"/>
    </row>
    <row r="26" ht="15" customHeight="1">
      <c r="A26" s="61" t="s">
        <v>87</v>
      </c>
    </row>
    <row r="27" ht="15" customHeight="1">
      <c r="D27" s="60"/>
    </row>
  </sheetData>
  <mergeCells count="10">
    <mergeCell ref="E6:F6"/>
    <mergeCell ref="E7:F7"/>
    <mergeCell ref="A3:F3"/>
    <mergeCell ref="A4:F4"/>
    <mergeCell ref="A6:A9"/>
    <mergeCell ref="B6:C7"/>
    <mergeCell ref="B8:B9"/>
    <mergeCell ref="E8:E9"/>
    <mergeCell ref="D6:D7"/>
    <mergeCell ref="D8:D9"/>
  </mergeCells>
  <printOptions horizontalCentered="1" verticalCentered="1"/>
  <pageMargins left="0.5905511811023623" right="0.5905511811023623" top="0.5905511811023623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2004-08-06T15:00:14Z</cp:lastPrinted>
  <dcterms:created xsi:type="dcterms:W3CDTF">2004-05-11T21:49:24Z</dcterms:created>
  <dcterms:modified xsi:type="dcterms:W3CDTF">2004-08-06T15:02:41Z</dcterms:modified>
  <cp:category/>
  <cp:version/>
  <cp:contentType/>
  <cp:contentStatus/>
</cp:coreProperties>
</file>