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20" windowWidth="7650" windowHeight="8715" tabRatio="516" activeTab="0"/>
  </bookViews>
  <sheets>
    <sheet name="124" sheetId="1" r:id="rId1"/>
    <sheet name="125" sheetId="2" r:id="rId2"/>
    <sheet name="126" sheetId="3" r:id="rId3"/>
    <sheet name="127" sheetId="4" r:id="rId4"/>
    <sheet name="128" sheetId="5" r:id="rId5"/>
    <sheet name="129" sheetId="6" r:id="rId6"/>
  </sheets>
  <definedNames/>
  <calcPr fullCalcOnLoad="1"/>
</workbook>
</file>

<file path=xl/sharedStrings.xml><?xml version="1.0" encoding="utf-8"?>
<sst xmlns="http://schemas.openxmlformats.org/spreadsheetml/2006/main" count="320" uniqueCount="191">
  <si>
    <t>Ene</t>
  </si>
  <si>
    <t>Feb</t>
  </si>
  <si>
    <t>Mar</t>
  </si>
  <si>
    <t>Abr</t>
  </si>
  <si>
    <t>May</t>
  </si>
  <si>
    <t>Jun</t>
  </si>
  <si>
    <t>Total</t>
  </si>
  <si>
    <t>De años</t>
  </si>
  <si>
    <t>anteriores</t>
  </si>
  <si>
    <t>Amenazas</t>
  </si>
  <si>
    <t>Lesiones</t>
  </si>
  <si>
    <t>Lesiones con arma blanca</t>
  </si>
  <si>
    <t xml:space="preserve">Mas </t>
  </si>
  <si>
    <t>Fem</t>
  </si>
  <si>
    <t>Tentativa de robo</t>
  </si>
  <si>
    <t>Abuso de autoridad</t>
  </si>
  <si>
    <t>Agresión</t>
  </si>
  <si>
    <t>Circulación de moneda falsa</t>
  </si>
  <si>
    <t>Daños</t>
  </si>
  <si>
    <t>Desaparición de persona</t>
  </si>
  <si>
    <t>Falsificación de documento</t>
  </si>
  <si>
    <t>Falsificación de señas y marcas</t>
  </si>
  <si>
    <t>Homicidio culposo</t>
  </si>
  <si>
    <t>Hurto</t>
  </si>
  <si>
    <t>Hurto de ganado</t>
  </si>
  <si>
    <t>Infracción Ley de Armas</t>
  </si>
  <si>
    <t>Infracción Ley Derechos de Autor</t>
  </si>
  <si>
    <t>Lesiones con arma de fuego</t>
  </si>
  <si>
    <t>Lesiones culposas</t>
  </si>
  <si>
    <t>Receptación</t>
  </si>
  <si>
    <t>Relación sexual con menor</t>
  </si>
  <si>
    <t>Robo con fuerza sobre las cosas</t>
  </si>
  <si>
    <t>Robo de medio de transporte</t>
  </si>
  <si>
    <t>Suicidio</t>
  </si>
  <si>
    <t>Tenencia de droga</t>
  </si>
  <si>
    <t>Tenencia de marihuana</t>
  </si>
  <si>
    <t>Tentativa de suicidio</t>
  </si>
  <si>
    <t>Usurpación</t>
  </si>
  <si>
    <t>Venta de droga</t>
  </si>
  <si>
    <t>Venta de marihuana</t>
  </si>
  <si>
    <t>Violación</t>
  </si>
  <si>
    <t>Violación de domicilio</t>
  </si>
  <si>
    <t>Estafa</t>
  </si>
  <si>
    <t xml:space="preserve">   Automóvil</t>
  </si>
  <si>
    <t>Abuso sexual</t>
  </si>
  <si>
    <t>Administración fraudulenta</t>
  </si>
  <si>
    <t>Robo</t>
  </si>
  <si>
    <t>Por existir orden de captura</t>
  </si>
  <si>
    <t>Cantón</t>
  </si>
  <si>
    <t>Mes</t>
  </si>
  <si>
    <t>Provincia de Cartago</t>
  </si>
  <si>
    <t>Provincia de San José</t>
  </si>
  <si>
    <t>Valor de lo</t>
  </si>
  <si>
    <t>Promedio por</t>
  </si>
  <si>
    <t>Tipo de Caso</t>
  </si>
  <si>
    <t>Homicidio doloso</t>
  </si>
  <si>
    <t>Denuncias con</t>
  </si>
  <si>
    <t>Monto Conocido</t>
  </si>
  <si>
    <t>Sustraído</t>
  </si>
  <si>
    <t>Acción</t>
  </si>
  <si>
    <t>de Detención</t>
  </si>
  <si>
    <t>Robo con violencia sobre las personas</t>
  </si>
  <si>
    <t>Provincia de Limón</t>
  </si>
  <si>
    <t>Abuso sexual a menor</t>
  </si>
  <si>
    <t>Peculado</t>
  </si>
  <si>
    <t>Tentativa de violación</t>
  </si>
  <si>
    <t>Tentativa sustracción de menor</t>
  </si>
  <si>
    <t>Violación a mayor</t>
  </si>
  <si>
    <t>Violación a menor</t>
  </si>
  <si>
    <t>Unión</t>
  </si>
  <si>
    <t>Montes</t>
  </si>
  <si>
    <t>de Oca</t>
  </si>
  <si>
    <t>dabat</t>
  </si>
  <si>
    <t>cí</t>
  </si>
  <si>
    <t>Denuncias Entradas</t>
  </si>
  <si>
    <t>Valor</t>
  </si>
  <si>
    <t>Promedio</t>
  </si>
  <si>
    <t>Con valor</t>
  </si>
  <si>
    <t>de lo</t>
  </si>
  <si>
    <t>por</t>
  </si>
  <si>
    <t>Conocido</t>
  </si>
  <si>
    <t>Desconocido</t>
  </si>
  <si>
    <t xml:space="preserve">   Motocicleta</t>
  </si>
  <si>
    <t>Jul</t>
  </si>
  <si>
    <t>Ago</t>
  </si>
  <si>
    <t>Oct</t>
  </si>
  <si>
    <t>Nov</t>
  </si>
  <si>
    <t>Dic</t>
  </si>
  <si>
    <t xml:space="preserve">Tráfico de droga </t>
  </si>
  <si>
    <t xml:space="preserve">   La Unión</t>
  </si>
  <si>
    <t xml:space="preserve">   Montes de Oca</t>
  </si>
  <si>
    <t xml:space="preserve">   Curridabat</t>
  </si>
  <si>
    <t xml:space="preserve">   Pococí</t>
  </si>
  <si>
    <t>Estafa mediante cheque</t>
  </si>
  <si>
    <t>Abandono dañino de animal</t>
  </si>
  <si>
    <t>Aborto</t>
  </si>
  <si>
    <t>Apropiación y/o retención indebida</t>
  </si>
  <si>
    <t>Atípico</t>
  </si>
  <si>
    <t>Estelionato</t>
  </si>
  <si>
    <t>Hallazgo de droga</t>
  </si>
  <si>
    <t>Privación de libertad</t>
  </si>
  <si>
    <t>Resistencia a la autoridad</t>
  </si>
  <si>
    <t>Sustracción de menor</t>
  </si>
  <si>
    <t>Uso de documento falso</t>
  </si>
  <si>
    <t>Localización de de restos óseos</t>
  </si>
  <si>
    <t>Incumplimiento de deberes familiares</t>
  </si>
  <si>
    <t xml:space="preserve">La </t>
  </si>
  <si>
    <t>Muerte natural</t>
  </si>
  <si>
    <t>Muerte accidental</t>
  </si>
  <si>
    <t>Del año</t>
  </si>
  <si>
    <t>Simulación de delito</t>
  </si>
  <si>
    <t>-</t>
  </si>
  <si>
    <t>Secuestro extorsivo</t>
  </si>
  <si>
    <t>Tentativa de homicidio doloso</t>
  </si>
  <si>
    <t>Apropiación indebida</t>
  </si>
  <si>
    <t>Infracción Ley Orgánica del Ambiente</t>
  </si>
  <si>
    <t>Tent. robo con fuerza sobre las cosas</t>
  </si>
  <si>
    <t xml:space="preserve">   Cantón Central</t>
  </si>
  <si>
    <t>Fuga del hogar</t>
  </si>
  <si>
    <t>Tent. robo con violencia sobre personas</t>
  </si>
  <si>
    <t>Curri</t>
  </si>
  <si>
    <t>Poco</t>
  </si>
  <si>
    <t>Averiguar muerte</t>
  </si>
  <si>
    <t>Central</t>
  </si>
  <si>
    <t>San José</t>
  </si>
  <si>
    <t>durante el 2003</t>
  </si>
  <si>
    <t xml:space="preserve">   Central San José</t>
  </si>
  <si>
    <t>¢ 508.068</t>
  </si>
  <si>
    <t>Set</t>
  </si>
  <si>
    <t>Tentativa de robo con fuerza sobre las cosas</t>
  </si>
  <si>
    <t>Tentativa de robo con violencia sobre personas</t>
  </si>
  <si>
    <t>¢ 238,792,145</t>
  </si>
  <si>
    <t>¢  238,662,145</t>
  </si>
  <si>
    <t>¢   30,000</t>
  </si>
  <si>
    <t>¢         30,000</t>
  </si>
  <si>
    <t>¢       100,000</t>
  </si>
  <si>
    <t>¢ 509,962</t>
  </si>
  <si>
    <t>¢ 100,000</t>
  </si>
  <si>
    <t>¢  238,792,145</t>
  </si>
  <si>
    <t>¢  1,968,000</t>
  </si>
  <si>
    <t>¢ 30,625,135</t>
  </si>
  <si>
    <t>¢ 95,906,500</t>
  </si>
  <si>
    <t>¢ 53,722,510</t>
  </si>
  <si>
    <t>¢  56,570,000</t>
  </si>
  <si>
    <t>¢ 1,100,000</t>
  </si>
  <si>
    <t>¢ 55,470,000</t>
  </si>
  <si>
    <t>¢  1,180,213</t>
  </si>
  <si>
    <t>¢ 508,068</t>
  </si>
  <si>
    <t>¢   218,667</t>
  </si>
  <si>
    <t>¢   368,978</t>
  </si>
  <si>
    <t>¢   404,669</t>
  </si>
  <si>
    <t>¢   583,940</t>
  </si>
  <si>
    <t>Estafa (1)</t>
  </si>
  <si>
    <t>(2) Incluye hurtos de ganado</t>
  </si>
  <si>
    <t>(1) Incluye estafa mediante cheque</t>
  </si>
  <si>
    <r>
      <t>Hurto</t>
    </r>
    <r>
      <rPr>
        <sz val="9"/>
        <rFont val="Batang"/>
        <family val="1"/>
      </rPr>
      <t xml:space="preserve"> (2)</t>
    </r>
  </si>
  <si>
    <t>¢     550,000</t>
  </si>
  <si>
    <t>Delito</t>
  </si>
  <si>
    <t>para los delitos de estafa, hurto y robo, durante el 2003</t>
  </si>
  <si>
    <t>y</t>
  </si>
  <si>
    <t xml:space="preserve">Provincia </t>
  </si>
  <si>
    <t>Sep</t>
  </si>
  <si>
    <t xml:space="preserve"> Entrados</t>
  </si>
  <si>
    <t>Terminados</t>
  </si>
  <si>
    <t>Entrados</t>
  </si>
  <si>
    <t xml:space="preserve"> Terminados</t>
  </si>
  <si>
    <t>Relación sexual con menor de edad</t>
  </si>
  <si>
    <t>Incumplimiento de patria potestad</t>
  </si>
  <si>
    <t>Delito o Causa</t>
  </si>
  <si>
    <t>Casos entrados en la Subdelegación de La Unión, según provincia,</t>
  </si>
  <si>
    <t>cantón y mes de ocurrencia, durante el 2003</t>
  </si>
  <si>
    <t>Fuente: Sección de Estadística, Departamento de Planificación.</t>
  </si>
  <si>
    <t>Casos entrados y terminados en la Subdelegación de La Unión,</t>
  </si>
  <si>
    <t>según tipo de caso, durante el 2003</t>
  </si>
  <si>
    <t xml:space="preserve">Casos entrados en la Subdelegación de La Unión, según tipo de </t>
  </si>
  <si>
    <t>caso y cantón de ocurrencia,  durante el 2003</t>
  </si>
  <si>
    <t>Denuncias entradas en la Subdelegación de La Unión, según cantón, valor de lo sustraído</t>
  </si>
  <si>
    <t>y promedio por acción delictiva, para los delitos de estafa, hurto y robo,</t>
  </si>
  <si>
    <t>Denuncias entradas con monto conocido en la Subdelegación de La Unión,</t>
  </si>
  <si>
    <t xml:space="preserve">según valor de lo sustraído y valor promedio por acción delictiva, </t>
  </si>
  <si>
    <t>Personas detenidas por la Subdelegación de La Unión, según delito</t>
  </si>
  <si>
    <t xml:space="preserve"> o causa de detención y sexo, durante el 2003</t>
  </si>
  <si>
    <t>Sexo</t>
  </si>
  <si>
    <t>Cuadro No.124</t>
  </si>
  <si>
    <t>Cuadro No.125</t>
  </si>
  <si>
    <t>Continuación Cuadro No.125</t>
  </si>
  <si>
    <t>Cuadro No.126</t>
  </si>
  <si>
    <t>Continuación Cuadro No.126</t>
  </si>
  <si>
    <t>Cuadro No.127</t>
  </si>
  <si>
    <t xml:space="preserve">Cuadro No.128 </t>
  </si>
  <si>
    <t xml:space="preserve">Cuadro No.129 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</si>
</sst>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\¢#,##0"/>
  </numFmts>
  <fonts count="14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Arial"/>
      <family val="2"/>
    </font>
    <font>
      <b/>
      <sz val="10"/>
      <name val="@Batang"/>
      <family val="1"/>
    </font>
    <font>
      <sz val="10"/>
      <name val="@Batang"/>
      <family val="1"/>
    </font>
    <font>
      <b/>
      <u val="single"/>
      <sz val="10"/>
      <name val="@Batang"/>
      <family val="1"/>
    </font>
    <font>
      <sz val="8"/>
      <name val="Batang"/>
      <family val="1"/>
    </font>
    <font>
      <u val="single"/>
      <sz val="10"/>
      <name val="Batang"/>
      <family val="1"/>
    </font>
    <font>
      <sz val="9"/>
      <name val="Batang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180" fontId="5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80" fontId="4" fillId="0" borderId="0" xfId="0" applyNumberFormat="1" applyFont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180" fontId="4" fillId="0" borderId="4" xfId="0" applyNumberFormat="1" applyFont="1" applyBorder="1" applyAlignment="1">
      <alignment/>
    </xf>
    <xf numFmtId="0" fontId="6" fillId="0" borderId="9" xfId="0" applyNumberFormat="1" applyFont="1" applyBorder="1" applyAlignment="1">
      <alignment horizontal="center"/>
    </xf>
    <xf numFmtId="180" fontId="6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NumberFormat="1" applyFont="1" applyBorder="1" applyAlignment="1">
      <alignment/>
    </xf>
    <xf numFmtId="180" fontId="5" fillId="0" borderId="9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180" fontId="6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180" fontId="12" fillId="0" borderId="1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25.57421875" style="9" customWidth="1"/>
    <col min="2" max="2" width="7.8515625" style="9" customWidth="1"/>
    <col min="3" max="3" width="4.7109375" style="9" bestFit="1" customWidth="1"/>
    <col min="4" max="4" width="4.8515625" style="9" bestFit="1" customWidth="1"/>
    <col min="5" max="5" width="4.7109375" style="9" bestFit="1" customWidth="1"/>
    <col min="6" max="6" width="4.57421875" style="9" bestFit="1" customWidth="1"/>
    <col min="7" max="7" width="5.00390625" style="9" bestFit="1" customWidth="1"/>
    <col min="8" max="8" width="4.140625" style="9" bestFit="1" customWidth="1"/>
    <col min="9" max="9" width="3.57421875" style="9" bestFit="1" customWidth="1"/>
    <col min="10" max="10" width="5.00390625" style="9" bestFit="1" customWidth="1"/>
    <col min="11" max="11" width="4.8515625" style="9" bestFit="1" customWidth="1"/>
    <col min="12" max="12" width="4.57421875" style="9" bestFit="1" customWidth="1"/>
    <col min="13" max="13" width="4.8515625" style="9" bestFit="1" customWidth="1"/>
    <col min="14" max="14" width="4.140625" style="9" customWidth="1"/>
    <col min="15" max="15" width="4.00390625" style="9" bestFit="1" customWidth="1"/>
    <col min="16" max="17" width="3.00390625" style="9" bestFit="1" customWidth="1"/>
    <col min="18" max="18" width="5.00390625" style="9" bestFit="1" customWidth="1"/>
    <col min="19" max="16384" width="11.421875" style="9" customWidth="1"/>
  </cols>
  <sheetData>
    <row r="1" s="18" customFormat="1" ht="15" customHeight="1">
      <c r="A1" s="18" t="s">
        <v>183</v>
      </c>
    </row>
    <row r="2" s="18" customFormat="1" ht="15" customHeight="1"/>
    <row r="3" spans="1:14" s="18" customFormat="1" ht="29.25" customHeight="1">
      <c r="A3" s="134" t="s">
        <v>169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8" customFormat="1" ht="27.75" customHeight="1">
      <c r="A4" s="134" t="s">
        <v>170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="1" customFormat="1" ht="15" customHeight="1" thickBot="1">
      <c r="C5" s="6"/>
    </row>
    <row r="6" spans="1:14" s="1" customFormat="1" ht="18.75" customHeight="1" thickBot="1">
      <c r="A6" s="27" t="s">
        <v>160</v>
      </c>
      <c r="B6" s="130" t="s">
        <v>6</v>
      </c>
      <c r="C6" s="133" t="s">
        <v>49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1" customFormat="1" ht="10.5" customHeight="1">
      <c r="A7" s="87" t="s">
        <v>159</v>
      </c>
      <c r="B7" s="131"/>
      <c r="C7" s="128" t="s">
        <v>0</v>
      </c>
      <c r="D7" s="128" t="s">
        <v>1</v>
      </c>
      <c r="E7" s="128" t="s">
        <v>2</v>
      </c>
      <c r="F7" s="128" t="s">
        <v>3</v>
      </c>
      <c r="G7" s="128" t="s">
        <v>4</v>
      </c>
      <c r="H7" s="128" t="s">
        <v>5</v>
      </c>
      <c r="I7" s="128" t="s">
        <v>83</v>
      </c>
      <c r="J7" s="128" t="s">
        <v>84</v>
      </c>
      <c r="K7" s="128" t="s">
        <v>161</v>
      </c>
      <c r="L7" s="128" t="s">
        <v>85</v>
      </c>
      <c r="M7" s="128" t="s">
        <v>86</v>
      </c>
      <c r="N7" s="128" t="s">
        <v>87</v>
      </c>
    </row>
    <row r="8" spans="1:14" s="1" customFormat="1" ht="14.25" customHeight="1" thickBot="1">
      <c r="A8" s="28" t="s">
        <v>48</v>
      </c>
      <c r="B8" s="132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s="1" customFormat="1" ht="13.5" customHeight="1">
      <c r="A9" s="87"/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8" ht="21.75" customHeight="1">
      <c r="A10" s="4" t="s">
        <v>6</v>
      </c>
      <c r="B10" s="98">
        <f>SUM(C10:N10)</f>
        <v>1075</v>
      </c>
      <c r="C10" s="21">
        <f>+C12+C16+C22</f>
        <v>98</v>
      </c>
      <c r="D10" s="21">
        <f aca="true" t="shared" si="0" ref="D10:N10">+D12+D16+D22</f>
        <v>80</v>
      </c>
      <c r="E10" s="21">
        <f t="shared" si="0"/>
        <v>89</v>
      </c>
      <c r="F10" s="21">
        <f t="shared" si="0"/>
        <v>73</v>
      </c>
      <c r="G10" s="21">
        <f t="shared" si="0"/>
        <v>61</v>
      </c>
      <c r="H10" s="21">
        <f t="shared" si="0"/>
        <v>85</v>
      </c>
      <c r="I10" s="21">
        <f t="shared" si="0"/>
        <v>91</v>
      </c>
      <c r="J10" s="21">
        <f t="shared" si="0"/>
        <v>102</v>
      </c>
      <c r="K10" s="21">
        <f t="shared" si="0"/>
        <v>116</v>
      </c>
      <c r="L10" s="21">
        <f t="shared" si="0"/>
        <v>106</v>
      </c>
      <c r="M10" s="21">
        <f t="shared" si="0"/>
        <v>87</v>
      </c>
      <c r="N10" s="21">
        <f t="shared" si="0"/>
        <v>87</v>
      </c>
      <c r="O10" s="1"/>
      <c r="P10" s="1"/>
      <c r="Q10" s="1"/>
      <c r="R10" s="1"/>
    </row>
    <row r="11" spans="1:18" ht="15" customHeight="1">
      <c r="A11" s="4"/>
      <c r="B11" s="9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/>
      <c r="P11" s="18"/>
      <c r="Q11" s="18"/>
      <c r="R11" s="18"/>
    </row>
    <row r="12" spans="1:18" ht="15" customHeight="1">
      <c r="A12" s="22" t="s">
        <v>50</v>
      </c>
      <c r="B12" s="98">
        <f>SUM(C12:N12)</f>
        <v>1069</v>
      </c>
      <c r="C12" s="21">
        <f>SUM(C14+C15)</f>
        <v>98</v>
      </c>
      <c r="D12" s="21">
        <f>SUM(D14+D15)</f>
        <v>79</v>
      </c>
      <c r="E12" s="21">
        <f aca="true" t="shared" si="1" ref="E12:N12">SUM(E14+E15)</f>
        <v>89</v>
      </c>
      <c r="F12" s="21">
        <f t="shared" si="1"/>
        <v>72</v>
      </c>
      <c r="G12" s="21">
        <f t="shared" si="1"/>
        <v>61</v>
      </c>
      <c r="H12" s="21">
        <f t="shared" si="1"/>
        <v>85</v>
      </c>
      <c r="I12" s="21">
        <f t="shared" si="1"/>
        <v>90</v>
      </c>
      <c r="J12" s="21">
        <f t="shared" si="1"/>
        <v>102</v>
      </c>
      <c r="K12" s="21">
        <f t="shared" si="1"/>
        <v>116</v>
      </c>
      <c r="L12" s="21">
        <f t="shared" si="1"/>
        <v>105</v>
      </c>
      <c r="M12" s="21">
        <f t="shared" si="1"/>
        <v>85</v>
      </c>
      <c r="N12" s="21">
        <f t="shared" si="1"/>
        <v>87</v>
      </c>
      <c r="R12" s="55"/>
    </row>
    <row r="13" spans="1:18" ht="15" customHeight="1">
      <c r="A13" s="20"/>
      <c r="B13" s="10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55"/>
    </row>
    <row r="14" spans="1:18" ht="15" customHeight="1">
      <c r="A14" s="1" t="s">
        <v>89</v>
      </c>
      <c r="B14" s="101">
        <f>SUM(C14:N14)</f>
        <v>1069</v>
      </c>
      <c r="C14" s="5">
        <v>98</v>
      </c>
      <c r="D14" s="5">
        <v>79</v>
      </c>
      <c r="E14" s="5">
        <v>89</v>
      </c>
      <c r="F14" s="5">
        <v>72</v>
      </c>
      <c r="G14" s="5">
        <v>61</v>
      </c>
      <c r="H14" s="5">
        <v>85</v>
      </c>
      <c r="I14" s="5">
        <v>90</v>
      </c>
      <c r="J14" s="5">
        <v>102</v>
      </c>
      <c r="K14" s="5">
        <v>116</v>
      </c>
      <c r="L14" s="5">
        <v>105</v>
      </c>
      <c r="M14" s="5">
        <v>85</v>
      </c>
      <c r="N14" s="5">
        <v>87</v>
      </c>
      <c r="O14" s="55"/>
      <c r="P14" s="55"/>
      <c r="Q14" s="55"/>
      <c r="R14" s="55"/>
    </row>
    <row r="15" spans="1:18" ht="15" customHeight="1">
      <c r="A15" s="1"/>
      <c r="B15" s="10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5"/>
      <c r="P15" s="55"/>
      <c r="Q15" s="55"/>
      <c r="R15" s="55"/>
    </row>
    <row r="16" spans="1:18" ht="15" customHeight="1">
      <c r="A16" s="22" t="s">
        <v>51</v>
      </c>
      <c r="B16" s="100">
        <f>SUM(C16:N16)</f>
        <v>5</v>
      </c>
      <c r="C16" s="21">
        <f aca="true" t="shared" si="2" ref="C16:N16">SUM(C18:C20)</f>
        <v>0</v>
      </c>
      <c r="D16" s="21">
        <f t="shared" si="2"/>
        <v>0</v>
      </c>
      <c r="E16" s="21">
        <f t="shared" si="2"/>
        <v>0</v>
      </c>
      <c r="F16" s="21">
        <f t="shared" si="2"/>
        <v>1</v>
      </c>
      <c r="G16" s="21">
        <f t="shared" si="2"/>
        <v>0</v>
      </c>
      <c r="H16" s="21">
        <f t="shared" si="2"/>
        <v>0</v>
      </c>
      <c r="I16" s="21">
        <f t="shared" si="2"/>
        <v>1</v>
      </c>
      <c r="J16" s="21">
        <f t="shared" si="2"/>
        <v>0</v>
      </c>
      <c r="K16" s="21">
        <f t="shared" si="2"/>
        <v>0</v>
      </c>
      <c r="L16" s="21">
        <f t="shared" si="2"/>
        <v>1</v>
      </c>
      <c r="M16" s="21">
        <f t="shared" si="2"/>
        <v>2</v>
      </c>
      <c r="N16" s="21">
        <f t="shared" si="2"/>
        <v>0</v>
      </c>
      <c r="O16" s="55"/>
      <c r="P16" s="55"/>
      <c r="Q16" s="55"/>
      <c r="R16" s="55"/>
    </row>
    <row r="17" spans="1:18" ht="15" customHeight="1">
      <c r="A17" s="20"/>
      <c r="B17" s="10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5"/>
      <c r="P17" s="55"/>
      <c r="Q17" s="55"/>
      <c r="R17" s="55"/>
    </row>
    <row r="18" spans="1:14" ht="15" customHeight="1">
      <c r="A18" s="1" t="s">
        <v>117</v>
      </c>
      <c r="B18" s="102">
        <f>SUM(C18:N18)</f>
        <v>1</v>
      </c>
      <c r="C18" s="5">
        <v>0</v>
      </c>
      <c r="D18" s="5">
        <v>0</v>
      </c>
      <c r="E18" s="5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1</v>
      </c>
      <c r="N18" s="93">
        <v>0</v>
      </c>
    </row>
    <row r="19" spans="1:14" ht="15" customHeight="1">
      <c r="A19" s="1" t="s">
        <v>90</v>
      </c>
      <c r="B19" s="102">
        <f>SUM(C19:N19)</f>
        <v>1</v>
      </c>
      <c r="C19" s="5">
        <v>0</v>
      </c>
      <c r="D19" s="93">
        <v>0</v>
      </c>
      <c r="E19" s="5">
        <v>0</v>
      </c>
      <c r="F19" s="93">
        <v>0</v>
      </c>
      <c r="G19" s="93">
        <v>0</v>
      </c>
      <c r="H19" s="93">
        <v>0</v>
      </c>
      <c r="I19" s="93">
        <v>1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</row>
    <row r="20" spans="1:14" ht="15" customHeight="1">
      <c r="A20" s="1" t="s">
        <v>91</v>
      </c>
      <c r="B20" s="102">
        <f>SUM(C20:N20)</f>
        <v>3</v>
      </c>
      <c r="C20" s="5">
        <v>0</v>
      </c>
      <c r="D20" s="5">
        <v>0</v>
      </c>
      <c r="E20" s="5">
        <v>0</v>
      </c>
      <c r="F20" s="5">
        <v>1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5">
        <v>1</v>
      </c>
      <c r="M20" s="5">
        <v>1</v>
      </c>
      <c r="N20" s="93">
        <v>0</v>
      </c>
    </row>
    <row r="21" spans="1:14" ht="15" customHeight="1">
      <c r="A21" s="1"/>
      <c r="B21" s="10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</row>
    <row r="22" spans="1:14" ht="15" customHeight="1">
      <c r="A22" s="22" t="s">
        <v>62</v>
      </c>
      <c r="B22" s="100">
        <f>SUM(C22:N22)</f>
        <v>1</v>
      </c>
      <c r="C22" s="21">
        <f>SUM(C24:C27)</f>
        <v>0</v>
      </c>
      <c r="D22" s="21">
        <f aca="true" t="shared" si="3" ref="D22:N22">SUM(D24:D27)</f>
        <v>1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21">
        <f t="shared" si="3"/>
        <v>0</v>
      </c>
      <c r="N22" s="21">
        <f t="shared" si="3"/>
        <v>0</v>
      </c>
    </row>
    <row r="23" spans="1:14" ht="15" customHeight="1">
      <c r="A23" s="1"/>
      <c r="B23" s="10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 customHeight="1">
      <c r="A24" s="1" t="s">
        <v>92</v>
      </c>
      <c r="B24" s="102">
        <f>SUM(C24:N24)</f>
        <v>1</v>
      </c>
      <c r="C24" s="5">
        <v>0</v>
      </c>
      <c r="D24" s="5">
        <v>1</v>
      </c>
      <c r="E24" s="5">
        <v>0</v>
      </c>
      <c r="F24" s="5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</row>
    <row r="25" spans="1:14" ht="15" customHeight="1" thickBot="1">
      <c r="A25" s="6"/>
      <c r="B25" s="10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 customHeight="1">
      <c r="A26" s="85" t="s">
        <v>171</v>
      </c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9" spans="1:14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"/>
      <c r="H30" s="55"/>
      <c r="I30" s="55"/>
      <c r="J30" s="55"/>
      <c r="K30" s="55"/>
      <c r="L30" s="55"/>
      <c r="M30" s="55"/>
      <c r="N30" s="55"/>
    </row>
    <row r="31" spans="1:14" ht="15" customHeight="1">
      <c r="A31" s="1"/>
      <c r="H31" s="55"/>
      <c r="I31" s="55"/>
      <c r="J31" s="55"/>
      <c r="K31" s="55"/>
      <c r="L31" s="55"/>
      <c r="M31" s="55"/>
      <c r="N31" s="55"/>
    </row>
    <row r="32" spans="1:14" ht="15" customHeight="1">
      <c r="A32" s="1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5" customHeight="1">
      <c r="A33" s="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</sheetData>
  <mergeCells count="16">
    <mergeCell ref="B6:B8"/>
    <mergeCell ref="C6:N6"/>
    <mergeCell ref="A3:N3"/>
    <mergeCell ref="A4:N4"/>
    <mergeCell ref="C7:C8"/>
    <mergeCell ref="D7:D8"/>
    <mergeCell ref="E7:E8"/>
    <mergeCell ref="F7:F8"/>
    <mergeCell ref="G7:G8"/>
    <mergeCell ref="H7:H8"/>
    <mergeCell ref="M7:M8"/>
    <mergeCell ref="N7:N8"/>
    <mergeCell ref="I7:I8"/>
    <mergeCell ref="J7:J8"/>
    <mergeCell ref="K7:K8"/>
    <mergeCell ref="L7:L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A61" sqref="A61"/>
    </sheetView>
  </sheetViews>
  <sheetFormatPr defaultColWidth="11.421875" defaultRowHeight="12" customHeight="1"/>
  <cols>
    <col min="1" max="1" width="45.7109375" style="79" customWidth="1"/>
    <col min="2" max="2" width="11.57421875" style="66" customWidth="1"/>
    <col min="3" max="3" width="10.57421875" style="66" customWidth="1"/>
    <col min="4" max="4" width="10.28125" style="66" customWidth="1"/>
    <col min="5" max="5" width="13.7109375" style="66" customWidth="1"/>
    <col min="6" max="6" width="11.421875" style="66" customWidth="1"/>
    <col min="7" max="16384" width="11.421875" style="67" customWidth="1"/>
  </cols>
  <sheetData>
    <row r="1" spans="1:3" ht="21.75" customHeight="1">
      <c r="A1" s="79" t="s">
        <v>184</v>
      </c>
      <c r="B1" s="65"/>
      <c r="C1" s="65"/>
    </row>
    <row r="2" spans="2:3" ht="21.75" customHeight="1">
      <c r="B2" s="65"/>
      <c r="C2" s="65"/>
    </row>
    <row r="3" spans="1:5" ht="21.75" customHeight="1">
      <c r="A3" s="142" t="s">
        <v>172</v>
      </c>
      <c r="B3" s="142"/>
      <c r="C3" s="142"/>
      <c r="D3" s="142"/>
      <c r="E3" s="142"/>
    </row>
    <row r="4" spans="1:5" ht="21.75" customHeight="1">
      <c r="A4" s="142" t="s">
        <v>173</v>
      </c>
      <c r="B4" s="142"/>
      <c r="C4" s="142"/>
      <c r="D4" s="142"/>
      <c r="E4" s="142"/>
    </row>
    <row r="5" spans="1:5" ht="21.75" customHeight="1" thickBot="1">
      <c r="A5" s="81"/>
      <c r="B5" s="80"/>
      <c r="C5" s="80"/>
      <c r="D5" s="80"/>
      <c r="E5" s="80"/>
    </row>
    <row r="6" spans="1:5" ht="19.5" customHeight="1">
      <c r="A6" s="135" t="s">
        <v>54</v>
      </c>
      <c r="B6" s="138" t="s">
        <v>162</v>
      </c>
      <c r="C6" s="141" t="s">
        <v>163</v>
      </c>
      <c r="D6" s="141"/>
      <c r="E6" s="141"/>
    </row>
    <row r="7" spans="1:5" ht="15.75" customHeight="1">
      <c r="A7" s="136"/>
      <c r="B7" s="139"/>
      <c r="C7" s="136" t="s">
        <v>6</v>
      </c>
      <c r="D7" s="65" t="s">
        <v>109</v>
      </c>
      <c r="E7" s="65" t="s">
        <v>7</v>
      </c>
    </row>
    <row r="8" spans="1:5" ht="19.5" customHeight="1" thickBot="1">
      <c r="A8" s="137"/>
      <c r="B8" s="140"/>
      <c r="C8" s="137"/>
      <c r="D8" s="73">
        <v>2003</v>
      </c>
      <c r="E8" s="73" t="s">
        <v>8</v>
      </c>
    </row>
    <row r="9" spans="1:5" ht="12" customHeight="1">
      <c r="A9" s="66"/>
      <c r="B9" s="105"/>
      <c r="C9" s="65"/>
      <c r="D9" s="65"/>
      <c r="E9" s="65"/>
    </row>
    <row r="10" spans="1:6" ht="12" customHeight="1">
      <c r="A10" s="65" t="s">
        <v>6</v>
      </c>
      <c r="B10" s="112">
        <f>SUM(B12:B96)-B72</f>
        <v>1075</v>
      </c>
      <c r="C10" s="74">
        <f>D10+E10</f>
        <v>371</v>
      </c>
      <c r="D10" s="74">
        <f>SUM(D12:D96)-D72-D64</f>
        <v>346</v>
      </c>
      <c r="E10" s="74">
        <f>SUM(E12:E96)-E72</f>
        <v>25</v>
      </c>
      <c r="F10" s="96"/>
    </row>
    <row r="11" spans="1:2" ht="12" customHeight="1">
      <c r="A11" s="78"/>
      <c r="B11" s="106"/>
    </row>
    <row r="12" spans="1:5" ht="12" customHeight="1">
      <c r="A12" s="78" t="s">
        <v>94</v>
      </c>
      <c r="B12" s="107">
        <v>1</v>
      </c>
      <c r="C12" s="66">
        <f>D12+E12</f>
        <v>1</v>
      </c>
      <c r="D12" s="66">
        <v>1</v>
      </c>
      <c r="E12" s="66">
        <v>0</v>
      </c>
    </row>
    <row r="13" spans="1:5" ht="12" customHeight="1">
      <c r="A13" s="78" t="s">
        <v>95</v>
      </c>
      <c r="B13" s="107">
        <v>1</v>
      </c>
      <c r="C13" s="66">
        <f aca="true" t="shared" si="0" ref="C13:C46">D13+E13</f>
        <v>0</v>
      </c>
      <c r="D13" s="66">
        <v>0</v>
      </c>
      <c r="E13" s="66">
        <v>0</v>
      </c>
    </row>
    <row r="14" spans="1:5" ht="12" customHeight="1">
      <c r="A14" s="78" t="s">
        <v>15</v>
      </c>
      <c r="B14" s="107">
        <v>11</v>
      </c>
      <c r="C14" s="66">
        <f t="shared" si="0"/>
        <v>9</v>
      </c>
      <c r="D14" s="66">
        <v>9</v>
      </c>
      <c r="E14" s="66">
        <v>0</v>
      </c>
    </row>
    <row r="15" spans="1:5" ht="12" customHeight="1">
      <c r="A15" s="78" t="s">
        <v>63</v>
      </c>
      <c r="B15" s="107">
        <v>10</v>
      </c>
      <c r="C15" s="66">
        <f t="shared" si="0"/>
        <v>5</v>
      </c>
      <c r="D15" s="66">
        <v>5</v>
      </c>
      <c r="E15" s="66">
        <v>0</v>
      </c>
    </row>
    <row r="16" spans="1:5" ht="12" customHeight="1">
      <c r="A16" s="78" t="s">
        <v>16</v>
      </c>
      <c r="B16" s="107">
        <v>31</v>
      </c>
      <c r="C16" s="66">
        <f t="shared" si="0"/>
        <v>30</v>
      </c>
      <c r="D16" s="66">
        <v>28</v>
      </c>
      <c r="E16" s="66">
        <v>2</v>
      </c>
    </row>
    <row r="17" spans="1:5" ht="12" customHeight="1">
      <c r="A17" s="78" t="s">
        <v>9</v>
      </c>
      <c r="B17" s="107">
        <v>3</v>
      </c>
      <c r="C17" s="66">
        <f t="shared" si="0"/>
        <v>0</v>
      </c>
      <c r="D17" s="66">
        <v>0</v>
      </c>
      <c r="E17" s="66">
        <v>0</v>
      </c>
    </row>
    <row r="18" spans="1:5" ht="12" customHeight="1">
      <c r="A18" s="78" t="s">
        <v>96</v>
      </c>
      <c r="B18" s="107">
        <v>1</v>
      </c>
      <c r="C18" s="66">
        <f t="shared" si="0"/>
        <v>0</v>
      </c>
      <c r="D18" s="66">
        <v>0</v>
      </c>
      <c r="E18" s="66">
        <v>0</v>
      </c>
    </row>
    <row r="19" spans="1:5" ht="12" customHeight="1">
      <c r="A19" s="78" t="s">
        <v>122</v>
      </c>
      <c r="B19" s="107">
        <v>2</v>
      </c>
      <c r="C19" s="66">
        <f>D19+E19</f>
        <v>0</v>
      </c>
      <c r="D19" s="66">
        <v>0</v>
      </c>
      <c r="E19" s="66">
        <v>0</v>
      </c>
    </row>
    <row r="20" spans="1:5" ht="12" customHeight="1">
      <c r="A20" s="78" t="s">
        <v>17</v>
      </c>
      <c r="B20" s="107">
        <v>1</v>
      </c>
      <c r="C20" s="66">
        <f t="shared" si="0"/>
        <v>1</v>
      </c>
      <c r="D20" s="66">
        <v>1</v>
      </c>
      <c r="E20" s="66">
        <v>0</v>
      </c>
    </row>
    <row r="21" spans="1:5" ht="12" customHeight="1">
      <c r="A21" s="78" t="s">
        <v>18</v>
      </c>
      <c r="B21" s="107">
        <v>44</v>
      </c>
      <c r="C21" s="66">
        <f t="shared" si="0"/>
        <v>13</v>
      </c>
      <c r="D21" s="66">
        <v>13</v>
      </c>
      <c r="E21" s="66">
        <v>0</v>
      </c>
    </row>
    <row r="22" spans="1:5" ht="12" customHeight="1">
      <c r="A22" s="78" t="s">
        <v>19</v>
      </c>
      <c r="B22" s="107">
        <v>47</v>
      </c>
      <c r="C22" s="66">
        <f t="shared" si="0"/>
        <v>45</v>
      </c>
      <c r="D22" s="66">
        <v>45</v>
      </c>
      <c r="E22" s="66">
        <v>0</v>
      </c>
    </row>
    <row r="23" spans="1:5" ht="12" customHeight="1">
      <c r="A23" s="78" t="s">
        <v>42</v>
      </c>
      <c r="B23" s="107">
        <v>15</v>
      </c>
      <c r="C23" s="66">
        <f t="shared" si="0"/>
        <v>5</v>
      </c>
      <c r="D23" s="66">
        <v>5</v>
      </c>
      <c r="E23" s="66">
        <v>0</v>
      </c>
    </row>
    <row r="24" spans="1:5" ht="12" customHeight="1">
      <c r="A24" s="78" t="s">
        <v>93</v>
      </c>
      <c r="B24" s="107">
        <v>1</v>
      </c>
      <c r="C24" s="66">
        <f t="shared" si="0"/>
        <v>0</v>
      </c>
      <c r="D24" s="66">
        <v>0</v>
      </c>
      <c r="E24" s="66">
        <v>0</v>
      </c>
    </row>
    <row r="25" spans="1:5" ht="12" customHeight="1">
      <c r="A25" s="78" t="s">
        <v>98</v>
      </c>
      <c r="B25" s="107">
        <v>1</v>
      </c>
      <c r="C25" s="66">
        <f t="shared" si="0"/>
        <v>1</v>
      </c>
      <c r="D25" s="66">
        <v>1</v>
      </c>
      <c r="E25" s="66">
        <v>0</v>
      </c>
    </row>
    <row r="26" spans="1:5" ht="12" customHeight="1">
      <c r="A26" s="78" t="s">
        <v>20</v>
      </c>
      <c r="B26" s="107">
        <v>5</v>
      </c>
      <c r="C26" s="66">
        <f t="shared" si="0"/>
        <v>2</v>
      </c>
      <c r="D26" s="66">
        <v>2</v>
      </c>
      <c r="E26" s="66">
        <v>0</v>
      </c>
    </row>
    <row r="27" spans="1:5" ht="12" customHeight="1">
      <c r="A27" s="78" t="s">
        <v>21</v>
      </c>
      <c r="B27" s="107">
        <v>17</v>
      </c>
      <c r="C27" s="66">
        <f t="shared" si="0"/>
        <v>11</v>
      </c>
      <c r="D27" s="66">
        <v>10</v>
      </c>
      <c r="E27" s="66">
        <v>1</v>
      </c>
    </row>
    <row r="28" spans="1:5" ht="12" customHeight="1">
      <c r="A28" s="78" t="s">
        <v>118</v>
      </c>
      <c r="B28" s="107">
        <v>1</v>
      </c>
      <c r="C28" s="66">
        <f t="shared" si="0"/>
        <v>2</v>
      </c>
      <c r="D28" s="66">
        <v>1</v>
      </c>
      <c r="E28" s="66">
        <v>1</v>
      </c>
    </row>
    <row r="29" spans="1:5" ht="12" customHeight="1">
      <c r="A29" s="78" t="s">
        <v>99</v>
      </c>
      <c r="B29" s="107">
        <v>1</v>
      </c>
      <c r="C29" s="66">
        <f t="shared" si="0"/>
        <v>0</v>
      </c>
      <c r="D29" s="66">
        <v>0</v>
      </c>
      <c r="E29" s="66">
        <v>0</v>
      </c>
    </row>
    <row r="30" spans="1:5" ht="12" customHeight="1">
      <c r="A30" s="78" t="s">
        <v>22</v>
      </c>
      <c r="B30" s="107">
        <v>5</v>
      </c>
      <c r="C30" s="66">
        <f t="shared" si="0"/>
        <v>5</v>
      </c>
      <c r="D30" s="66">
        <v>5</v>
      </c>
      <c r="E30" s="66">
        <v>0</v>
      </c>
    </row>
    <row r="31" spans="1:5" ht="12" customHeight="1">
      <c r="A31" s="78" t="s">
        <v>55</v>
      </c>
      <c r="B31" s="107">
        <v>6</v>
      </c>
      <c r="C31" s="66">
        <f t="shared" si="0"/>
        <v>5</v>
      </c>
      <c r="D31" s="66">
        <v>5</v>
      </c>
      <c r="E31" s="66">
        <v>0</v>
      </c>
    </row>
    <row r="32" spans="1:5" ht="12" customHeight="1">
      <c r="A32" s="78" t="s">
        <v>23</v>
      </c>
      <c r="B32" s="107">
        <v>87</v>
      </c>
      <c r="C32" s="66">
        <f t="shared" si="0"/>
        <v>26</v>
      </c>
      <c r="D32" s="66">
        <v>22</v>
      </c>
      <c r="E32" s="66">
        <v>4</v>
      </c>
    </row>
    <row r="33" spans="1:5" ht="12" customHeight="1">
      <c r="A33" s="78" t="s">
        <v>24</v>
      </c>
      <c r="B33" s="107">
        <v>10</v>
      </c>
      <c r="C33" s="66">
        <f t="shared" si="0"/>
        <v>0</v>
      </c>
      <c r="D33" s="66">
        <v>0</v>
      </c>
      <c r="E33" s="66">
        <v>0</v>
      </c>
    </row>
    <row r="34" spans="1:5" ht="12" customHeight="1">
      <c r="A34" s="78" t="s">
        <v>105</v>
      </c>
      <c r="B34" s="107">
        <v>1</v>
      </c>
      <c r="C34" s="66">
        <f t="shared" si="0"/>
        <v>1</v>
      </c>
      <c r="D34" s="66">
        <v>1</v>
      </c>
      <c r="E34" s="66">
        <v>0</v>
      </c>
    </row>
    <row r="35" spans="1:5" ht="12" customHeight="1">
      <c r="A35" s="78" t="s">
        <v>25</v>
      </c>
      <c r="B35" s="107">
        <v>6</v>
      </c>
      <c r="C35" s="66">
        <f t="shared" si="0"/>
        <v>4</v>
      </c>
      <c r="D35" s="66">
        <v>4</v>
      </c>
      <c r="E35" s="66">
        <v>0</v>
      </c>
    </row>
    <row r="36" spans="1:5" ht="12" customHeight="1">
      <c r="A36" s="78" t="s">
        <v>26</v>
      </c>
      <c r="B36" s="107">
        <v>2</v>
      </c>
      <c r="C36" s="66">
        <f t="shared" si="0"/>
        <v>2</v>
      </c>
      <c r="D36" s="66">
        <v>2</v>
      </c>
      <c r="E36" s="66">
        <v>0</v>
      </c>
    </row>
    <row r="37" spans="1:5" ht="12" customHeight="1">
      <c r="A37" s="78" t="s">
        <v>115</v>
      </c>
      <c r="B37" s="107">
        <v>1</v>
      </c>
      <c r="C37" s="66">
        <f t="shared" si="0"/>
        <v>0</v>
      </c>
      <c r="D37" s="66">
        <v>0</v>
      </c>
      <c r="E37" s="66">
        <v>0</v>
      </c>
    </row>
    <row r="38" spans="1:5" ht="12" customHeight="1">
      <c r="A38" s="78" t="s">
        <v>10</v>
      </c>
      <c r="B38" s="107">
        <v>32</v>
      </c>
      <c r="C38" s="66">
        <f t="shared" si="0"/>
        <v>11</v>
      </c>
      <c r="D38" s="66">
        <v>11</v>
      </c>
      <c r="E38" s="66">
        <v>0</v>
      </c>
    </row>
    <row r="39" spans="1:5" ht="12" customHeight="1">
      <c r="A39" s="78" t="s">
        <v>11</v>
      </c>
      <c r="B39" s="107">
        <v>3</v>
      </c>
      <c r="C39" s="66">
        <f t="shared" si="0"/>
        <v>5</v>
      </c>
      <c r="D39" s="66">
        <v>3</v>
      </c>
      <c r="E39" s="66">
        <v>2</v>
      </c>
    </row>
    <row r="40" spans="1:5" ht="12" customHeight="1">
      <c r="A40" s="78" t="s">
        <v>27</v>
      </c>
      <c r="B40" s="107">
        <v>1</v>
      </c>
      <c r="C40" s="66">
        <f t="shared" si="0"/>
        <v>3</v>
      </c>
      <c r="D40" s="66">
        <v>1</v>
      </c>
      <c r="E40" s="66">
        <v>2</v>
      </c>
    </row>
    <row r="41" spans="1:5" ht="12" customHeight="1">
      <c r="A41" s="78" t="s">
        <v>28</v>
      </c>
      <c r="B41" s="107">
        <v>10</v>
      </c>
      <c r="C41" s="66">
        <f t="shared" si="0"/>
        <v>3</v>
      </c>
      <c r="D41" s="66">
        <v>3</v>
      </c>
      <c r="E41" s="66">
        <v>0</v>
      </c>
    </row>
    <row r="42" spans="1:5" ht="12" customHeight="1">
      <c r="A42" s="78" t="s">
        <v>104</v>
      </c>
      <c r="B42" s="107">
        <v>1</v>
      </c>
      <c r="C42" s="66">
        <f t="shared" si="0"/>
        <v>0</v>
      </c>
      <c r="D42" s="66">
        <v>0</v>
      </c>
      <c r="E42" s="66">
        <v>0</v>
      </c>
    </row>
    <row r="43" spans="1:5" ht="12" customHeight="1">
      <c r="A43" s="78" t="s">
        <v>108</v>
      </c>
      <c r="B43" s="107">
        <v>8</v>
      </c>
      <c r="C43" s="66">
        <f t="shared" si="0"/>
        <v>8</v>
      </c>
      <c r="D43" s="66">
        <v>8</v>
      </c>
      <c r="E43" s="66">
        <v>0</v>
      </c>
    </row>
    <row r="44" spans="1:5" ht="12" customHeight="1">
      <c r="A44" s="78" t="s">
        <v>107</v>
      </c>
      <c r="B44" s="107">
        <v>9</v>
      </c>
      <c r="C44" s="66">
        <f t="shared" si="0"/>
        <v>9</v>
      </c>
      <c r="D44" s="66">
        <v>9</v>
      </c>
      <c r="E44" s="66">
        <v>0</v>
      </c>
    </row>
    <row r="45" spans="1:5" ht="12" customHeight="1">
      <c r="A45" s="78" t="s">
        <v>64</v>
      </c>
      <c r="B45" s="107">
        <v>1</v>
      </c>
      <c r="C45" s="66">
        <f t="shared" si="0"/>
        <v>1</v>
      </c>
      <c r="D45" s="66">
        <v>1</v>
      </c>
      <c r="E45" s="66">
        <v>0</v>
      </c>
    </row>
    <row r="46" spans="1:5" ht="12" customHeight="1">
      <c r="A46" s="78" t="s">
        <v>100</v>
      </c>
      <c r="B46" s="107">
        <v>1</v>
      </c>
      <c r="C46" s="66">
        <f t="shared" si="0"/>
        <v>0</v>
      </c>
      <c r="D46" s="66">
        <v>0</v>
      </c>
      <c r="E46" s="66">
        <v>0</v>
      </c>
    </row>
    <row r="47" spans="1:2" ht="12" customHeight="1">
      <c r="A47" s="78"/>
      <c r="B47" s="75"/>
    </row>
    <row r="48" spans="1:2" ht="12" customHeight="1">
      <c r="A48" s="78"/>
      <c r="B48" s="75"/>
    </row>
    <row r="49" spans="1:2" ht="12" customHeight="1">
      <c r="A49" s="78"/>
      <c r="B49" s="75"/>
    </row>
    <row r="50" spans="1:2" ht="12" customHeight="1">
      <c r="A50" s="78"/>
      <c r="B50" s="75"/>
    </row>
    <row r="51" spans="1:2" ht="12" customHeight="1">
      <c r="A51" s="78"/>
      <c r="B51" s="75"/>
    </row>
    <row r="52" spans="1:2" ht="12" customHeight="1">
      <c r="A52" s="78"/>
      <c r="B52" s="75"/>
    </row>
    <row r="53" spans="1:2" ht="12" customHeight="1">
      <c r="A53" s="78"/>
      <c r="B53" s="75"/>
    </row>
    <row r="54" spans="1:2" ht="12" customHeight="1">
      <c r="A54" s="78"/>
      <c r="B54" s="75"/>
    </row>
    <row r="55" spans="1:2" ht="12" customHeight="1">
      <c r="A55" s="78"/>
      <c r="B55" s="75"/>
    </row>
    <row r="56" spans="1:2" ht="12" customHeight="1">
      <c r="A56" s="78"/>
      <c r="B56" s="75"/>
    </row>
    <row r="57" spans="1:2" ht="12" customHeight="1">
      <c r="A57" s="78"/>
      <c r="B57" s="75"/>
    </row>
    <row r="58" spans="1:2" ht="12" customHeight="1">
      <c r="A58" s="78"/>
      <c r="B58" s="75"/>
    </row>
    <row r="59" spans="1:2" ht="12" customHeight="1">
      <c r="A59" s="78"/>
      <c r="B59" s="75"/>
    </row>
    <row r="60" spans="1:2" ht="12" customHeight="1">
      <c r="A60" s="79" t="s">
        <v>185</v>
      </c>
      <c r="B60" s="75"/>
    </row>
    <row r="61" spans="1:2" ht="12" customHeight="1" thickBot="1">
      <c r="A61" s="67"/>
      <c r="B61" s="75"/>
    </row>
    <row r="62" spans="1:5" ht="19.5" customHeight="1">
      <c r="A62" s="135" t="s">
        <v>54</v>
      </c>
      <c r="B62" s="138" t="s">
        <v>164</v>
      </c>
      <c r="C62" s="141" t="s">
        <v>165</v>
      </c>
      <c r="D62" s="141"/>
      <c r="E62" s="141"/>
    </row>
    <row r="63" spans="1:5" ht="15.75" customHeight="1">
      <c r="A63" s="136"/>
      <c r="B63" s="139"/>
      <c r="C63" s="136" t="s">
        <v>6</v>
      </c>
      <c r="D63" s="65" t="s">
        <v>109</v>
      </c>
      <c r="E63" s="65" t="s">
        <v>7</v>
      </c>
    </row>
    <row r="64" spans="1:5" ht="19.5" customHeight="1" thickBot="1">
      <c r="A64" s="137"/>
      <c r="B64" s="140"/>
      <c r="C64" s="137"/>
      <c r="D64" s="73">
        <v>2003</v>
      </c>
      <c r="E64" s="73" t="s">
        <v>8</v>
      </c>
    </row>
    <row r="65" spans="1:2" ht="12" customHeight="1">
      <c r="A65" s="78"/>
      <c r="B65" s="107"/>
    </row>
    <row r="66" spans="1:5" ht="12" customHeight="1">
      <c r="A66" s="78" t="s">
        <v>29</v>
      </c>
      <c r="B66" s="107">
        <v>2</v>
      </c>
      <c r="C66" s="66">
        <f>D66+E66</f>
        <v>1</v>
      </c>
      <c r="D66" s="66">
        <v>1</v>
      </c>
      <c r="E66" s="66">
        <v>0</v>
      </c>
    </row>
    <row r="67" spans="1:5" ht="12" customHeight="1">
      <c r="A67" s="78" t="s">
        <v>166</v>
      </c>
      <c r="B67" s="107">
        <v>2</v>
      </c>
      <c r="C67" s="66">
        <f>D67+E67</f>
        <v>0</v>
      </c>
      <c r="D67" s="66">
        <v>0</v>
      </c>
      <c r="E67" s="66">
        <v>0</v>
      </c>
    </row>
    <row r="68" spans="1:5" ht="12" customHeight="1">
      <c r="A68" s="78" t="s">
        <v>101</v>
      </c>
      <c r="B68" s="107">
        <v>2</v>
      </c>
      <c r="C68" s="66">
        <f>D68+E68</f>
        <v>1</v>
      </c>
      <c r="D68" s="66">
        <v>1</v>
      </c>
      <c r="E68" s="66">
        <v>0</v>
      </c>
    </row>
    <row r="69" spans="1:5" ht="12" customHeight="1">
      <c r="A69" s="78" t="s">
        <v>31</v>
      </c>
      <c r="B69" s="107">
        <v>356</v>
      </c>
      <c r="C69" s="66">
        <f>D69+E69</f>
        <v>41</v>
      </c>
      <c r="D69" s="66">
        <v>38</v>
      </c>
      <c r="E69" s="66">
        <v>3</v>
      </c>
    </row>
    <row r="70" spans="1:5" ht="12" customHeight="1">
      <c r="A70" s="78" t="s">
        <v>61</v>
      </c>
      <c r="B70" s="107">
        <v>133</v>
      </c>
      <c r="C70" s="66">
        <f>D70+E70</f>
        <v>41</v>
      </c>
      <c r="D70" s="66">
        <v>35</v>
      </c>
      <c r="E70" s="66">
        <v>6</v>
      </c>
    </row>
    <row r="71" spans="1:2" ht="12" customHeight="1">
      <c r="A71" s="78"/>
      <c r="B71" s="107"/>
    </row>
    <row r="72" spans="1:5" ht="12" customHeight="1">
      <c r="A72" s="74" t="s">
        <v>32</v>
      </c>
      <c r="B72" s="108">
        <f>SUM(B74:B75)</f>
        <v>80</v>
      </c>
      <c r="C72" s="82">
        <f>D72+E72</f>
        <v>4</v>
      </c>
      <c r="D72" s="82">
        <f>SUM(D74:D75)</f>
        <v>3</v>
      </c>
      <c r="E72" s="82">
        <f>SUM(E74:E75)</f>
        <v>1</v>
      </c>
    </row>
    <row r="73" spans="1:2" ht="12" customHeight="1">
      <c r="A73" s="78"/>
      <c r="B73" s="107"/>
    </row>
    <row r="74" spans="1:5" ht="12" customHeight="1">
      <c r="A74" s="78" t="s">
        <v>43</v>
      </c>
      <c r="B74" s="107">
        <v>76</v>
      </c>
      <c r="C74" s="66">
        <f>D74+E74</f>
        <v>3</v>
      </c>
      <c r="D74" s="66">
        <v>2</v>
      </c>
      <c r="E74" s="66">
        <v>1</v>
      </c>
    </row>
    <row r="75" spans="1:5" ht="12" customHeight="1">
      <c r="A75" s="78" t="s">
        <v>82</v>
      </c>
      <c r="B75" s="107">
        <v>4</v>
      </c>
      <c r="C75" s="66">
        <f>D75+E75</f>
        <v>1</v>
      </c>
      <c r="D75" s="66">
        <v>1</v>
      </c>
      <c r="E75" s="66">
        <v>0</v>
      </c>
    </row>
    <row r="76" spans="1:5" ht="12" customHeight="1">
      <c r="A76" s="78"/>
      <c r="B76" s="109"/>
      <c r="C76" s="67"/>
      <c r="D76" s="67"/>
      <c r="E76" s="67"/>
    </row>
    <row r="77" spans="1:5" ht="12" customHeight="1">
      <c r="A77" s="78" t="s">
        <v>112</v>
      </c>
      <c r="B77" s="107">
        <v>1</v>
      </c>
      <c r="C77" s="66">
        <f>D77+E77</f>
        <v>0</v>
      </c>
      <c r="D77" s="66">
        <v>0</v>
      </c>
      <c r="E77" s="66">
        <v>0</v>
      </c>
    </row>
    <row r="78" spans="1:5" ht="12" customHeight="1">
      <c r="A78" s="78" t="s">
        <v>110</v>
      </c>
      <c r="B78" s="107">
        <v>0</v>
      </c>
      <c r="C78" s="66">
        <f aca="true" t="shared" si="1" ref="C78:C96">D78+E78</f>
        <v>1</v>
      </c>
      <c r="D78" s="66">
        <v>0</v>
      </c>
      <c r="E78" s="66">
        <v>1</v>
      </c>
    </row>
    <row r="79" spans="1:5" ht="12" customHeight="1">
      <c r="A79" s="78" t="s">
        <v>33</v>
      </c>
      <c r="B79" s="107">
        <v>3</v>
      </c>
      <c r="C79" s="66">
        <f t="shared" si="1"/>
        <v>3</v>
      </c>
      <c r="D79" s="66">
        <v>3</v>
      </c>
      <c r="E79" s="66">
        <v>0</v>
      </c>
    </row>
    <row r="80" spans="1:5" ht="12" customHeight="1">
      <c r="A80" s="78" t="s">
        <v>102</v>
      </c>
      <c r="B80" s="107">
        <v>2</v>
      </c>
      <c r="C80" s="66">
        <f t="shared" si="1"/>
        <v>1</v>
      </c>
      <c r="D80" s="66">
        <v>1</v>
      </c>
      <c r="E80" s="66">
        <v>0</v>
      </c>
    </row>
    <row r="81" spans="1:5" ht="12" customHeight="1">
      <c r="A81" s="78" t="s">
        <v>34</v>
      </c>
      <c r="B81" s="107">
        <v>19</v>
      </c>
      <c r="C81" s="66">
        <f t="shared" si="1"/>
        <v>19</v>
      </c>
      <c r="D81" s="66">
        <v>19</v>
      </c>
      <c r="E81" s="66">
        <v>0</v>
      </c>
    </row>
    <row r="82" spans="1:5" ht="12" customHeight="1">
      <c r="A82" s="78" t="s">
        <v>35</v>
      </c>
      <c r="B82" s="107">
        <v>10</v>
      </c>
      <c r="C82" s="66">
        <f t="shared" si="1"/>
        <v>10</v>
      </c>
      <c r="D82" s="66">
        <v>10</v>
      </c>
      <c r="E82" s="66">
        <v>0</v>
      </c>
    </row>
    <row r="83" spans="1:5" ht="12" customHeight="1">
      <c r="A83" s="78" t="s">
        <v>113</v>
      </c>
      <c r="B83" s="107">
        <v>1</v>
      </c>
      <c r="C83" s="66">
        <f t="shared" si="1"/>
        <v>2</v>
      </c>
      <c r="D83" s="66">
        <v>2</v>
      </c>
      <c r="E83" s="66">
        <v>0</v>
      </c>
    </row>
    <row r="84" spans="1:5" ht="12" customHeight="1">
      <c r="A84" s="78" t="s">
        <v>129</v>
      </c>
      <c r="B84" s="107">
        <v>16</v>
      </c>
      <c r="C84" s="66">
        <f t="shared" si="1"/>
        <v>4</v>
      </c>
      <c r="D84" s="66">
        <v>4</v>
      </c>
      <c r="E84" s="66">
        <v>0</v>
      </c>
    </row>
    <row r="85" spans="1:5" ht="12" customHeight="1">
      <c r="A85" s="78" t="s">
        <v>130</v>
      </c>
      <c r="B85" s="107">
        <v>8</v>
      </c>
      <c r="C85" s="66">
        <f t="shared" si="1"/>
        <v>2</v>
      </c>
      <c r="D85" s="66">
        <v>2</v>
      </c>
      <c r="E85" s="66">
        <v>0</v>
      </c>
    </row>
    <row r="86" spans="1:5" ht="12" customHeight="1">
      <c r="A86" s="78" t="s">
        <v>36</v>
      </c>
      <c r="B86" s="107">
        <v>4</v>
      </c>
      <c r="C86" s="66">
        <f t="shared" si="1"/>
        <v>4</v>
      </c>
      <c r="D86" s="66">
        <v>4</v>
      </c>
      <c r="E86" s="66">
        <v>0</v>
      </c>
    </row>
    <row r="87" spans="1:5" ht="12" customHeight="1">
      <c r="A87" s="78" t="s">
        <v>65</v>
      </c>
      <c r="B87" s="107">
        <v>4</v>
      </c>
      <c r="C87" s="66">
        <f t="shared" si="1"/>
        <v>1</v>
      </c>
      <c r="D87" s="66">
        <v>1</v>
      </c>
      <c r="E87" s="66">
        <v>0</v>
      </c>
    </row>
    <row r="88" spans="1:5" ht="12" customHeight="1">
      <c r="A88" s="78" t="s">
        <v>66</v>
      </c>
      <c r="B88" s="107">
        <v>1</v>
      </c>
      <c r="C88" s="66">
        <f t="shared" si="1"/>
        <v>0</v>
      </c>
      <c r="D88" s="66">
        <v>0</v>
      </c>
      <c r="E88" s="66">
        <v>0</v>
      </c>
    </row>
    <row r="89" spans="1:5" ht="12" customHeight="1">
      <c r="A89" s="78" t="s">
        <v>103</v>
      </c>
      <c r="B89" s="107">
        <v>5</v>
      </c>
      <c r="C89" s="66">
        <f t="shared" si="1"/>
        <v>1</v>
      </c>
      <c r="D89" s="66">
        <v>1</v>
      </c>
      <c r="E89" s="66">
        <v>0</v>
      </c>
    </row>
    <row r="90" spans="1:5" ht="12" customHeight="1">
      <c r="A90" s="78" t="s">
        <v>37</v>
      </c>
      <c r="B90" s="107">
        <v>1</v>
      </c>
      <c r="C90" s="66">
        <f t="shared" si="1"/>
        <v>1</v>
      </c>
      <c r="D90" s="66">
        <v>1</v>
      </c>
      <c r="E90" s="66">
        <v>0</v>
      </c>
    </row>
    <row r="91" spans="1:5" ht="12" customHeight="1">
      <c r="A91" s="78" t="s">
        <v>38</v>
      </c>
      <c r="B91" s="107">
        <v>18</v>
      </c>
      <c r="C91" s="66">
        <f t="shared" si="1"/>
        <v>14</v>
      </c>
      <c r="D91" s="66">
        <v>12</v>
      </c>
      <c r="E91" s="66">
        <v>2</v>
      </c>
    </row>
    <row r="92" spans="1:5" ht="12" customHeight="1">
      <c r="A92" s="78" t="s">
        <v>39</v>
      </c>
      <c r="B92" s="107">
        <v>4</v>
      </c>
      <c r="C92" s="66">
        <f t="shared" si="1"/>
        <v>4</v>
      </c>
      <c r="D92" s="66">
        <v>4</v>
      </c>
      <c r="E92" s="66">
        <v>0</v>
      </c>
    </row>
    <row r="93" spans="1:5" ht="13.5" customHeight="1">
      <c r="A93" s="78" t="s">
        <v>67</v>
      </c>
      <c r="B93" s="107">
        <v>4</v>
      </c>
      <c r="C93" s="66">
        <f t="shared" si="1"/>
        <v>2</v>
      </c>
      <c r="D93" s="66">
        <v>2</v>
      </c>
      <c r="E93" s="66">
        <v>0</v>
      </c>
    </row>
    <row r="94" spans="1:5" ht="11.25" customHeight="1">
      <c r="A94" s="78" t="s">
        <v>68</v>
      </c>
      <c r="B94" s="107">
        <v>8</v>
      </c>
      <c r="C94" s="66">
        <f t="shared" si="1"/>
        <v>4</v>
      </c>
      <c r="D94" s="66">
        <v>4</v>
      </c>
      <c r="E94" s="66">
        <v>0</v>
      </c>
    </row>
    <row r="95" spans="1:5" ht="12" customHeight="1">
      <c r="A95" s="78" t="s">
        <v>41</v>
      </c>
      <c r="B95" s="107">
        <v>2</v>
      </c>
      <c r="C95" s="66">
        <f t="shared" si="1"/>
        <v>1</v>
      </c>
      <c r="D95" s="66">
        <v>1</v>
      </c>
      <c r="E95" s="66">
        <v>0</v>
      </c>
    </row>
    <row r="96" spans="1:5" ht="12" customHeight="1" thickBot="1">
      <c r="A96" s="78" t="s">
        <v>97</v>
      </c>
      <c r="B96" s="110">
        <v>12</v>
      </c>
      <c r="C96" s="66">
        <f t="shared" si="1"/>
        <v>1</v>
      </c>
      <c r="D96" s="66">
        <v>1</v>
      </c>
      <c r="E96" s="66">
        <v>0</v>
      </c>
    </row>
    <row r="97" spans="1:5" ht="12" customHeight="1">
      <c r="A97" s="85" t="s">
        <v>171</v>
      </c>
      <c r="B97" s="83"/>
      <c r="C97" s="84"/>
      <c r="D97" s="84"/>
      <c r="E97" s="84"/>
    </row>
    <row r="98" spans="1:2" ht="12" customHeight="1">
      <c r="A98" s="78"/>
      <c r="B98" s="75"/>
    </row>
    <row r="99" spans="1:2" ht="12" customHeight="1">
      <c r="A99" s="78"/>
      <c r="B99" s="75"/>
    </row>
  </sheetData>
  <mergeCells count="10">
    <mergeCell ref="A3:E3"/>
    <mergeCell ref="A4:E4"/>
    <mergeCell ref="C6:E6"/>
    <mergeCell ref="A6:A8"/>
    <mergeCell ref="B6:B8"/>
    <mergeCell ref="C7:C8"/>
    <mergeCell ref="A62:A64"/>
    <mergeCell ref="B62:B64"/>
    <mergeCell ref="C62:E62"/>
    <mergeCell ref="C63:C6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A20" sqref="A20"/>
    </sheetView>
  </sheetViews>
  <sheetFormatPr defaultColWidth="11.421875" defaultRowHeight="13.5" customHeight="1"/>
  <cols>
    <col min="1" max="1" width="37.57421875" style="67" customWidth="1"/>
    <col min="2" max="3" width="8.7109375" style="66" customWidth="1"/>
    <col min="4" max="4" width="10.140625" style="66" customWidth="1"/>
    <col min="5" max="7" width="8.7109375" style="66" customWidth="1"/>
    <col min="8" max="10" width="11.421875" style="67" customWidth="1"/>
    <col min="11" max="12" width="11.421875" style="71" customWidth="1"/>
    <col min="13" max="16384" width="11.421875" style="67" customWidth="1"/>
  </cols>
  <sheetData>
    <row r="1" spans="1:12" ht="13.5" customHeight="1">
      <c r="A1" s="64" t="s">
        <v>186</v>
      </c>
      <c r="B1" s="65"/>
      <c r="F1" s="65"/>
      <c r="K1" s="67"/>
      <c r="L1" s="67"/>
    </row>
    <row r="2" spans="1:12" ht="13.5" customHeight="1">
      <c r="A2" s="64"/>
      <c r="B2" s="65"/>
      <c r="F2" s="65"/>
      <c r="K2" s="67"/>
      <c r="L2" s="67"/>
    </row>
    <row r="3" spans="1:16" ht="21.75" customHeight="1">
      <c r="A3" s="146" t="s">
        <v>174</v>
      </c>
      <c r="B3" s="146"/>
      <c r="C3" s="146"/>
      <c r="D3" s="146"/>
      <c r="E3" s="146"/>
      <c r="F3" s="146"/>
      <c r="G3" s="146"/>
      <c r="H3" s="68"/>
      <c r="I3" s="68"/>
      <c r="J3" s="68"/>
      <c r="K3" s="67"/>
      <c r="L3" s="67"/>
      <c r="M3" s="68"/>
      <c r="N3" s="68"/>
      <c r="O3" s="68"/>
      <c r="P3" s="68"/>
    </row>
    <row r="4" spans="1:16" ht="21.75" customHeight="1">
      <c r="A4" s="146" t="s">
        <v>175</v>
      </c>
      <c r="B4" s="146"/>
      <c r="C4" s="146"/>
      <c r="D4" s="146"/>
      <c r="E4" s="146"/>
      <c r="F4" s="146"/>
      <c r="G4" s="146"/>
      <c r="H4" s="68"/>
      <c r="I4" s="68"/>
      <c r="J4" s="68"/>
      <c r="K4" s="67"/>
      <c r="L4" s="67"/>
      <c r="M4" s="68"/>
      <c r="N4" s="68"/>
      <c r="O4" s="68"/>
      <c r="P4" s="68"/>
    </row>
    <row r="5" spans="1:16" ht="17.25" customHeight="1">
      <c r="A5" s="65"/>
      <c r="B5" s="65"/>
      <c r="C5" s="65"/>
      <c r="D5" s="65"/>
      <c r="E5" s="65"/>
      <c r="F5" s="65"/>
      <c r="G5" s="65"/>
      <c r="H5" s="68"/>
      <c r="I5" s="68"/>
      <c r="J5" s="68"/>
      <c r="K5" s="67"/>
      <c r="L5" s="67"/>
      <c r="M5" s="68"/>
      <c r="N5" s="68"/>
      <c r="O5" s="68"/>
      <c r="P5" s="68"/>
    </row>
    <row r="6" spans="1:16" ht="13.5" customHeight="1" thickBot="1">
      <c r="A6" s="65"/>
      <c r="B6" s="65"/>
      <c r="C6" s="65"/>
      <c r="D6" s="68"/>
      <c r="E6" s="68"/>
      <c r="F6" s="65"/>
      <c r="G6" s="68"/>
      <c r="H6" s="68"/>
      <c r="I6" s="68"/>
      <c r="J6" s="68"/>
      <c r="K6" s="67"/>
      <c r="L6" s="67"/>
      <c r="M6" s="68"/>
      <c r="N6" s="68"/>
      <c r="O6" s="68"/>
      <c r="P6" s="68"/>
    </row>
    <row r="7" spans="1:16" ht="21" customHeight="1" thickBot="1">
      <c r="A7" s="135" t="s">
        <v>54</v>
      </c>
      <c r="B7" s="143" t="s">
        <v>6</v>
      </c>
      <c r="C7" s="145" t="s">
        <v>48</v>
      </c>
      <c r="D7" s="145"/>
      <c r="E7" s="145"/>
      <c r="F7" s="145"/>
      <c r="G7" s="145"/>
      <c r="H7" s="69"/>
      <c r="I7" s="69"/>
      <c r="J7" s="69"/>
      <c r="K7" s="67"/>
      <c r="L7" s="67"/>
      <c r="M7" s="69"/>
      <c r="N7" s="69"/>
      <c r="O7" s="69"/>
      <c r="P7" s="69"/>
    </row>
    <row r="8" spans="1:7" ht="21" customHeight="1">
      <c r="A8" s="136"/>
      <c r="B8" s="144"/>
      <c r="C8" s="70" t="s">
        <v>106</v>
      </c>
      <c r="D8" s="70" t="s">
        <v>123</v>
      </c>
      <c r="E8" s="70" t="s">
        <v>70</v>
      </c>
      <c r="F8" s="70" t="s">
        <v>120</v>
      </c>
      <c r="G8" s="70" t="s">
        <v>121</v>
      </c>
    </row>
    <row r="9" spans="1:7" ht="21" customHeight="1" thickBot="1">
      <c r="A9" s="137"/>
      <c r="B9" s="147"/>
      <c r="C9" s="72" t="s">
        <v>69</v>
      </c>
      <c r="D9" s="72" t="s">
        <v>124</v>
      </c>
      <c r="E9" s="72" t="s">
        <v>71</v>
      </c>
      <c r="F9" s="72" t="s">
        <v>72</v>
      </c>
      <c r="G9" s="72" t="s">
        <v>73</v>
      </c>
    </row>
    <row r="10" ht="13.5" customHeight="1">
      <c r="B10" s="106"/>
    </row>
    <row r="11" spans="1:7" ht="13.5" customHeight="1">
      <c r="A11" s="65" t="s">
        <v>6</v>
      </c>
      <c r="B11" s="112">
        <f>SUM(C11:G11)</f>
        <v>1075</v>
      </c>
      <c r="C11" s="74">
        <f>SUM(C13:C88)-C65</f>
        <v>1069</v>
      </c>
      <c r="D11" s="74">
        <f>SUM(D13:D88)-D65</f>
        <v>1</v>
      </c>
      <c r="E11" s="74">
        <f>SUM(E13:E88)-E65</f>
        <v>1</v>
      </c>
      <c r="F11" s="74">
        <f>SUM(F13:F88)-F65</f>
        <v>3</v>
      </c>
      <c r="G11" s="74">
        <f>SUM(G13:G88)-G65</f>
        <v>1</v>
      </c>
    </row>
    <row r="12" spans="2:7" ht="13.5" customHeight="1">
      <c r="B12" s="112"/>
      <c r="C12" s="74"/>
      <c r="D12" s="74"/>
      <c r="E12" s="74"/>
      <c r="F12" s="74"/>
      <c r="G12" s="74"/>
    </row>
    <row r="13" spans="1:7" ht="13.5" customHeight="1">
      <c r="A13" s="67" t="s">
        <v>94</v>
      </c>
      <c r="B13" s="106">
        <f aca="true" t="shared" si="0" ref="B13:B63">SUM(C13:G13)</f>
        <v>1</v>
      </c>
      <c r="C13" s="75">
        <v>1</v>
      </c>
      <c r="D13" s="75">
        <v>0</v>
      </c>
      <c r="E13" s="75">
        <v>0</v>
      </c>
      <c r="F13" s="75">
        <v>0</v>
      </c>
      <c r="G13" s="75">
        <v>0</v>
      </c>
    </row>
    <row r="14" spans="1:7" ht="13.5" customHeight="1">
      <c r="A14" s="67" t="s">
        <v>95</v>
      </c>
      <c r="B14" s="106">
        <f t="shared" si="0"/>
        <v>1</v>
      </c>
      <c r="C14" s="75">
        <v>1</v>
      </c>
      <c r="D14" s="75">
        <v>0</v>
      </c>
      <c r="E14" s="75">
        <v>0</v>
      </c>
      <c r="F14" s="75">
        <v>0</v>
      </c>
      <c r="G14" s="75">
        <v>0</v>
      </c>
    </row>
    <row r="15" spans="1:7" ht="13.5" customHeight="1">
      <c r="A15" s="67" t="s">
        <v>15</v>
      </c>
      <c r="B15" s="106">
        <f t="shared" si="0"/>
        <v>11</v>
      </c>
      <c r="C15" s="75">
        <v>11</v>
      </c>
      <c r="D15" s="75">
        <v>0</v>
      </c>
      <c r="E15" s="75">
        <v>0</v>
      </c>
      <c r="F15" s="75">
        <v>0</v>
      </c>
      <c r="G15" s="75">
        <v>0</v>
      </c>
    </row>
    <row r="16" spans="1:7" ht="13.5" customHeight="1">
      <c r="A16" s="67" t="s">
        <v>63</v>
      </c>
      <c r="B16" s="106">
        <f t="shared" si="0"/>
        <v>10</v>
      </c>
      <c r="C16" s="75">
        <v>10</v>
      </c>
      <c r="D16" s="75">
        <v>0</v>
      </c>
      <c r="E16" s="75">
        <v>0</v>
      </c>
      <c r="F16" s="75">
        <v>0</v>
      </c>
      <c r="G16" s="75">
        <v>0</v>
      </c>
    </row>
    <row r="17" spans="1:7" ht="13.5" customHeight="1">
      <c r="A17" s="67" t="s">
        <v>16</v>
      </c>
      <c r="B17" s="106">
        <f t="shared" si="0"/>
        <v>31</v>
      </c>
      <c r="C17" s="75">
        <v>31</v>
      </c>
      <c r="D17" s="75">
        <v>0</v>
      </c>
      <c r="E17" s="75">
        <v>0</v>
      </c>
      <c r="F17" s="75">
        <v>0</v>
      </c>
      <c r="G17" s="75">
        <v>0</v>
      </c>
    </row>
    <row r="18" spans="1:7" ht="13.5" customHeight="1">
      <c r="A18" s="67" t="s">
        <v>9</v>
      </c>
      <c r="B18" s="106">
        <f t="shared" si="0"/>
        <v>3</v>
      </c>
      <c r="C18" s="75">
        <v>3</v>
      </c>
      <c r="D18" s="75">
        <v>0</v>
      </c>
      <c r="E18" s="75">
        <v>0</v>
      </c>
      <c r="F18" s="75">
        <v>0</v>
      </c>
      <c r="G18" s="75">
        <v>0</v>
      </c>
    </row>
    <row r="19" spans="1:7" ht="13.5" customHeight="1">
      <c r="A19" s="67" t="s">
        <v>96</v>
      </c>
      <c r="B19" s="106">
        <f t="shared" si="0"/>
        <v>1</v>
      </c>
      <c r="C19" s="75">
        <v>1</v>
      </c>
      <c r="D19" s="75">
        <v>0</v>
      </c>
      <c r="E19" s="75">
        <v>0</v>
      </c>
      <c r="F19" s="75">
        <v>0</v>
      </c>
      <c r="G19" s="75">
        <v>0</v>
      </c>
    </row>
    <row r="20" spans="1:7" ht="13.5" customHeight="1">
      <c r="A20" s="67" t="s">
        <v>122</v>
      </c>
      <c r="B20" s="106">
        <f t="shared" si="0"/>
        <v>2</v>
      </c>
      <c r="C20" s="75">
        <v>2</v>
      </c>
      <c r="D20" s="75">
        <v>0</v>
      </c>
      <c r="E20" s="75">
        <v>0</v>
      </c>
      <c r="F20" s="75">
        <v>0</v>
      </c>
      <c r="G20" s="75">
        <v>0</v>
      </c>
    </row>
    <row r="21" spans="1:7" ht="13.5" customHeight="1">
      <c r="A21" s="67" t="s">
        <v>17</v>
      </c>
      <c r="B21" s="106">
        <f>SUM(C21:G21)</f>
        <v>1</v>
      </c>
      <c r="C21" s="75">
        <v>1</v>
      </c>
      <c r="D21" s="75">
        <v>0</v>
      </c>
      <c r="E21" s="75">
        <v>0</v>
      </c>
      <c r="F21" s="75">
        <v>0</v>
      </c>
      <c r="G21" s="75">
        <v>0</v>
      </c>
    </row>
    <row r="22" spans="1:7" ht="13.5" customHeight="1">
      <c r="A22" s="67" t="s">
        <v>18</v>
      </c>
      <c r="B22" s="106">
        <f t="shared" si="0"/>
        <v>44</v>
      </c>
      <c r="C22" s="75">
        <v>44</v>
      </c>
      <c r="D22" s="75">
        <v>0</v>
      </c>
      <c r="E22" s="75">
        <v>0</v>
      </c>
      <c r="F22" s="75">
        <v>0</v>
      </c>
      <c r="G22" s="75">
        <v>0</v>
      </c>
    </row>
    <row r="23" spans="1:7" ht="13.5" customHeight="1">
      <c r="A23" s="67" t="s">
        <v>19</v>
      </c>
      <c r="B23" s="106">
        <f t="shared" si="0"/>
        <v>47</v>
      </c>
      <c r="C23" s="75">
        <v>46</v>
      </c>
      <c r="D23" s="75">
        <v>0</v>
      </c>
      <c r="E23" s="75">
        <v>0</v>
      </c>
      <c r="F23" s="75">
        <v>0</v>
      </c>
      <c r="G23" s="75">
        <v>1</v>
      </c>
    </row>
    <row r="24" spans="1:7" ht="13.5" customHeight="1">
      <c r="A24" s="67" t="s">
        <v>42</v>
      </c>
      <c r="B24" s="106">
        <f t="shared" si="0"/>
        <v>15</v>
      </c>
      <c r="C24" s="75">
        <v>15</v>
      </c>
      <c r="D24" s="75">
        <v>0</v>
      </c>
      <c r="E24" s="75">
        <v>0</v>
      </c>
      <c r="F24" s="75">
        <v>0</v>
      </c>
      <c r="G24" s="75">
        <v>0</v>
      </c>
    </row>
    <row r="25" spans="1:7" ht="13.5" customHeight="1">
      <c r="A25" s="67" t="s">
        <v>93</v>
      </c>
      <c r="B25" s="106">
        <f t="shared" si="0"/>
        <v>1</v>
      </c>
      <c r="C25" s="75">
        <v>1</v>
      </c>
      <c r="D25" s="75">
        <v>0</v>
      </c>
      <c r="E25" s="75">
        <v>0</v>
      </c>
      <c r="F25" s="75">
        <v>0</v>
      </c>
      <c r="G25" s="75">
        <v>0</v>
      </c>
    </row>
    <row r="26" spans="1:7" ht="13.5" customHeight="1">
      <c r="A26" s="67" t="s">
        <v>98</v>
      </c>
      <c r="B26" s="106">
        <f t="shared" si="0"/>
        <v>1</v>
      </c>
      <c r="C26" s="75">
        <v>1</v>
      </c>
      <c r="D26" s="75">
        <v>0</v>
      </c>
      <c r="E26" s="75">
        <v>0</v>
      </c>
      <c r="F26" s="75">
        <v>0</v>
      </c>
      <c r="G26" s="75">
        <v>0</v>
      </c>
    </row>
    <row r="27" spans="1:7" ht="13.5" customHeight="1">
      <c r="A27" s="67" t="s">
        <v>20</v>
      </c>
      <c r="B27" s="106">
        <f t="shared" si="0"/>
        <v>5</v>
      </c>
      <c r="C27" s="75">
        <v>5</v>
      </c>
      <c r="D27" s="75">
        <v>0</v>
      </c>
      <c r="E27" s="75">
        <v>0</v>
      </c>
      <c r="F27" s="75">
        <v>0</v>
      </c>
      <c r="G27" s="75">
        <v>0</v>
      </c>
    </row>
    <row r="28" spans="1:7" ht="13.5" customHeight="1">
      <c r="A28" s="67" t="s">
        <v>21</v>
      </c>
      <c r="B28" s="106">
        <f t="shared" si="0"/>
        <v>17</v>
      </c>
      <c r="C28" s="75">
        <v>17</v>
      </c>
      <c r="D28" s="75">
        <v>0</v>
      </c>
      <c r="E28" s="75">
        <v>0</v>
      </c>
      <c r="F28" s="75">
        <v>0</v>
      </c>
      <c r="G28" s="75">
        <v>0</v>
      </c>
    </row>
    <row r="29" spans="1:7" ht="13.5" customHeight="1">
      <c r="A29" s="67" t="s">
        <v>118</v>
      </c>
      <c r="B29" s="106">
        <f t="shared" si="0"/>
        <v>1</v>
      </c>
      <c r="C29" s="75">
        <v>1</v>
      </c>
      <c r="D29" s="75">
        <v>0</v>
      </c>
      <c r="E29" s="75">
        <v>0</v>
      </c>
      <c r="F29" s="75">
        <v>0</v>
      </c>
      <c r="G29" s="75">
        <v>0</v>
      </c>
    </row>
    <row r="30" spans="1:7" ht="13.5" customHeight="1">
      <c r="A30" s="67" t="s">
        <v>99</v>
      </c>
      <c r="B30" s="106">
        <f t="shared" si="0"/>
        <v>1</v>
      </c>
      <c r="C30" s="75">
        <v>1</v>
      </c>
      <c r="D30" s="75">
        <v>0</v>
      </c>
      <c r="E30" s="75">
        <v>0</v>
      </c>
      <c r="F30" s="75">
        <v>0</v>
      </c>
      <c r="G30" s="75">
        <v>0</v>
      </c>
    </row>
    <row r="31" spans="1:7" ht="13.5" customHeight="1">
      <c r="A31" s="67" t="s">
        <v>22</v>
      </c>
      <c r="B31" s="106">
        <f t="shared" si="0"/>
        <v>5</v>
      </c>
      <c r="C31" s="75">
        <v>5</v>
      </c>
      <c r="D31" s="75">
        <v>0</v>
      </c>
      <c r="E31" s="75">
        <v>0</v>
      </c>
      <c r="F31" s="75">
        <v>0</v>
      </c>
      <c r="G31" s="75">
        <v>0</v>
      </c>
    </row>
    <row r="32" spans="1:7" ht="13.5" customHeight="1">
      <c r="A32" s="67" t="s">
        <v>55</v>
      </c>
      <c r="B32" s="106">
        <f t="shared" si="0"/>
        <v>6</v>
      </c>
      <c r="C32" s="75">
        <v>6</v>
      </c>
      <c r="D32" s="75">
        <v>0</v>
      </c>
      <c r="E32" s="75">
        <v>0</v>
      </c>
      <c r="F32" s="75">
        <v>0</v>
      </c>
      <c r="G32" s="75">
        <v>0</v>
      </c>
    </row>
    <row r="33" spans="1:7" ht="13.5" customHeight="1">
      <c r="A33" s="67" t="s">
        <v>23</v>
      </c>
      <c r="B33" s="106">
        <f t="shared" si="0"/>
        <v>87</v>
      </c>
      <c r="C33" s="75">
        <v>86</v>
      </c>
      <c r="D33" s="75">
        <v>1</v>
      </c>
      <c r="E33" s="75">
        <v>0</v>
      </c>
      <c r="F33" s="75">
        <v>0</v>
      </c>
      <c r="G33" s="75">
        <v>0</v>
      </c>
    </row>
    <row r="34" spans="1:7" ht="13.5" customHeight="1">
      <c r="A34" s="67" t="s">
        <v>24</v>
      </c>
      <c r="B34" s="106">
        <f t="shared" si="0"/>
        <v>10</v>
      </c>
      <c r="C34" s="75">
        <v>10</v>
      </c>
      <c r="D34" s="75">
        <v>0</v>
      </c>
      <c r="E34" s="75">
        <v>0</v>
      </c>
      <c r="F34" s="75">
        <v>0</v>
      </c>
      <c r="G34" s="75">
        <v>0</v>
      </c>
    </row>
    <row r="35" spans="1:7" ht="13.5" customHeight="1">
      <c r="A35" s="67" t="s">
        <v>167</v>
      </c>
      <c r="B35" s="106">
        <f t="shared" si="0"/>
        <v>1</v>
      </c>
      <c r="C35" s="75">
        <v>1</v>
      </c>
      <c r="D35" s="75">
        <v>0</v>
      </c>
      <c r="E35" s="75">
        <v>0</v>
      </c>
      <c r="F35" s="75">
        <v>0</v>
      </c>
      <c r="G35" s="75">
        <v>0</v>
      </c>
    </row>
    <row r="36" spans="1:7" ht="13.5" customHeight="1">
      <c r="A36" s="67" t="s">
        <v>25</v>
      </c>
      <c r="B36" s="106">
        <f t="shared" si="0"/>
        <v>6</v>
      </c>
      <c r="C36" s="75">
        <v>6</v>
      </c>
      <c r="D36" s="75">
        <v>0</v>
      </c>
      <c r="E36" s="75">
        <v>0</v>
      </c>
      <c r="F36" s="75">
        <v>0</v>
      </c>
      <c r="G36" s="75">
        <v>0</v>
      </c>
    </row>
    <row r="37" spans="1:7" ht="13.5" customHeight="1">
      <c r="A37" s="67" t="s">
        <v>26</v>
      </c>
      <c r="B37" s="106">
        <f t="shared" si="0"/>
        <v>2</v>
      </c>
      <c r="C37" s="75">
        <v>2</v>
      </c>
      <c r="D37" s="75">
        <v>0</v>
      </c>
      <c r="E37" s="75">
        <v>0</v>
      </c>
      <c r="F37" s="75">
        <v>0</v>
      </c>
      <c r="G37" s="75">
        <v>0</v>
      </c>
    </row>
    <row r="38" spans="1:7" ht="13.5" customHeight="1">
      <c r="A38" s="67" t="s">
        <v>115</v>
      </c>
      <c r="B38" s="106">
        <f t="shared" si="0"/>
        <v>1</v>
      </c>
      <c r="C38" s="75">
        <v>1</v>
      </c>
      <c r="D38" s="75">
        <v>0</v>
      </c>
      <c r="E38" s="75">
        <v>0</v>
      </c>
      <c r="F38" s="75">
        <v>0</v>
      </c>
      <c r="G38" s="75">
        <v>0</v>
      </c>
    </row>
    <row r="39" spans="1:7" ht="13.5" customHeight="1">
      <c r="A39" s="67" t="s">
        <v>10</v>
      </c>
      <c r="B39" s="106">
        <f t="shared" si="0"/>
        <v>32</v>
      </c>
      <c r="C39" s="75">
        <v>32</v>
      </c>
      <c r="D39" s="75">
        <v>0</v>
      </c>
      <c r="E39" s="75">
        <v>0</v>
      </c>
      <c r="F39" s="75">
        <v>0</v>
      </c>
      <c r="G39" s="75">
        <v>0</v>
      </c>
    </row>
    <row r="40" spans="1:7" ht="13.5" customHeight="1">
      <c r="A40" s="67" t="s">
        <v>11</v>
      </c>
      <c r="B40" s="106">
        <f t="shared" si="0"/>
        <v>3</v>
      </c>
      <c r="C40" s="75">
        <v>3</v>
      </c>
      <c r="D40" s="75">
        <v>0</v>
      </c>
      <c r="E40" s="75">
        <v>0</v>
      </c>
      <c r="F40" s="75">
        <v>0</v>
      </c>
      <c r="G40" s="75">
        <v>0</v>
      </c>
    </row>
    <row r="41" spans="1:7" ht="13.5" customHeight="1">
      <c r="A41" s="67" t="s">
        <v>27</v>
      </c>
      <c r="B41" s="106">
        <f t="shared" si="0"/>
        <v>1</v>
      </c>
      <c r="C41" s="75">
        <v>1</v>
      </c>
      <c r="D41" s="75">
        <v>0</v>
      </c>
      <c r="E41" s="75">
        <v>0</v>
      </c>
      <c r="F41" s="75">
        <v>0</v>
      </c>
      <c r="G41" s="75">
        <v>0</v>
      </c>
    </row>
    <row r="42" spans="1:7" ht="13.5" customHeight="1">
      <c r="A42" s="67" t="s">
        <v>28</v>
      </c>
      <c r="B42" s="106">
        <f t="shared" si="0"/>
        <v>10</v>
      </c>
      <c r="C42" s="75">
        <v>10</v>
      </c>
      <c r="D42" s="75">
        <v>0</v>
      </c>
      <c r="E42" s="75">
        <v>0</v>
      </c>
      <c r="F42" s="75">
        <v>0</v>
      </c>
      <c r="G42" s="75">
        <v>0</v>
      </c>
    </row>
    <row r="43" spans="1:7" ht="13.5" customHeight="1">
      <c r="A43" s="67" t="s">
        <v>104</v>
      </c>
      <c r="B43" s="106">
        <f t="shared" si="0"/>
        <v>1</v>
      </c>
      <c r="C43" s="75">
        <v>1</v>
      </c>
      <c r="D43" s="75">
        <v>0</v>
      </c>
      <c r="E43" s="75">
        <v>0</v>
      </c>
      <c r="F43" s="75">
        <v>0</v>
      </c>
      <c r="G43" s="75">
        <v>0</v>
      </c>
    </row>
    <row r="44" spans="1:7" ht="13.5" customHeight="1">
      <c r="A44" s="67" t="s">
        <v>108</v>
      </c>
      <c r="B44" s="106">
        <f t="shared" si="0"/>
        <v>8</v>
      </c>
      <c r="C44" s="75">
        <v>8</v>
      </c>
      <c r="D44" s="75">
        <v>0</v>
      </c>
      <c r="E44" s="75">
        <v>0</v>
      </c>
      <c r="F44" s="75">
        <v>0</v>
      </c>
      <c r="G44" s="75">
        <v>0</v>
      </c>
    </row>
    <row r="45" spans="1:7" ht="13.5" customHeight="1">
      <c r="A45" s="67" t="s">
        <v>107</v>
      </c>
      <c r="B45" s="106">
        <f t="shared" si="0"/>
        <v>9</v>
      </c>
      <c r="C45" s="75">
        <v>9</v>
      </c>
      <c r="D45" s="75">
        <v>0</v>
      </c>
      <c r="E45" s="75">
        <v>0</v>
      </c>
      <c r="F45" s="75">
        <v>0</v>
      </c>
      <c r="G45" s="75">
        <v>0</v>
      </c>
    </row>
    <row r="46" spans="1:7" ht="13.5" customHeight="1">
      <c r="A46" s="67" t="s">
        <v>64</v>
      </c>
      <c r="B46" s="106">
        <f t="shared" si="0"/>
        <v>1</v>
      </c>
      <c r="C46" s="75">
        <v>1</v>
      </c>
      <c r="D46" s="75">
        <v>0</v>
      </c>
      <c r="E46" s="75">
        <v>0</v>
      </c>
      <c r="F46" s="75">
        <v>0</v>
      </c>
      <c r="G46" s="75">
        <v>0</v>
      </c>
    </row>
    <row r="47" spans="1:7" ht="13.5" customHeight="1">
      <c r="A47" s="67" t="s">
        <v>100</v>
      </c>
      <c r="B47" s="106">
        <f t="shared" si="0"/>
        <v>1</v>
      </c>
      <c r="C47" s="75">
        <v>1</v>
      </c>
      <c r="D47" s="75">
        <v>0</v>
      </c>
      <c r="E47" s="75">
        <v>0</v>
      </c>
      <c r="F47" s="75">
        <v>0</v>
      </c>
      <c r="G47" s="75">
        <v>0</v>
      </c>
    </row>
    <row r="48" spans="3:7" ht="13.5" customHeight="1">
      <c r="C48" s="75"/>
      <c r="D48" s="75"/>
      <c r="E48" s="75"/>
      <c r="F48" s="75"/>
      <c r="G48" s="75"/>
    </row>
    <row r="49" spans="3:7" ht="13.5" customHeight="1">
      <c r="C49" s="75"/>
      <c r="D49" s="75"/>
      <c r="E49" s="75"/>
      <c r="F49" s="75"/>
      <c r="G49" s="75"/>
    </row>
    <row r="50" spans="3:7" ht="13.5" customHeight="1">
      <c r="C50" s="75"/>
      <c r="D50" s="75"/>
      <c r="E50" s="75"/>
      <c r="F50" s="75"/>
      <c r="G50" s="75"/>
    </row>
    <row r="51" spans="3:7" ht="13.5" customHeight="1">
      <c r="C51" s="75"/>
      <c r="D51" s="75"/>
      <c r="E51" s="75"/>
      <c r="F51" s="75"/>
      <c r="G51" s="75"/>
    </row>
    <row r="52" spans="3:7" ht="13.5" customHeight="1">
      <c r="C52" s="75"/>
      <c r="D52" s="75"/>
      <c r="E52" s="75"/>
      <c r="F52" s="75"/>
      <c r="G52" s="75"/>
    </row>
    <row r="53" spans="1:7" ht="13.5" customHeight="1">
      <c r="A53" s="64" t="s">
        <v>187</v>
      </c>
      <c r="C53" s="75"/>
      <c r="D53" s="75"/>
      <c r="E53" s="75"/>
      <c r="F53" s="75"/>
      <c r="G53" s="75"/>
    </row>
    <row r="54" spans="1:7" ht="13.5" customHeight="1" thickBot="1">
      <c r="A54" s="64"/>
      <c r="C54" s="75"/>
      <c r="D54" s="75"/>
      <c r="E54" s="75"/>
      <c r="F54" s="75"/>
      <c r="G54" s="75"/>
    </row>
    <row r="55" spans="1:16" ht="21" customHeight="1" thickBot="1">
      <c r="A55" s="135" t="s">
        <v>54</v>
      </c>
      <c r="B55" s="143" t="s">
        <v>6</v>
      </c>
      <c r="C55" s="145" t="s">
        <v>48</v>
      </c>
      <c r="D55" s="145"/>
      <c r="E55" s="145"/>
      <c r="F55" s="145"/>
      <c r="G55" s="145"/>
      <c r="H55" s="69"/>
      <c r="I55" s="69"/>
      <c r="J55" s="69"/>
      <c r="K55" s="67"/>
      <c r="L55" s="67"/>
      <c r="M55" s="69"/>
      <c r="N55" s="69"/>
      <c r="O55" s="69"/>
      <c r="P55" s="69"/>
    </row>
    <row r="56" spans="1:7" ht="21" customHeight="1">
      <c r="A56" s="136"/>
      <c r="B56" s="144"/>
      <c r="C56" s="70" t="s">
        <v>106</v>
      </c>
      <c r="D56" s="65" t="s">
        <v>123</v>
      </c>
      <c r="E56" s="65" t="s">
        <v>70</v>
      </c>
      <c r="F56" s="70" t="s">
        <v>120</v>
      </c>
      <c r="G56" s="65" t="s">
        <v>121</v>
      </c>
    </row>
    <row r="57" spans="1:7" ht="21" customHeight="1" thickBot="1">
      <c r="A57" s="72"/>
      <c r="B57" s="111"/>
      <c r="C57" s="72" t="s">
        <v>69</v>
      </c>
      <c r="D57" s="73" t="s">
        <v>124</v>
      </c>
      <c r="E57" s="73" t="s">
        <v>71</v>
      </c>
      <c r="F57" s="72" t="s">
        <v>72</v>
      </c>
      <c r="G57" s="73" t="s">
        <v>73</v>
      </c>
    </row>
    <row r="58" spans="2:7" ht="13.5" customHeight="1">
      <c r="B58" s="106"/>
      <c r="C58" s="75"/>
      <c r="D58" s="75"/>
      <c r="E58" s="75"/>
      <c r="F58" s="75"/>
      <c r="G58" s="75"/>
    </row>
    <row r="59" spans="1:7" ht="13.5" customHeight="1">
      <c r="A59" s="67" t="s">
        <v>29</v>
      </c>
      <c r="B59" s="106">
        <f t="shared" si="0"/>
        <v>2</v>
      </c>
      <c r="C59" s="75">
        <v>1</v>
      </c>
      <c r="D59" s="75">
        <v>0</v>
      </c>
      <c r="E59" s="75">
        <v>0</v>
      </c>
      <c r="F59" s="75">
        <v>1</v>
      </c>
      <c r="G59" s="75">
        <v>0</v>
      </c>
    </row>
    <row r="60" spans="1:7" ht="13.5" customHeight="1">
      <c r="A60" s="67" t="s">
        <v>30</v>
      </c>
      <c r="B60" s="106">
        <f t="shared" si="0"/>
        <v>2</v>
      </c>
      <c r="C60" s="75">
        <v>2</v>
      </c>
      <c r="D60" s="75">
        <v>0</v>
      </c>
      <c r="E60" s="75">
        <v>0</v>
      </c>
      <c r="F60" s="75">
        <v>0</v>
      </c>
      <c r="G60" s="75">
        <v>0</v>
      </c>
    </row>
    <row r="61" spans="1:7" ht="13.5" customHeight="1">
      <c r="A61" s="67" t="s">
        <v>101</v>
      </c>
      <c r="B61" s="106">
        <f t="shared" si="0"/>
        <v>2</v>
      </c>
      <c r="C61" s="75">
        <v>2</v>
      </c>
      <c r="D61" s="75">
        <v>0</v>
      </c>
      <c r="E61" s="75">
        <v>0</v>
      </c>
      <c r="F61" s="75">
        <v>0</v>
      </c>
      <c r="G61" s="75">
        <v>0</v>
      </c>
    </row>
    <row r="62" spans="1:7" ht="13.5" customHeight="1">
      <c r="A62" s="67" t="s">
        <v>31</v>
      </c>
      <c r="B62" s="106">
        <f t="shared" si="0"/>
        <v>356</v>
      </c>
      <c r="C62" s="75">
        <v>356</v>
      </c>
      <c r="D62" s="75">
        <v>0</v>
      </c>
      <c r="E62" s="75">
        <v>0</v>
      </c>
      <c r="F62" s="75">
        <v>0</v>
      </c>
      <c r="G62" s="75">
        <v>0</v>
      </c>
    </row>
    <row r="63" spans="1:7" ht="13.5" customHeight="1">
      <c r="A63" s="67" t="s">
        <v>61</v>
      </c>
      <c r="B63" s="106">
        <f t="shared" si="0"/>
        <v>133</v>
      </c>
      <c r="C63" s="75">
        <v>132</v>
      </c>
      <c r="D63" s="75">
        <v>0</v>
      </c>
      <c r="E63" s="75">
        <v>0</v>
      </c>
      <c r="F63" s="75">
        <v>1</v>
      </c>
      <c r="G63" s="75">
        <v>0</v>
      </c>
    </row>
    <row r="64" spans="2:7" ht="13.5" customHeight="1">
      <c r="B64" s="106"/>
      <c r="C64" s="75"/>
      <c r="D64" s="75"/>
      <c r="E64" s="75"/>
      <c r="F64" s="75"/>
      <c r="G64" s="75"/>
    </row>
    <row r="65" spans="1:7" ht="13.5" customHeight="1">
      <c r="A65" s="74" t="s">
        <v>32</v>
      </c>
      <c r="B65" s="112">
        <f aca="true" t="shared" si="1" ref="B65:G65">SUM(B67:B68)</f>
        <v>80</v>
      </c>
      <c r="C65" s="74">
        <f t="shared" si="1"/>
        <v>79</v>
      </c>
      <c r="D65" s="74">
        <f t="shared" si="1"/>
        <v>0</v>
      </c>
      <c r="E65" s="74">
        <f t="shared" si="1"/>
        <v>1</v>
      </c>
      <c r="F65" s="74">
        <f t="shared" si="1"/>
        <v>0</v>
      </c>
      <c r="G65" s="74">
        <f t="shared" si="1"/>
        <v>0</v>
      </c>
    </row>
    <row r="66" spans="2:7" ht="13.5" customHeight="1">
      <c r="B66" s="106"/>
      <c r="C66" s="75"/>
      <c r="D66" s="75"/>
      <c r="E66" s="75"/>
      <c r="F66" s="75"/>
      <c r="G66" s="75"/>
    </row>
    <row r="67" spans="1:7" ht="13.5" customHeight="1">
      <c r="A67" s="67" t="s">
        <v>43</v>
      </c>
      <c r="B67" s="106">
        <v>76</v>
      </c>
      <c r="C67" s="75">
        <v>75</v>
      </c>
      <c r="D67" s="75">
        <v>0</v>
      </c>
      <c r="E67" s="75">
        <v>1</v>
      </c>
      <c r="F67" s="75">
        <v>0</v>
      </c>
      <c r="G67" s="75">
        <v>0</v>
      </c>
    </row>
    <row r="68" spans="1:7" ht="13.5" customHeight="1">
      <c r="A68" s="67" t="s">
        <v>82</v>
      </c>
      <c r="B68" s="106">
        <f>SUM(C68:G68)</f>
        <v>4</v>
      </c>
      <c r="C68" s="75">
        <v>4</v>
      </c>
      <c r="D68" s="75">
        <v>0</v>
      </c>
      <c r="E68" s="75">
        <v>0</v>
      </c>
      <c r="F68" s="75">
        <v>0</v>
      </c>
      <c r="G68" s="75">
        <v>0</v>
      </c>
    </row>
    <row r="69" spans="2:7" ht="13.5" customHeight="1">
      <c r="B69" s="109"/>
      <c r="C69" s="67"/>
      <c r="D69" s="67"/>
      <c r="E69" s="67"/>
      <c r="F69" s="67"/>
      <c r="G69" s="67"/>
    </row>
    <row r="70" spans="1:7" ht="13.5" customHeight="1">
      <c r="A70" s="67" t="s">
        <v>112</v>
      </c>
      <c r="B70" s="106">
        <f aca="true" t="shared" si="2" ref="B70:B88">SUM(C70:G70)</f>
        <v>1</v>
      </c>
      <c r="C70" s="75">
        <v>1</v>
      </c>
      <c r="D70" s="75">
        <v>0</v>
      </c>
      <c r="E70" s="75">
        <v>0</v>
      </c>
      <c r="F70" s="75">
        <v>0</v>
      </c>
      <c r="G70" s="75">
        <v>0</v>
      </c>
    </row>
    <row r="71" spans="1:7" ht="13.5" customHeight="1">
      <c r="A71" s="67" t="s">
        <v>33</v>
      </c>
      <c r="B71" s="106">
        <f t="shared" si="2"/>
        <v>3</v>
      </c>
      <c r="C71" s="75">
        <v>3</v>
      </c>
      <c r="D71" s="75">
        <v>0</v>
      </c>
      <c r="E71" s="75">
        <v>0</v>
      </c>
      <c r="F71" s="75">
        <v>0</v>
      </c>
      <c r="G71" s="75">
        <v>0</v>
      </c>
    </row>
    <row r="72" spans="1:7" ht="13.5" customHeight="1">
      <c r="A72" s="67" t="s">
        <v>102</v>
      </c>
      <c r="B72" s="106">
        <f t="shared" si="2"/>
        <v>2</v>
      </c>
      <c r="C72" s="75">
        <v>2</v>
      </c>
      <c r="D72" s="75">
        <v>0</v>
      </c>
      <c r="E72" s="75">
        <v>0</v>
      </c>
      <c r="F72" s="75">
        <v>0</v>
      </c>
      <c r="G72" s="75">
        <v>0</v>
      </c>
    </row>
    <row r="73" spans="1:7" ht="13.5" customHeight="1">
      <c r="A73" s="67" t="s">
        <v>34</v>
      </c>
      <c r="B73" s="106">
        <f t="shared" si="2"/>
        <v>19</v>
      </c>
      <c r="C73" s="75">
        <v>19</v>
      </c>
      <c r="D73" s="75">
        <v>0</v>
      </c>
      <c r="E73" s="75">
        <v>0</v>
      </c>
      <c r="F73" s="75">
        <v>0</v>
      </c>
      <c r="G73" s="75">
        <v>0</v>
      </c>
    </row>
    <row r="74" spans="1:7" ht="13.5" customHeight="1">
      <c r="A74" s="67" t="s">
        <v>35</v>
      </c>
      <c r="B74" s="106">
        <f t="shared" si="2"/>
        <v>10</v>
      </c>
      <c r="C74" s="75">
        <v>10</v>
      </c>
      <c r="D74" s="75">
        <v>0</v>
      </c>
      <c r="E74" s="75">
        <v>0</v>
      </c>
      <c r="F74" s="75">
        <v>0</v>
      </c>
      <c r="G74" s="75">
        <v>0</v>
      </c>
    </row>
    <row r="75" spans="1:7" ht="13.5" customHeight="1">
      <c r="A75" s="67" t="s">
        <v>116</v>
      </c>
      <c r="B75" s="106">
        <f t="shared" si="2"/>
        <v>16</v>
      </c>
      <c r="C75" s="75">
        <v>16</v>
      </c>
      <c r="D75" s="75">
        <v>0</v>
      </c>
      <c r="E75" s="75">
        <v>0</v>
      </c>
      <c r="F75" s="75">
        <v>0</v>
      </c>
      <c r="G75" s="75">
        <v>0</v>
      </c>
    </row>
    <row r="76" spans="1:7" ht="13.5" customHeight="1">
      <c r="A76" s="67" t="s">
        <v>119</v>
      </c>
      <c r="B76" s="106">
        <f t="shared" si="2"/>
        <v>8</v>
      </c>
      <c r="C76" s="75">
        <v>8</v>
      </c>
      <c r="D76" s="75">
        <v>0</v>
      </c>
      <c r="E76" s="75">
        <v>0</v>
      </c>
      <c r="F76" s="75">
        <v>0</v>
      </c>
      <c r="G76" s="75">
        <v>0</v>
      </c>
    </row>
    <row r="77" spans="1:7" ht="12.75" customHeight="1">
      <c r="A77" s="67" t="s">
        <v>113</v>
      </c>
      <c r="B77" s="106">
        <f t="shared" si="2"/>
        <v>1</v>
      </c>
      <c r="C77" s="75">
        <v>1</v>
      </c>
      <c r="D77" s="75">
        <v>0</v>
      </c>
      <c r="E77" s="75">
        <v>0</v>
      </c>
      <c r="F77" s="75">
        <v>0</v>
      </c>
      <c r="G77" s="75">
        <v>0</v>
      </c>
    </row>
    <row r="78" spans="1:7" ht="12.75" customHeight="1">
      <c r="A78" s="67" t="s">
        <v>36</v>
      </c>
      <c r="B78" s="106">
        <f t="shared" si="2"/>
        <v>4</v>
      </c>
      <c r="C78" s="75">
        <v>4</v>
      </c>
      <c r="D78" s="75">
        <v>0</v>
      </c>
      <c r="E78" s="75">
        <v>0</v>
      </c>
      <c r="F78" s="75">
        <v>0</v>
      </c>
      <c r="G78" s="75">
        <v>0</v>
      </c>
    </row>
    <row r="79" spans="1:7" ht="13.5" customHeight="1">
      <c r="A79" s="67" t="s">
        <v>65</v>
      </c>
      <c r="B79" s="106">
        <f t="shared" si="2"/>
        <v>4</v>
      </c>
      <c r="C79" s="75">
        <v>4</v>
      </c>
      <c r="D79" s="75">
        <v>0</v>
      </c>
      <c r="E79" s="75">
        <v>0</v>
      </c>
      <c r="F79" s="75">
        <v>0</v>
      </c>
      <c r="G79" s="75">
        <v>0</v>
      </c>
    </row>
    <row r="80" spans="1:7" ht="13.5" customHeight="1">
      <c r="A80" s="67" t="s">
        <v>66</v>
      </c>
      <c r="B80" s="106">
        <f t="shared" si="2"/>
        <v>1</v>
      </c>
      <c r="C80" s="75">
        <v>1</v>
      </c>
      <c r="D80" s="75">
        <v>0</v>
      </c>
      <c r="E80" s="75">
        <v>0</v>
      </c>
      <c r="F80" s="75">
        <v>0</v>
      </c>
      <c r="G80" s="75">
        <v>0</v>
      </c>
    </row>
    <row r="81" spans="1:7" ht="13.5" customHeight="1">
      <c r="A81" s="67" t="s">
        <v>103</v>
      </c>
      <c r="B81" s="106">
        <f t="shared" si="2"/>
        <v>5</v>
      </c>
      <c r="C81" s="75">
        <v>5</v>
      </c>
      <c r="D81" s="75">
        <v>0</v>
      </c>
      <c r="E81" s="75">
        <v>0</v>
      </c>
      <c r="F81" s="75">
        <v>0</v>
      </c>
      <c r="G81" s="75">
        <v>0</v>
      </c>
    </row>
    <row r="82" spans="1:7" ht="13.5" customHeight="1">
      <c r="A82" s="67" t="s">
        <v>37</v>
      </c>
      <c r="B82" s="106">
        <f t="shared" si="2"/>
        <v>1</v>
      </c>
      <c r="C82" s="75">
        <v>1</v>
      </c>
      <c r="D82" s="75">
        <v>0</v>
      </c>
      <c r="E82" s="75">
        <v>0</v>
      </c>
      <c r="F82" s="75">
        <v>0</v>
      </c>
      <c r="G82" s="75">
        <v>0</v>
      </c>
    </row>
    <row r="83" spans="1:7" ht="13.5" customHeight="1">
      <c r="A83" s="67" t="s">
        <v>38</v>
      </c>
      <c r="B83" s="106">
        <f t="shared" si="2"/>
        <v>18</v>
      </c>
      <c r="C83" s="75">
        <v>17</v>
      </c>
      <c r="D83" s="75">
        <v>0</v>
      </c>
      <c r="E83" s="75">
        <v>0</v>
      </c>
      <c r="F83" s="75">
        <v>1</v>
      </c>
      <c r="G83" s="75">
        <v>0</v>
      </c>
    </row>
    <row r="84" spans="1:7" ht="13.5" customHeight="1">
      <c r="A84" s="67" t="s">
        <v>39</v>
      </c>
      <c r="B84" s="106">
        <f t="shared" si="2"/>
        <v>4</v>
      </c>
      <c r="C84" s="75">
        <v>4</v>
      </c>
      <c r="D84" s="75">
        <v>0</v>
      </c>
      <c r="E84" s="75">
        <v>0</v>
      </c>
      <c r="F84" s="75">
        <v>0</v>
      </c>
      <c r="G84" s="75">
        <v>0</v>
      </c>
    </row>
    <row r="85" spans="1:7" ht="13.5" customHeight="1">
      <c r="A85" s="67" t="s">
        <v>67</v>
      </c>
      <c r="B85" s="106">
        <f t="shared" si="2"/>
        <v>4</v>
      </c>
      <c r="C85" s="75">
        <v>4</v>
      </c>
      <c r="D85" s="75">
        <v>0</v>
      </c>
      <c r="E85" s="75">
        <v>0</v>
      </c>
      <c r="F85" s="75">
        <v>0</v>
      </c>
      <c r="G85" s="75">
        <v>0</v>
      </c>
    </row>
    <row r="86" spans="1:7" ht="13.5" customHeight="1">
      <c r="A86" s="67" t="s">
        <v>68</v>
      </c>
      <c r="B86" s="106">
        <f t="shared" si="2"/>
        <v>8</v>
      </c>
      <c r="C86" s="75">
        <v>8</v>
      </c>
      <c r="D86" s="75">
        <v>0</v>
      </c>
      <c r="E86" s="75">
        <v>0</v>
      </c>
      <c r="F86" s="75">
        <v>0</v>
      </c>
      <c r="G86" s="75">
        <v>0</v>
      </c>
    </row>
    <row r="87" spans="1:7" ht="13.5" customHeight="1">
      <c r="A87" s="67" t="s">
        <v>41</v>
      </c>
      <c r="B87" s="106">
        <f t="shared" si="2"/>
        <v>2</v>
      </c>
      <c r="C87" s="75">
        <v>2</v>
      </c>
      <c r="D87" s="75">
        <v>0</v>
      </c>
      <c r="E87" s="75">
        <v>0</v>
      </c>
      <c r="F87" s="75">
        <v>0</v>
      </c>
      <c r="G87" s="75">
        <v>0</v>
      </c>
    </row>
    <row r="88" spans="1:7" ht="13.5" customHeight="1">
      <c r="A88" s="67" t="s">
        <v>97</v>
      </c>
      <c r="B88" s="106">
        <f t="shared" si="2"/>
        <v>12</v>
      </c>
      <c r="C88" s="75">
        <v>12</v>
      </c>
      <c r="D88" s="75">
        <v>0</v>
      </c>
      <c r="E88" s="75">
        <v>0</v>
      </c>
      <c r="F88" s="75">
        <v>0</v>
      </c>
      <c r="G88" s="75">
        <v>0</v>
      </c>
    </row>
    <row r="89" spans="1:7" ht="13.5" customHeight="1" thickBot="1">
      <c r="A89" s="76"/>
      <c r="B89" s="113"/>
      <c r="C89" s="77"/>
      <c r="D89" s="77"/>
      <c r="E89" s="77"/>
      <c r="F89" s="77"/>
      <c r="G89" s="77"/>
    </row>
    <row r="90" ht="13.5" customHeight="1">
      <c r="A90" s="88" t="s">
        <v>171</v>
      </c>
    </row>
  </sheetData>
  <mergeCells count="8">
    <mergeCell ref="A55:A56"/>
    <mergeCell ref="B55:B56"/>
    <mergeCell ref="C55:G55"/>
    <mergeCell ref="A3:G3"/>
    <mergeCell ref="A4:G4"/>
    <mergeCell ref="C7:G7"/>
    <mergeCell ref="A7:A9"/>
    <mergeCell ref="B7:B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geOrder="overThenDown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" sqref="A2"/>
    </sheetView>
  </sheetViews>
  <sheetFormatPr defaultColWidth="11.421875" defaultRowHeight="15" customHeight="1"/>
  <cols>
    <col min="1" max="1" width="18.7109375" style="9" customWidth="1"/>
    <col min="2" max="2" width="11.28125" style="9" customWidth="1"/>
    <col min="3" max="4" width="15.57421875" style="9" customWidth="1"/>
    <col min="5" max="5" width="15.8515625" style="9" customWidth="1"/>
    <col min="6" max="6" width="15.421875" style="9" customWidth="1"/>
    <col min="7" max="16384" width="11.421875" style="9" customWidth="1"/>
  </cols>
  <sheetData>
    <row r="1" spans="1:6" ht="15" customHeight="1">
      <c r="A1" s="8" t="s">
        <v>188</v>
      </c>
      <c r="B1" s="8"/>
      <c r="C1" s="8"/>
      <c r="D1" s="8"/>
      <c r="E1" s="41"/>
      <c r="F1" s="41"/>
    </row>
    <row r="2" spans="1:6" ht="15" customHeight="1">
      <c r="A2" s="8"/>
      <c r="B2" s="8"/>
      <c r="C2" s="8"/>
      <c r="D2" s="8"/>
      <c r="E2" s="41"/>
      <c r="F2" s="41"/>
    </row>
    <row r="3" spans="1:6" ht="15" customHeight="1">
      <c r="A3" s="148" t="s">
        <v>176</v>
      </c>
      <c r="B3" s="148"/>
      <c r="C3" s="148"/>
      <c r="D3" s="148"/>
      <c r="E3" s="148"/>
      <c r="F3" s="148"/>
    </row>
    <row r="4" spans="1:6" ht="15" customHeight="1">
      <c r="A4" s="148" t="s">
        <v>177</v>
      </c>
      <c r="B4" s="148"/>
      <c r="C4" s="148"/>
      <c r="D4" s="148"/>
      <c r="E4" s="148"/>
      <c r="F4" s="148"/>
    </row>
    <row r="5" spans="1:6" ht="15" customHeight="1">
      <c r="A5" s="149" t="s">
        <v>125</v>
      </c>
      <c r="B5" s="149"/>
      <c r="C5" s="149"/>
      <c r="D5" s="149"/>
      <c r="E5" s="149"/>
      <c r="F5" s="149"/>
    </row>
    <row r="6" spans="1:6" ht="15" customHeight="1">
      <c r="A6" s="90"/>
      <c r="B6" s="90"/>
      <c r="C6" s="90"/>
      <c r="D6" s="90"/>
      <c r="E6" s="90"/>
      <c r="F6" s="90"/>
    </row>
    <row r="7" spans="1:6" ht="15" customHeight="1" thickBot="1">
      <c r="A7" s="8"/>
      <c r="B7" s="8"/>
      <c r="C7" s="8"/>
      <c r="D7" s="8"/>
      <c r="E7" s="41"/>
      <c r="F7" s="41"/>
    </row>
    <row r="8" spans="1:6" ht="15" customHeight="1" thickBot="1">
      <c r="A8" s="128" t="s">
        <v>48</v>
      </c>
      <c r="B8" s="130" t="s">
        <v>6</v>
      </c>
      <c r="C8" s="124" t="s">
        <v>74</v>
      </c>
      <c r="D8" s="125"/>
      <c r="E8" s="42" t="s">
        <v>75</v>
      </c>
      <c r="F8" s="43" t="s">
        <v>76</v>
      </c>
    </row>
    <row r="9" spans="1:6" ht="15" customHeight="1">
      <c r="A9" s="123"/>
      <c r="B9" s="131"/>
      <c r="C9" s="114" t="s">
        <v>77</v>
      </c>
      <c r="D9" s="44" t="s">
        <v>77</v>
      </c>
      <c r="E9" s="45" t="s">
        <v>78</v>
      </c>
      <c r="F9" s="46" t="s">
        <v>79</v>
      </c>
    </row>
    <row r="10" spans="1:6" ht="15" customHeight="1" thickBot="1">
      <c r="A10" s="129"/>
      <c r="B10" s="132"/>
      <c r="C10" s="115" t="s">
        <v>80</v>
      </c>
      <c r="D10" s="47" t="s">
        <v>81</v>
      </c>
      <c r="E10" s="48" t="s">
        <v>58</v>
      </c>
      <c r="F10" s="49" t="s">
        <v>59</v>
      </c>
    </row>
    <row r="11" spans="1:6" ht="15" customHeight="1">
      <c r="A11" s="8"/>
      <c r="B11" s="34"/>
      <c r="C11" s="116"/>
      <c r="D11" s="50"/>
      <c r="E11" s="51"/>
      <c r="F11" s="41"/>
    </row>
    <row r="12" spans="1:6" ht="15" customHeight="1">
      <c r="A12" s="12" t="s">
        <v>6</v>
      </c>
      <c r="B12" s="121">
        <f>+SUM(B14:B17)</f>
        <v>677</v>
      </c>
      <c r="C12" s="21">
        <f>+SUM(C14:C17)</f>
        <v>470</v>
      </c>
      <c r="D12" s="52">
        <f>+SUM(D14:D17)</f>
        <v>207</v>
      </c>
      <c r="E12" s="53" t="s">
        <v>131</v>
      </c>
      <c r="F12" s="53" t="s">
        <v>127</v>
      </c>
    </row>
    <row r="13" spans="1:6" ht="15" customHeight="1">
      <c r="A13" s="12"/>
      <c r="B13" s="121"/>
      <c r="C13" s="117"/>
      <c r="D13" s="52"/>
      <c r="E13" s="95"/>
      <c r="F13" s="56"/>
    </row>
    <row r="14" spans="1:6" ht="15" customHeight="1">
      <c r="A14" s="1" t="s">
        <v>89</v>
      </c>
      <c r="B14" s="30">
        <v>674</v>
      </c>
      <c r="C14" s="118">
        <v>468</v>
      </c>
      <c r="D14" s="15">
        <f>B14-C14</f>
        <v>206</v>
      </c>
      <c r="E14" s="56" t="s">
        <v>132</v>
      </c>
      <c r="F14" s="56" t="s">
        <v>136</v>
      </c>
    </row>
    <row r="15" spans="1:6" ht="15" customHeight="1">
      <c r="A15" s="1" t="s">
        <v>90</v>
      </c>
      <c r="B15" s="30">
        <v>1</v>
      </c>
      <c r="C15" s="118">
        <v>0</v>
      </c>
      <c r="D15" s="15">
        <f>B15-C15</f>
        <v>1</v>
      </c>
      <c r="E15" s="2" t="s">
        <v>111</v>
      </c>
      <c r="F15" s="56" t="s">
        <v>111</v>
      </c>
    </row>
    <row r="16" spans="1:6" ht="15" customHeight="1">
      <c r="A16" s="1" t="s">
        <v>91</v>
      </c>
      <c r="B16" s="30">
        <v>1</v>
      </c>
      <c r="C16" s="119">
        <v>1</v>
      </c>
      <c r="D16" s="15">
        <f>B16-C16</f>
        <v>0</v>
      </c>
      <c r="E16" s="56" t="s">
        <v>134</v>
      </c>
      <c r="F16" s="56" t="s">
        <v>133</v>
      </c>
    </row>
    <row r="17" spans="1:6" ht="15" customHeight="1">
      <c r="A17" s="1" t="s">
        <v>126</v>
      </c>
      <c r="B17" s="30">
        <v>1</v>
      </c>
      <c r="C17" s="119">
        <v>1</v>
      </c>
      <c r="D17" s="15">
        <f>B17-C17</f>
        <v>0</v>
      </c>
      <c r="E17" s="56" t="s">
        <v>135</v>
      </c>
      <c r="F17" s="56" t="s">
        <v>137</v>
      </c>
    </row>
    <row r="18" spans="1:6" ht="15" customHeight="1" thickBot="1">
      <c r="A18" s="6"/>
      <c r="B18" s="122"/>
      <c r="C18" s="120"/>
      <c r="D18" s="54"/>
      <c r="E18" s="91"/>
      <c r="F18" s="6"/>
    </row>
    <row r="19" ht="15" customHeight="1">
      <c r="A19" s="85" t="s">
        <v>171</v>
      </c>
    </row>
    <row r="20" ht="15" customHeight="1">
      <c r="E20" s="92"/>
    </row>
    <row r="21" spans="1:5" ht="15" customHeight="1">
      <c r="A21" s="38"/>
      <c r="B21" s="38"/>
      <c r="E21" s="92"/>
    </row>
    <row r="22" spans="1:5" ht="15" customHeight="1">
      <c r="A22" s="38"/>
      <c r="B22" s="38"/>
      <c r="E22" s="57"/>
    </row>
    <row r="23" spans="1:5" ht="15" customHeight="1">
      <c r="A23" s="38"/>
      <c r="B23" s="38"/>
      <c r="E23" s="57"/>
    </row>
    <row r="24" spans="1:5" ht="15" customHeight="1">
      <c r="A24" s="38"/>
      <c r="B24" s="38"/>
      <c r="C24" s="40"/>
      <c r="E24" s="57"/>
    </row>
    <row r="25" spans="1:5" ht="15" customHeight="1">
      <c r="A25" s="38"/>
      <c r="B25" s="38"/>
      <c r="C25" s="40"/>
      <c r="E25" s="57"/>
    </row>
    <row r="26" spans="1:5" ht="15" customHeight="1">
      <c r="A26" s="38"/>
      <c r="B26" s="39"/>
      <c r="C26" s="62"/>
      <c r="D26" s="40"/>
      <c r="E26" s="3"/>
    </row>
    <row r="27" spans="1:5" ht="15" customHeight="1">
      <c r="A27" s="38"/>
      <c r="B27" s="39"/>
      <c r="C27" s="38"/>
      <c r="D27" s="40"/>
      <c r="E27" s="1"/>
    </row>
    <row r="28" spans="1:5" ht="15" customHeight="1">
      <c r="A28" s="1"/>
      <c r="B28" s="55"/>
      <c r="C28" s="1"/>
      <c r="D28" s="1"/>
      <c r="E28" s="1"/>
    </row>
    <row r="29" spans="1:3" ht="15" customHeight="1">
      <c r="A29" s="1"/>
      <c r="B29" s="1"/>
      <c r="C29" s="1"/>
    </row>
    <row r="30" spans="1:3" ht="15" customHeight="1">
      <c r="A30" s="1"/>
      <c r="B30" s="55"/>
      <c r="C30" s="1"/>
    </row>
    <row r="31" spans="1:2" ht="15" customHeight="1">
      <c r="A31" s="1"/>
      <c r="B31" s="55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</sheetData>
  <mergeCells count="6">
    <mergeCell ref="A3:F3"/>
    <mergeCell ref="A4:F4"/>
    <mergeCell ref="A5:F5"/>
    <mergeCell ref="A8:A10"/>
    <mergeCell ref="B8:B10"/>
    <mergeCell ref="C8:D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D17" sqref="D17"/>
    </sheetView>
  </sheetViews>
  <sheetFormatPr defaultColWidth="11.421875" defaultRowHeight="12.75"/>
  <cols>
    <col min="1" max="1" width="36.57421875" style="9" customWidth="1"/>
    <col min="2" max="2" width="18.28125" style="9" customWidth="1"/>
    <col min="3" max="3" width="27.421875" style="9" customWidth="1"/>
    <col min="4" max="4" width="18.8515625" style="24" customWidth="1"/>
    <col min="5" max="16384" width="11.421875" style="9" customWidth="1"/>
  </cols>
  <sheetData>
    <row r="1" ht="12">
      <c r="A1" s="18" t="s">
        <v>189</v>
      </c>
    </row>
    <row r="2" ht="12">
      <c r="A2" s="18"/>
    </row>
    <row r="3" spans="1:4" ht="15" customHeight="1">
      <c r="A3" s="148" t="s">
        <v>178</v>
      </c>
      <c r="B3" s="148"/>
      <c r="C3" s="148"/>
      <c r="D3" s="148"/>
    </row>
    <row r="4" spans="1:4" ht="15" customHeight="1">
      <c r="A4" s="148" t="s">
        <v>179</v>
      </c>
      <c r="B4" s="148"/>
      <c r="C4" s="148"/>
      <c r="D4" s="148"/>
    </row>
    <row r="5" spans="1:4" ht="15" customHeight="1">
      <c r="A5" s="148" t="s">
        <v>158</v>
      </c>
      <c r="B5" s="148"/>
      <c r="C5" s="148"/>
      <c r="D5" s="148"/>
    </row>
    <row r="6" spans="1:4" ht="15" customHeight="1">
      <c r="A6" s="89"/>
      <c r="B6" s="89"/>
      <c r="C6" s="89"/>
      <c r="D6" s="89"/>
    </row>
    <row r="7" ht="12.75" thickBot="1"/>
    <row r="8" spans="1:4" ht="22.5" customHeight="1">
      <c r="A8" s="126" t="s">
        <v>157</v>
      </c>
      <c r="B8" s="25" t="s">
        <v>56</v>
      </c>
      <c r="C8" s="25" t="s">
        <v>52</v>
      </c>
      <c r="D8" s="32" t="s">
        <v>53</v>
      </c>
    </row>
    <row r="9" spans="1:4" ht="22.5" customHeight="1" thickBot="1">
      <c r="A9" s="127"/>
      <c r="B9" s="26" t="s">
        <v>57</v>
      </c>
      <c r="C9" s="26" t="s">
        <v>58</v>
      </c>
      <c r="D9" s="33" t="s">
        <v>59</v>
      </c>
    </row>
    <row r="10" spans="2:4" ht="14.25" customHeight="1">
      <c r="B10" s="19"/>
      <c r="C10" s="58"/>
      <c r="D10" s="59"/>
    </row>
    <row r="11" spans="1:4" ht="13.5" customHeight="1">
      <c r="A11" s="12" t="s">
        <v>6</v>
      </c>
      <c r="B11" s="13">
        <f>SUM(B12:B20)-B17</f>
        <v>470</v>
      </c>
      <c r="C11" s="53" t="s">
        <v>138</v>
      </c>
      <c r="D11" s="53" t="s">
        <v>147</v>
      </c>
    </row>
    <row r="12" spans="1:4" ht="22.5" customHeight="1">
      <c r="A12" s="9" t="s">
        <v>152</v>
      </c>
      <c r="B12" s="2">
        <v>9</v>
      </c>
      <c r="C12" s="56" t="s">
        <v>139</v>
      </c>
      <c r="D12" s="56" t="s">
        <v>148</v>
      </c>
    </row>
    <row r="13" spans="1:4" ht="15" customHeight="1">
      <c r="A13" s="9" t="s">
        <v>155</v>
      </c>
      <c r="B13" s="2">
        <v>83</v>
      </c>
      <c r="C13" s="56" t="s">
        <v>140</v>
      </c>
      <c r="D13" s="56" t="s">
        <v>149</v>
      </c>
    </row>
    <row r="14" spans="1:4" ht="15" customHeight="1">
      <c r="A14" s="9" t="s">
        <v>31</v>
      </c>
      <c r="B14" s="2">
        <v>237</v>
      </c>
      <c r="C14" s="56" t="s">
        <v>141</v>
      </c>
      <c r="D14" s="56" t="s">
        <v>150</v>
      </c>
    </row>
    <row r="15" spans="1:4" ht="15" customHeight="1">
      <c r="A15" s="9" t="s">
        <v>61</v>
      </c>
      <c r="B15" s="2">
        <v>92</v>
      </c>
      <c r="C15" s="56" t="s">
        <v>142</v>
      </c>
      <c r="D15" s="56" t="s">
        <v>151</v>
      </c>
    </row>
    <row r="16" spans="2:4" ht="15" customHeight="1">
      <c r="B16" s="2"/>
      <c r="C16" s="56"/>
      <c r="D16" s="56"/>
    </row>
    <row r="17" spans="1:4" ht="23.25" customHeight="1">
      <c r="A17" s="14" t="s">
        <v>32</v>
      </c>
      <c r="B17" s="13">
        <f>SUM(B19:B20)</f>
        <v>49</v>
      </c>
      <c r="C17" s="53" t="s">
        <v>143</v>
      </c>
      <c r="D17" s="53"/>
    </row>
    <row r="18" spans="2:4" ht="15" customHeight="1">
      <c r="B18" s="2"/>
      <c r="C18" s="56"/>
      <c r="D18" s="56"/>
    </row>
    <row r="19" spans="1:4" ht="15" customHeight="1">
      <c r="A19" s="9" t="s">
        <v>43</v>
      </c>
      <c r="B19" s="2">
        <v>47</v>
      </c>
      <c r="C19" s="56" t="s">
        <v>145</v>
      </c>
      <c r="D19" s="56" t="s">
        <v>146</v>
      </c>
    </row>
    <row r="20" spans="1:4" ht="15" customHeight="1">
      <c r="A20" s="9" t="s">
        <v>82</v>
      </c>
      <c r="B20" s="2">
        <v>2</v>
      </c>
      <c r="C20" s="56" t="s">
        <v>144</v>
      </c>
      <c r="D20" s="56" t="s">
        <v>156</v>
      </c>
    </row>
    <row r="21" spans="2:4" ht="15" customHeight="1">
      <c r="B21" s="2"/>
      <c r="C21" s="56"/>
      <c r="D21" s="56"/>
    </row>
    <row r="22" spans="1:4" ht="15" customHeight="1" thickBot="1">
      <c r="A22" s="6"/>
      <c r="B22" s="23"/>
      <c r="C22" s="54"/>
      <c r="D22" s="60"/>
    </row>
    <row r="23" spans="1:4" ht="15" customHeight="1">
      <c r="A23" s="86" t="s">
        <v>154</v>
      </c>
      <c r="B23" s="1"/>
      <c r="C23" s="1"/>
      <c r="D23" s="57"/>
    </row>
    <row r="24" ht="15" customHeight="1">
      <c r="A24" s="88" t="s">
        <v>153</v>
      </c>
    </row>
    <row r="25" ht="15" customHeight="1">
      <c r="A25" s="88" t="s">
        <v>171</v>
      </c>
    </row>
    <row r="26" ht="12.75">
      <c r="B26" s="40"/>
    </row>
    <row r="27" spans="1:5" ht="12.75">
      <c r="A27" s="38"/>
      <c r="B27" s="40"/>
      <c r="C27" s="1"/>
      <c r="D27" s="57"/>
      <c r="E27" s="1"/>
    </row>
    <row r="28" spans="1:5" ht="12.75">
      <c r="A28" s="38"/>
      <c r="B28" s="40"/>
      <c r="C28" s="38"/>
      <c r="E28" s="1"/>
    </row>
    <row r="29" spans="1:5" ht="12.75">
      <c r="A29" s="38"/>
      <c r="B29" s="40"/>
      <c r="C29" s="38"/>
      <c r="D29" s="40"/>
      <c r="E29" s="1"/>
    </row>
    <row r="30" spans="1:5" ht="12.75">
      <c r="A30" s="38"/>
      <c r="B30" s="40"/>
      <c r="C30" s="38"/>
      <c r="D30" s="40"/>
      <c r="E30" s="1"/>
    </row>
    <row r="31" spans="1:5" ht="12.75">
      <c r="A31" s="38"/>
      <c r="B31" s="63"/>
      <c r="C31" s="38"/>
      <c r="D31" s="40"/>
      <c r="E31" s="1"/>
    </row>
    <row r="32" spans="1:5" ht="12.75">
      <c r="A32" s="38"/>
      <c r="B32" s="40"/>
      <c r="C32" s="38"/>
      <c r="D32" s="40"/>
      <c r="E32" s="1"/>
    </row>
    <row r="33" spans="1:5" ht="12.75">
      <c r="A33" s="38"/>
      <c r="B33" s="40"/>
      <c r="C33" s="38"/>
      <c r="E33" s="1"/>
    </row>
    <row r="34" spans="1:5" ht="12.75">
      <c r="A34" s="38"/>
      <c r="B34" s="63"/>
      <c r="C34" s="38"/>
      <c r="E34" s="1"/>
    </row>
    <row r="35" spans="1:5" ht="12.75">
      <c r="A35" s="38"/>
      <c r="B35" s="40"/>
      <c r="C35" s="38"/>
      <c r="E35" s="1"/>
    </row>
    <row r="36" spans="1:5" ht="12.75">
      <c r="A36" s="38"/>
      <c r="B36" s="40"/>
      <c r="C36" s="38"/>
      <c r="D36" s="40"/>
      <c r="E36" s="1"/>
    </row>
    <row r="37" spans="1:5" ht="12.75">
      <c r="A37" s="38"/>
      <c r="B37" s="40"/>
      <c r="C37" s="38"/>
      <c r="D37" s="40"/>
      <c r="E37" s="1"/>
    </row>
    <row r="38" spans="1:5" ht="12.75">
      <c r="A38" s="38"/>
      <c r="B38" s="40"/>
      <c r="C38" s="38"/>
      <c r="D38" s="40"/>
      <c r="E38" s="1"/>
    </row>
    <row r="39" spans="1:2" ht="12.75">
      <c r="A39" s="38"/>
      <c r="B39" s="40"/>
    </row>
  </sheetData>
  <mergeCells count="4">
    <mergeCell ref="A3:D3"/>
    <mergeCell ref="A4:D4"/>
    <mergeCell ref="A5:D5"/>
    <mergeCell ref="A8:A9"/>
  </mergeCells>
  <printOptions horizontalCentered="1"/>
  <pageMargins left="0.5905511811023623" right="0.5905511811023623" top="2.32" bottom="0.1968503937007874" header="0" footer="0"/>
  <pageSetup horizontalDpi="600" verticalDpi="600" orientation="portrait" pageOrder="overThenDown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11.421875" defaultRowHeight="13.5" customHeight="1"/>
  <cols>
    <col min="1" max="1" width="27.28125" style="9" customWidth="1"/>
    <col min="2" max="2" width="7.00390625" style="9" bestFit="1" customWidth="1"/>
    <col min="3" max="3" width="5.140625" style="9" bestFit="1" customWidth="1"/>
    <col min="4" max="4" width="6.140625" style="9" customWidth="1"/>
    <col min="5" max="5" width="4.7109375" style="9" bestFit="1" customWidth="1"/>
    <col min="6" max="6" width="4.8515625" style="9" bestFit="1" customWidth="1"/>
    <col min="7" max="7" width="4.7109375" style="9" bestFit="1" customWidth="1"/>
    <col min="8" max="8" width="4.57421875" style="9" bestFit="1" customWidth="1"/>
    <col min="9" max="9" width="5.00390625" style="9" bestFit="1" customWidth="1"/>
    <col min="10" max="10" width="4.140625" style="9" bestFit="1" customWidth="1"/>
    <col min="11" max="11" width="3.57421875" style="9" bestFit="1" customWidth="1"/>
    <col min="12" max="12" width="5.00390625" style="15" bestFit="1" customWidth="1"/>
    <col min="13" max="13" width="4.8515625" style="9" bestFit="1" customWidth="1"/>
    <col min="14" max="14" width="4.57421875" style="9" bestFit="1" customWidth="1"/>
    <col min="15" max="15" width="4.8515625" style="9" bestFit="1" customWidth="1"/>
    <col min="16" max="16" width="4.28125" style="9" bestFit="1" customWidth="1"/>
    <col min="17" max="16384" width="11.421875" style="9" customWidth="1"/>
  </cols>
  <sheetData>
    <row r="1" ht="13.5" customHeight="1">
      <c r="A1" s="8" t="s">
        <v>190</v>
      </c>
    </row>
    <row r="2" ht="13.5" customHeight="1">
      <c r="A2" s="8"/>
    </row>
    <row r="3" spans="1:16" ht="22.5" customHeight="1">
      <c r="A3" s="152" t="s">
        <v>180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21.75" customHeight="1">
      <c r="A4" s="152" t="s">
        <v>181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0" ht="13.5" customHeight="1">
      <c r="A5" s="10"/>
      <c r="B5" s="11"/>
      <c r="C5" s="11"/>
      <c r="D5" s="11"/>
      <c r="E5" s="11"/>
      <c r="F5" s="11"/>
      <c r="G5" s="11"/>
      <c r="H5" s="11"/>
      <c r="I5" s="11"/>
      <c r="J5" s="11"/>
    </row>
    <row r="6" ht="13.5" customHeight="1" thickBot="1"/>
    <row r="7" spans="1:16" s="8" customFormat="1" ht="27" customHeight="1">
      <c r="A7" s="27" t="s">
        <v>168</v>
      </c>
      <c r="B7" s="130" t="s">
        <v>6</v>
      </c>
      <c r="C7" s="150" t="s">
        <v>182</v>
      </c>
      <c r="D7" s="151"/>
      <c r="E7" s="153" t="s">
        <v>49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s="8" customFormat="1" ht="28.5" customHeight="1" thickBot="1">
      <c r="A8" s="28" t="s">
        <v>60</v>
      </c>
      <c r="B8" s="132"/>
      <c r="C8" s="31" t="s">
        <v>12</v>
      </c>
      <c r="D8" s="31" t="s">
        <v>13</v>
      </c>
      <c r="E8" s="37" t="s">
        <v>0</v>
      </c>
      <c r="F8" s="37" t="s">
        <v>1</v>
      </c>
      <c r="G8" s="37" t="s">
        <v>2</v>
      </c>
      <c r="H8" s="37" t="s">
        <v>3</v>
      </c>
      <c r="I8" s="37" t="s">
        <v>4</v>
      </c>
      <c r="J8" s="37" t="s">
        <v>5</v>
      </c>
      <c r="K8" s="61" t="s">
        <v>83</v>
      </c>
      <c r="L8" s="61" t="s">
        <v>84</v>
      </c>
      <c r="M8" s="61" t="s">
        <v>128</v>
      </c>
      <c r="N8" s="61" t="s">
        <v>85</v>
      </c>
      <c r="O8" s="61" t="s">
        <v>86</v>
      </c>
      <c r="P8" s="61" t="s">
        <v>87</v>
      </c>
    </row>
    <row r="9" spans="2:12" s="8" customFormat="1" ht="13.5" customHeight="1">
      <c r="B9" s="34"/>
      <c r="C9" s="34"/>
      <c r="D9" s="34"/>
      <c r="L9" s="12"/>
    </row>
    <row r="10" spans="1:16" s="8" customFormat="1" ht="13.5" customHeight="1">
      <c r="A10" s="12" t="s">
        <v>6</v>
      </c>
      <c r="B10" s="29">
        <f>SUM(C10:D10)</f>
        <v>150</v>
      </c>
      <c r="C10" s="29">
        <f>SUM(C12:C30)</f>
        <v>138</v>
      </c>
      <c r="D10" s="29">
        <f>SUM(D12:D30)</f>
        <v>12</v>
      </c>
      <c r="E10" s="14">
        <f>SUM(E12:E30)</f>
        <v>10</v>
      </c>
      <c r="F10" s="14">
        <f aca="true" t="shared" si="0" ref="F10:P10">SUM(F12:F30)</f>
        <v>13</v>
      </c>
      <c r="G10" s="14">
        <f t="shared" si="0"/>
        <v>26</v>
      </c>
      <c r="H10" s="14">
        <f t="shared" si="0"/>
        <v>10</v>
      </c>
      <c r="I10" s="14">
        <f t="shared" si="0"/>
        <v>11</v>
      </c>
      <c r="J10" s="14">
        <f t="shared" si="0"/>
        <v>14</v>
      </c>
      <c r="K10" s="14">
        <f t="shared" si="0"/>
        <v>15</v>
      </c>
      <c r="L10" s="14">
        <f t="shared" si="0"/>
        <v>7</v>
      </c>
      <c r="M10" s="14">
        <f t="shared" si="0"/>
        <v>11</v>
      </c>
      <c r="N10" s="14">
        <f t="shared" si="0"/>
        <v>10</v>
      </c>
      <c r="O10" s="14">
        <f t="shared" si="0"/>
        <v>10</v>
      </c>
      <c r="P10" s="14">
        <f t="shared" si="0"/>
        <v>13</v>
      </c>
    </row>
    <row r="11" spans="2:12" s="8" customFormat="1" ht="13.5" customHeight="1">
      <c r="B11" s="30"/>
      <c r="C11" s="30"/>
      <c r="D11" s="30"/>
      <c r="E11" s="15"/>
      <c r="F11" s="15"/>
      <c r="G11" s="15"/>
      <c r="H11" s="15"/>
      <c r="I11" s="15"/>
      <c r="J11" s="15"/>
      <c r="L11" s="12"/>
    </row>
    <row r="12" spans="1:17" ht="13.5" customHeight="1">
      <c r="A12" s="9" t="s">
        <v>44</v>
      </c>
      <c r="B12" s="30">
        <f>C12+D12</f>
        <v>1</v>
      </c>
      <c r="C12" s="35">
        <v>1</v>
      </c>
      <c r="D12" s="30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8"/>
    </row>
    <row r="13" spans="1:17" ht="13.5" customHeight="1">
      <c r="A13" s="9" t="s">
        <v>15</v>
      </c>
      <c r="B13" s="30">
        <f>C13+D13</f>
        <v>2</v>
      </c>
      <c r="C13" s="35">
        <v>2</v>
      </c>
      <c r="D13" s="30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2</v>
      </c>
      <c r="M13" s="15">
        <v>0</v>
      </c>
      <c r="N13" s="15">
        <v>0</v>
      </c>
      <c r="O13" s="15">
        <v>0</v>
      </c>
      <c r="P13" s="15">
        <v>0</v>
      </c>
      <c r="Q13" s="8"/>
    </row>
    <row r="14" spans="1:17" ht="13.5" customHeight="1">
      <c r="A14" s="9" t="s">
        <v>45</v>
      </c>
      <c r="B14" s="30">
        <f aca="true" t="shared" si="1" ref="B14:B30">C14+D14</f>
        <v>1</v>
      </c>
      <c r="C14" s="35">
        <v>1</v>
      </c>
      <c r="D14" s="30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8"/>
    </row>
    <row r="15" spans="1:17" ht="13.5" customHeight="1">
      <c r="A15" s="9" t="s">
        <v>114</v>
      </c>
      <c r="B15" s="30">
        <f t="shared" si="1"/>
        <v>1</v>
      </c>
      <c r="C15" s="35">
        <v>1</v>
      </c>
      <c r="D15" s="30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8"/>
    </row>
    <row r="16" spans="1:17" ht="13.5" customHeight="1">
      <c r="A16" s="9" t="s">
        <v>16</v>
      </c>
      <c r="B16" s="30">
        <f t="shared" si="1"/>
        <v>1</v>
      </c>
      <c r="C16" s="35">
        <v>1</v>
      </c>
      <c r="D16" s="30">
        <v>0</v>
      </c>
      <c r="E16" s="15">
        <v>0</v>
      </c>
      <c r="F16" s="15">
        <v>0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8"/>
    </row>
    <row r="17" spans="1:17" ht="13.5" customHeight="1">
      <c r="A17" s="9" t="s">
        <v>42</v>
      </c>
      <c r="B17" s="30">
        <f t="shared" si="1"/>
        <v>4</v>
      </c>
      <c r="C17" s="30">
        <v>3</v>
      </c>
      <c r="D17" s="30">
        <v>1</v>
      </c>
      <c r="E17" s="15">
        <v>0</v>
      </c>
      <c r="F17" s="15">
        <v>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8"/>
    </row>
    <row r="18" spans="1:17" ht="13.5" customHeight="1">
      <c r="A18" s="9" t="s">
        <v>55</v>
      </c>
      <c r="B18" s="30">
        <f t="shared" si="1"/>
        <v>3</v>
      </c>
      <c r="C18" s="35">
        <v>3</v>
      </c>
      <c r="D18" s="30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1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8"/>
    </row>
    <row r="19" spans="1:17" ht="13.5" customHeight="1">
      <c r="A19" s="9" t="s">
        <v>25</v>
      </c>
      <c r="B19" s="30">
        <f t="shared" si="1"/>
        <v>2</v>
      </c>
      <c r="C19" s="35">
        <v>2</v>
      </c>
      <c r="D19" s="30">
        <v>0</v>
      </c>
      <c r="E19" s="15">
        <v>0</v>
      </c>
      <c r="F19" s="15">
        <v>1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8"/>
    </row>
    <row r="20" spans="1:17" ht="13.5" customHeight="1">
      <c r="A20" s="9" t="s">
        <v>29</v>
      </c>
      <c r="B20" s="30">
        <f t="shared" si="1"/>
        <v>1</v>
      </c>
      <c r="C20" s="30">
        <v>1</v>
      </c>
      <c r="D20" s="30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8"/>
    </row>
    <row r="21" spans="1:17" ht="13.5" customHeight="1">
      <c r="A21" s="9" t="s">
        <v>46</v>
      </c>
      <c r="B21" s="30">
        <f t="shared" si="1"/>
        <v>65</v>
      </c>
      <c r="C21" s="30">
        <v>63</v>
      </c>
      <c r="D21" s="30">
        <v>2</v>
      </c>
      <c r="E21" s="15">
        <v>8</v>
      </c>
      <c r="F21" s="15">
        <v>4</v>
      </c>
      <c r="G21" s="15">
        <v>5</v>
      </c>
      <c r="H21" s="15">
        <v>3</v>
      </c>
      <c r="I21" s="15">
        <v>5</v>
      </c>
      <c r="J21" s="15">
        <v>5</v>
      </c>
      <c r="K21" s="15">
        <v>7</v>
      </c>
      <c r="L21" s="15">
        <v>4</v>
      </c>
      <c r="M21" s="15">
        <v>8</v>
      </c>
      <c r="N21" s="15">
        <v>5</v>
      </c>
      <c r="O21" s="15">
        <v>9</v>
      </c>
      <c r="P21" s="15">
        <v>2</v>
      </c>
      <c r="Q21" s="8"/>
    </row>
    <row r="22" spans="1:17" ht="13.5" customHeight="1">
      <c r="A22" s="9" t="s">
        <v>112</v>
      </c>
      <c r="B22" s="30">
        <f t="shared" si="1"/>
        <v>2</v>
      </c>
      <c r="C22" s="30">
        <v>2</v>
      </c>
      <c r="D22" s="30">
        <v>0</v>
      </c>
      <c r="E22" s="15">
        <v>0</v>
      </c>
      <c r="F22" s="15">
        <v>0</v>
      </c>
      <c r="G22" s="15">
        <v>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8"/>
    </row>
    <row r="23" spans="1:17" ht="13.5" customHeight="1">
      <c r="A23" s="9" t="s">
        <v>34</v>
      </c>
      <c r="B23" s="30">
        <f t="shared" si="1"/>
        <v>2</v>
      </c>
      <c r="C23" s="30">
        <v>2</v>
      </c>
      <c r="D23" s="30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15">
        <v>1</v>
      </c>
      <c r="Q23" s="8"/>
    </row>
    <row r="24" spans="1:17" ht="13.5" customHeight="1">
      <c r="A24" s="9" t="s">
        <v>113</v>
      </c>
      <c r="B24" s="30">
        <f t="shared" si="1"/>
        <v>4</v>
      </c>
      <c r="C24" s="30">
        <v>4</v>
      </c>
      <c r="D24" s="30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2</v>
      </c>
      <c r="K24" s="15">
        <v>0</v>
      </c>
      <c r="L24" s="15">
        <v>1</v>
      </c>
      <c r="M24" s="15">
        <v>1</v>
      </c>
      <c r="N24" s="15">
        <v>0</v>
      </c>
      <c r="O24" s="15">
        <v>0</v>
      </c>
      <c r="P24" s="15">
        <v>0</v>
      </c>
      <c r="Q24" s="8"/>
    </row>
    <row r="25" spans="1:17" ht="13.5" customHeight="1">
      <c r="A25" s="9" t="s">
        <v>14</v>
      </c>
      <c r="B25" s="30">
        <f t="shared" si="1"/>
        <v>4</v>
      </c>
      <c r="C25" s="30">
        <v>4</v>
      </c>
      <c r="D25" s="30">
        <v>0</v>
      </c>
      <c r="E25" s="15">
        <v>0</v>
      </c>
      <c r="F25" s="15">
        <v>0</v>
      </c>
      <c r="G25" s="15">
        <v>1</v>
      </c>
      <c r="H25" s="15">
        <v>0</v>
      </c>
      <c r="I25" s="15">
        <v>0</v>
      </c>
      <c r="J25" s="15">
        <v>0</v>
      </c>
      <c r="K25" s="15">
        <v>2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8"/>
    </row>
    <row r="26" spans="1:17" ht="13.5" customHeight="1">
      <c r="A26" s="9" t="s">
        <v>65</v>
      </c>
      <c r="B26" s="30">
        <f t="shared" si="1"/>
        <v>1</v>
      </c>
      <c r="C26" s="30">
        <v>1</v>
      </c>
      <c r="D26" s="30">
        <v>0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8"/>
    </row>
    <row r="27" spans="1:17" ht="13.5" customHeight="1">
      <c r="A27" s="9" t="s">
        <v>88</v>
      </c>
      <c r="B27" s="30">
        <f t="shared" si="1"/>
        <v>1</v>
      </c>
      <c r="C27" s="30">
        <v>1</v>
      </c>
      <c r="D27" s="30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0</v>
      </c>
      <c r="Q27" s="8"/>
    </row>
    <row r="28" spans="1:17" s="16" customFormat="1" ht="13.5" customHeight="1">
      <c r="A28" s="16" t="s">
        <v>38</v>
      </c>
      <c r="B28" s="30">
        <f t="shared" si="1"/>
        <v>40</v>
      </c>
      <c r="C28" s="35">
        <v>32</v>
      </c>
      <c r="D28" s="35">
        <v>8</v>
      </c>
      <c r="E28" s="15">
        <v>0</v>
      </c>
      <c r="F28" s="15">
        <v>4</v>
      </c>
      <c r="G28" s="17">
        <v>13</v>
      </c>
      <c r="H28" s="17">
        <v>4</v>
      </c>
      <c r="I28" s="17">
        <v>3</v>
      </c>
      <c r="J28" s="17">
        <v>2</v>
      </c>
      <c r="K28" s="15">
        <v>3</v>
      </c>
      <c r="L28" s="17">
        <v>0</v>
      </c>
      <c r="M28" s="17">
        <v>0</v>
      </c>
      <c r="N28" s="17">
        <v>2</v>
      </c>
      <c r="O28" s="17">
        <v>0</v>
      </c>
      <c r="P28" s="17">
        <v>9</v>
      </c>
      <c r="Q28" s="8"/>
    </row>
    <row r="29" spans="1:17" ht="13.5" customHeight="1">
      <c r="A29" s="9" t="s">
        <v>40</v>
      </c>
      <c r="B29" s="30">
        <f t="shared" si="1"/>
        <v>8</v>
      </c>
      <c r="C29" s="30">
        <v>7</v>
      </c>
      <c r="D29" s="30">
        <v>1</v>
      </c>
      <c r="E29" s="15">
        <v>1</v>
      </c>
      <c r="F29" s="15">
        <v>1</v>
      </c>
      <c r="G29" s="15">
        <v>1</v>
      </c>
      <c r="H29" s="15">
        <v>0</v>
      </c>
      <c r="I29" s="15">
        <v>1</v>
      </c>
      <c r="J29" s="15">
        <v>3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8"/>
    </row>
    <row r="30" spans="1:17" ht="13.5" customHeight="1">
      <c r="A30" s="1" t="s">
        <v>47</v>
      </c>
      <c r="B30" s="30">
        <f t="shared" si="1"/>
        <v>7</v>
      </c>
      <c r="C30" s="30">
        <v>7</v>
      </c>
      <c r="D30" s="30">
        <v>0</v>
      </c>
      <c r="E30" s="3">
        <v>1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8"/>
    </row>
    <row r="31" spans="1:17" ht="13.5" customHeight="1" thickBot="1">
      <c r="A31" s="6"/>
      <c r="B31" s="36"/>
      <c r="C31" s="36"/>
      <c r="D31" s="3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ht="13.5" customHeight="1">
      <c r="A32" s="88" t="s">
        <v>171</v>
      </c>
      <c r="B32" s="1"/>
      <c r="C32" s="1"/>
      <c r="D32" s="1"/>
      <c r="E32" s="1"/>
      <c r="F32" s="1"/>
      <c r="G32" s="1"/>
      <c r="H32" s="1"/>
      <c r="I32" s="1"/>
      <c r="J32" s="1"/>
      <c r="Q32" s="8"/>
    </row>
  </sheetData>
  <mergeCells count="5">
    <mergeCell ref="C7:D7"/>
    <mergeCell ref="B7:B8"/>
    <mergeCell ref="A3:P3"/>
    <mergeCell ref="A4:P4"/>
    <mergeCell ref="E7:P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xbarrientos</cp:lastModifiedBy>
  <cp:lastPrinted>2004-08-04T15:55:28Z</cp:lastPrinted>
  <dcterms:created xsi:type="dcterms:W3CDTF">2003-08-19T20:36:53Z</dcterms:created>
  <dcterms:modified xsi:type="dcterms:W3CDTF">2004-08-04T15:56:37Z</dcterms:modified>
  <cp:category/>
  <cp:version/>
  <cp:contentType/>
  <cp:contentStatus/>
</cp:coreProperties>
</file>