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60" windowWidth="6270" windowHeight="6135" activeTab="0"/>
  </bookViews>
  <sheets>
    <sheet name="162" sheetId="1" r:id="rId1"/>
    <sheet name="163" sheetId="2" r:id="rId2"/>
    <sheet name="164" sheetId="3" r:id="rId3"/>
    <sheet name="165" sheetId="4" r:id="rId4"/>
    <sheet name="166" sheetId="5" r:id="rId5"/>
    <sheet name="167" sheetId="6" r:id="rId6"/>
  </sheets>
  <definedNames>
    <definedName name="_xlnm.Print_Area" localSheetId="4">'166'!$A$1:$D$26</definedName>
  </definedNames>
  <calcPr fullCalcOnLoad="1"/>
</workbook>
</file>

<file path=xl/sharedStrings.xml><?xml version="1.0" encoding="utf-8"?>
<sst xmlns="http://schemas.openxmlformats.org/spreadsheetml/2006/main" count="269" uniqueCount="173">
  <si>
    <t>Cantón</t>
  </si>
  <si>
    <t>Grecia</t>
  </si>
  <si>
    <t>Naranjo</t>
  </si>
  <si>
    <t>San Ramón</t>
  </si>
  <si>
    <t>Valverde Vega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</si>
  <si>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</si>
  <si>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</si>
  <si>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</si>
  <si>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</si>
  <si>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</si>
  <si>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</si>
  <si>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</si>
  <si>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</si>
  <si>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</si>
  <si>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</si>
  <si>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</si>
  <si>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</si>
  <si>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</si>
  <si>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  e  s</t>
  </si>
  <si>
    <t>Tipo de Caso</t>
  </si>
  <si>
    <t>Casos Entrados</t>
  </si>
  <si>
    <t>Casos Terminados</t>
  </si>
  <si>
    <t>Del</t>
  </si>
  <si>
    <t>De Años</t>
  </si>
  <si>
    <t>Anteriores</t>
  </si>
  <si>
    <t>Abuso de autoridad</t>
  </si>
  <si>
    <t>Abuso sexual a mayor</t>
  </si>
  <si>
    <t>Abuso sexual a menor</t>
  </si>
  <si>
    <t>Agresión</t>
  </si>
  <si>
    <t>Circulación de moneda falsa</t>
  </si>
  <si>
    <t>Daños</t>
  </si>
  <si>
    <t>Desaparición de persona</t>
  </si>
  <si>
    <t>Estafa</t>
  </si>
  <si>
    <t>Estafa mediante cheque</t>
  </si>
  <si>
    <t>Extorsión</t>
  </si>
  <si>
    <t>Falsificación de documento</t>
  </si>
  <si>
    <t>Falsificación de señas y marcas</t>
  </si>
  <si>
    <t>Homicidio culposo</t>
  </si>
  <si>
    <t>Hurto de ganado</t>
  </si>
  <si>
    <t>Infracción Ley de Armas</t>
  </si>
  <si>
    <t>Infracción Ley de Licores</t>
  </si>
  <si>
    <t>Infracción Ley Forestal</t>
  </si>
  <si>
    <t>Lesiones</t>
  </si>
  <si>
    <t>Lesiones culposas</t>
  </si>
  <si>
    <t>Receptación</t>
  </si>
  <si>
    <t>Robo con fuerza sobre las cosas</t>
  </si>
  <si>
    <t>Robo con violencia sobre las personas</t>
  </si>
  <si>
    <t xml:space="preserve">    Cuadraciclo</t>
  </si>
  <si>
    <t>Tenencia de droga</t>
  </si>
  <si>
    <t>Tenencia de marihuana</t>
  </si>
  <si>
    <t>Tentativa de suicidio</t>
  </si>
  <si>
    <t>Tentativa de violación</t>
  </si>
  <si>
    <t>Uso de documento falso</t>
  </si>
  <si>
    <t>Venta de droga</t>
  </si>
  <si>
    <t>Violación a mayor</t>
  </si>
  <si>
    <t>Violación a menor</t>
  </si>
  <si>
    <t>Allanamiento ilegal</t>
  </si>
  <si>
    <t>Cohecho propio</t>
  </si>
  <si>
    <t>Contravención</t>
  </si>
  <si>
    <t>Corrupción de menor</t>
  </si>
  <si>
    <t>Evasión</t>
  </si>
  <si>
    <t>Falsificación de moneda</t>
  </si>
  <si>
    <t>Hurto</t>
  </si>
  <si>
    <t>Infracción Ley de Loterías</t>
  </si>
  <si>
    <t>Injurias, calumnias y difamación</t>
  </si>
  <si>
    <t>Muerte accidental</t>
  </si>
  <si>
    <t>Muerte natural</t>
  </si>
  <si>
    <t>Peculado</t>
  </si>
  <si>
    <t>Proxenetismo</t>
  </si>
  <si>
    <t>Rapto</t>
  </si>
  <si>
    <t>Suicidio</t>
  </si>
  <si>
    <t>Tentativa de estafa</t>
  </si>
  <si>
    <t>Tentativa de robo con fuerza sobre cosas</t>
  </si>
  <si>
    <t>Usurpación</t>
  </si>
  <si>
    <t>Violación de correspondencia</t>
  </si>
  <si>
    <t>Robo de medio de transporte</t>
  </si>
  <si>
    <t xml:space="preserve">    Automóvil   </t>
  </si>
  <si>
    <t xml:space="preserve">    Motocicleta</t>
  </si>
  <si>
    <t xml:space="preserve">    Bicicleta</t>
  </si>
  <si>
    <t>Amenazas</t>
  </si>
  <si>
    <t xml:space="preserve">     Automóvil</t>
  </si>
  <si>
    <t xml:space="preserve">     Motocicleta</t>
  </si>
  <si>
    <t xml:space="preserve">     Cuadraciclo</t>
  </si>
  <si>
    <t xml:space="preserve">     Bicicleta</t>
  </si>
  <si>
    <t>Denuncias Entradas</t>
  </si>
  <si>
    <t>Valor de lo Sustraído</t>
  </si>
  <si>
    <t>Promedio por Acción</t>
  </si>
  <si>
    <t>Con Valor Conocido</t>
  </si>
  <si>
    <t>Con Valor Desconocido</t>
  </si>
  <si>
    <t>Tipo de Delito</t>
  </si>
  <si>
    <t>Denuncias con Monto</t>
  </si>
  <si>
    <t>Valor de lo</t>
  </si>
  <si>
    <t>Promedio por</t>
  </si>
  <si>
    <t>Conocido</t>
  </si>
  <si>
    <t>Sustraído</t>
  </si>
  <si>
    <t>Acción</t>
  </si>
  <si>
    <r>
      <t xml:space="preserve">Estafa </t>
    </r>
    <r>
      <rPr>
        <b/>
        <sz val="8"/>
        <rFont val="Batang"/>
        <family val="1"/>
      </rPr>
      <t>(1)</t>
    </r>
  </si>
  <si>
    <r>
      <t xml:space="preserve">Hurto </t>
    </r>
    <r>
      <rPr>
        <b/>
        <sz val="8"/>
        <rFont val="Batang"/>
        <family val="1"/>
      </rPr>
      <t>(2)</t>
    </r>
  </si>
  <si>
    <t xml:space="preserve">   Automóvil</t>
  </si>
  <si>
    <t xml:space="preserve">   Motocicleta</t>
  </si>
  <si>
    <t xml:space="preserve">   Cuadraciclos</t>
  </si>
  <si>
    <t xml:space="preserve">   Bicicleta</t>
  </si>
  <si>
    <t>Delito o Causa</t>
  </si>
  <si>
    <t>M e s</t>
  </si>
  <si>
    <t>de Detención</t>
  </si>
  <si>
    <t xml:space="preserve">Mas </t>
  </si>
  <si>
    <t>Fem</t>
  </si>
  <si>
    <t>Abuso sexual</t>
  </si>
  <si>
    <t>Robo</t>
  </si>
  <si>
    <t>Violación</t>
  </si>
  <si>
    <t>Por existir orden de captura</t>
  </si>
  <si>
    <t>Privación de Libertad</t>
  </si>
  <si>
    <t>Receptaciòn</t>
  </si>
  <si>
    <t>Set</t>
  </si>
  <si>
    <t>Homicidio doloso</t>
  </si>
  <si>
    <t>Tentativa de homicidio doloso</t>
  </si>
  <si>
    <t>Infracción Ley Derechos de Autor</t>
  </si>
  <si>
    <t>Fuga del hogar</t>
  </si>
  <si>
    <t>y robo durante el 2003</t>
  </si>
  <si>
    <t>Cohecho</t>
  </si>
  <si>
    <t>¢ 209,292,664</t>
  </si>
  <si>
    <t>¢  3,500,000</t>
  </si>
  <si>
    <t>¢ 798,613</t>
  </si>
  <si>
    <t>¢  1,231,092</t>
  </si>
  <si>
    <t>¢    690,735</t>
  </si>
  <si>
    <t>¢    695,714</t>
  </si>
  <si>
    <t>¢ 35,070,164</t>
  </si>
  <si>
    <t>¢ 19,668,824</t>
  </si>
  <si>
    <t>¢ 48,290,940</t>
  </si>
  <si>
    <t>¢ 79,945,900</t>
  </si>
  <si>
    <t>¢ 12,218,500</t>
  </si>
  <si>
    <t>¢  798,613</t>
  </si>
  <si>
    <t>¢  894,037</t>
  </si>
  <si>
    <t>¢  643,879</t>
  </si>
  <si>
    <t>¢  454,238</t>
  </si>
  <si>
    <t>¢  555,386</t>
  </si>
  <si>
    <t>¢ 144,946,000</t>
  </si>
  <si>
    <t>¢ 127,146,000</t>
  </si>
  <si>
    <t>¢   5,920,000</t>
  </si>
  <si>
    <t>¢  1,897,701</t>
  </si>
  <si>
    <t>¢    493,333</t>
  </si>
  <si>
    <t>¢ 11,800,000</t>
  </si>
  <si>
    <t>¢     168,571</t>
  </si>
  <si>
    <t xml:space="preserve">   ¢ 87,292,664</t>
  </si>
  <si>
    <t xml:space="preserve">   ¢ 4,870,000</t>
  </si>
  <si>
    <t xml:space="preserve">   ¢ 3,500,000</t>
  </si>
  <si>
    <t xml:space="preserve">    ¢   80,000</t>
  </si>
  <si>
    <t>¢    80,000</t>
  </si>
  <si>
    <t>¢305,070,164</t>
  </si>
  <si>
    <t>Sexo</t>
  </si>
  <si>
    <t xml:space="preserve">Casos entrados en la Oficina Regional de Grecia, según cantón </t>
  </si>
  <si>
    <t>y mes de ocurrencia durante el 2003</t>
  </si>
  <si>
    <t>Fuente: Sección de Estadística, Departamento de Planificación.</t>
  </si>
  <si>
    <t>Casos entrados y terminados por la Oficina Regional de Grecia,</t>
  </si>
  <si>
    <t>según tipo de caso, durante el 2003</t>
  </si>
  <si>
    <t>Casos entrados en la Oficina Regional de Grecia, según tipo</t>
  </si>
  <si>
    <t>de caso y cantón de ocurrencia durante el 2003</t>
  </si>
  <si>
    <t>Fuente: Sección de Estadística, Departamento de Planificación</t>
  </si>
  <si>
    <t>Fuente: Sección de Estadística. Departamento de Planificación.</t>
  </si>
  <si>
    <t>promedio por acción, por los delitos de estafa, hurto y robo durante el año 2003</t>
  </si>
  <si>
    <t>Denuncias entradas con monto conocido en la Oficina Regional de Grecia, según valor de</t>
  </si>
  <si>
    <t>Denuncias entradas en la Oficina Regional de Grecia, según cantón, valor de lo sustraído,</t>
  </si>
  <si>
    <t>de lo sustraído, promedio por acción delictiva, para los delitos de estafa, hurto</t>
  </si>
  <si>
    <t>(1) Incluye estafa mediante cheque.</t>
  </si>
  <si>
    <t>(2) Incluye hurto de ganado.</t>
  </si>
  <si>
    <t>Personas detenidas por la Oficina Regional de Grecia, según delito o causa</t>
  </si>
  <si>
    <t>de detención sexo y mes, durante el 2003</t>
  </si>
  <si>
    <t>Cuadro No.162</t>
  </si>
  <si>
    <t>Cuadro No.163</t>
  </si>
  <si>
    <t>Cuadro No.164</t>
  </si>
  <si>
    <t>Cuadro No.165</t>
  </si>
  <si>
    <t>Cuadro No.166</t>
  </si>
  <si>
    <t>Cuadro No.167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</si>
</sst>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2">
    <font>
      <sz val="10"/>
      <name val="Arial"/>
      <family val="0"/>
    </font>
    <font>
      <sz val="10"/>
      <name val="Batang"/>
      <family val="1"/>
    </font>
    <font>
      <b/>
      <sz val="10"/>
      <name val="Batang"/>
      <family val="1"/>
    </font>
    <font>
      <b/>
      <u val="single"/>
      <sz val="10"/>
      <name val="Batang"/>
      <family val="1"/>
    </font>
    <font>
      <u val="single"/>
      <sz val="10"/>
      <name val="Batang"/>
      <family val="1"/>
    </font>
    <font>
      <b/>
      <sz val="10"/>
      <name val="Arial"/>
      <family val="0"/>
    </font>
    <font>
      <b/>
      <sz val="8"/>
      <name val="Batang"/>
      <family val="1"/>
    </font>
    <font>
      <sz val="8"/>
      <name val="Batang"/>
      <family val="1"/>
    </font>
    <font>
      <b/>
      <sz val="10"/>
      <name val="@Batang"/>
      <family val="1"/>
    </font>
    <font>
      <sz val="10"/>
      <name val="@Batang"/>
      <family val="1"/>
    </font>
    <font>
      <b/>
      <u val="single"/>
      <sz val="10"/>
      <name val="@Batang"/>
      <family val="1"/>
    </font>
    <font>
      <b/>
      <u val="double"/>
      <sz val="10"/>
      <name val="Batang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2" sqref="A2"/>
    </sheetView>
  </sheetViews>
  <sheetFormatPr defaultColWidth="11.421875" defaultRowHeight="21.75" customHeight="1"/>
  <cols>
    <col min="1" max="1" width="16.8515625" style="3" customWidth="1"/>
    <col min="2" max="2" width="7.7109375" style="3" customWidth="1"/>
    <col min="3" max="14" width="5.7109375" style="3" customWidth="1"/>
    <col min="15" max="16384" width="11.421875" style="3" customWidth="1"/>
  </cols>
  <sheetData>
    <row r="1" s="77" customFormat="1" ht="21.75" customHeight="1">
      <c r="A1" s="76" t="s">
        <v>167</v>
      </c>
    </row>
    <row r="2" s="77" customFormat="1" ht="21.75" customHeight="1"/>
    <row r="3" spans="1:14" s="77" customFormat="1" ht="21.75" customHeight="1">
      <c r="A3" s="117" t="s">
        <v>150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77" customFormat="1" ht="21.75" customHeight="1">
      <c r="A4" s="117" t="s">
        <v>151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="77" customFormat="1" ht="21.75" customHeight="1" thickBot="1"/>
    <row r="6" spans="1:14" s="77" customFormat="1" ht="21.75" customHeight="1">
      <c r="A6" s="113" t="s">
        <v>0</v>
      </c>
      <c r="B6" s="115" t="s">
        <v>17</v>
      </c>
      <c r="C6" s="112" t="s">
        <v>18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77" customFormat="1" ht="21.75" customHeight="1" thickBot="1">
      <c r="A7" s="114"/>
      <c r="B7" s="116"/>
      <c r="C7" s="75" t="s">
        <v>5</v>
      </c>
      <c r="D7" s="75" t="s">
        <v>6</v>
      </c>
      <c r="E7" s="75" t="s">
        <v>7</v>
      </c>
      <c r="F7" s="75" t="s">
        <v>8</v>
      </c>
      <c r="G7" s="75" t="s">
        <v>9</v>
      </c>
      <c r="H7" s="75" t="s">
        <v>10</v>
      </c>
      <c r="I7" s="75" t="s">
        <v>11</v>
      </c>
      <c r="J7" s="75" t="s">
        <v>12</v>
      </c>
      <c r="K7" s="75" t="s">
        <v>113</v>
      </c>
      <c r="L7" s="75" t="s">
        <v>14</v>
      </c>
      <c r="M7" s="75" t="s">
        <v>15</v>
      </c>
      <c r="N7" s="75" t="s">
        <v>16</v>
      </c>
    </row>
    <row r="8" spans="1:14" s="77" customFormat="1" ht="21.75" customHeight="1">
      <c r="A8" s="78"/>
      <c r="B8" s="9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s="77" customFormat="1" ht="21.75" customHeight="1">
      <c r="A9" s="79" t="s">
        <v>17</v>
      </c>
      <c r="B9" s="100">
        <f aca="true" t="shared" si="0" ref="B9:N9">SUM(B11:B14)</f>
        <v>557</v>
      </c>
      <c r="C9" s="80">
        <f t="shared" si="0"/>
        <v>48</v>
      </c>
      <c r="D9" s="80">
        <f t="shared" si="0"/>
        <v>51</v>
      </c>
      <c r="E9" s="80">
        <f t="shared" si="0"/>
        <v>41</v>
      </c>
      <c r="F9" s="80">
        <f t="shared" si="0"/>
        <v>28</v>
      </c>
      <c r="G9" s="80">
        <f t="shared" si="0"/>
        <v>42</v>
      </c>
      <c r="H9" s="80">
        <f t="shared" si="0"/>
        <v>50</v>
      </c>
      <c r="I9" s="80">
        <f t="shared" si="0"/>
        <v>51</v>
      </c>
      <c r="J9" s="80">
        <f t="shared" si="0"/>
        <v>48</v>
      </c>
      <c r="K9" s="80">
        <f t="shared" si="0"/>
        <v>55</v>
      </c>
      <c r="L9" s="80">
        <f t="shared" si="0"/>
        <v>46</v>
      </c>
      <c r="M9" s="80">
        <f t="shared" si="0"/>
        <v>55</v>
      </c>
      <c r="N9" s="80">
        <f t="shared" si="0"/>
        <v>42</v>
      </c>
    </row>
    <row r="10" spans="1:14" s="77" customFormat="1" ht="21.75" customHeight="1">
      <c r="A10" s="81"/>
      <c r="B10" s="10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s="77" customFormat="1" ht="21.75" customHeight="1">
      <c r="A11" s="81" t="s">
        <v>1</v>
      </c>
      <c r="B11" s="101">
        <f>SUM(C11:N11)</f>
        <v>435</v>
      </c>
      <c r="C11" s="83">
        <v>39</v>
      </c>
      <c r="D11" s="83">
        <v>37</v>
      </c>
      <c r="E11" s="83">
        <v>31</v>
      </c>
      <c r="F11" s="83">
        <v>17</v>
      </c>
      <c r="G11" s="83">
        <v>29</v>
      </c>
      <c r="H11" s="83">
        <v>37</v>
      </c>
      <c r="I11" s="83">
        <v>39</v>
      </c>
      <c r="J11" s="83">
        <v>38</v>
      </c>
      <c r="K11" s="83">
        <v>45</v>
      </c>
      <c r="L11" s="83">
        <v>37</v>
      </c>
      <c r="M11" s="83">
        <v>51</v>
      </c>
      <c r="N11" s="83">
        <v>35</v>
      </c>
    </row>
    <row r="12" spans="1:14" s="77" customFormat="1" ht="21.75" customHeight="1">
      <c r="A12" s="81" t="s">
        <v>4</v>
      </c>
      <c r="B12" s="101">
        <f>SUM(C12:N12)</f>
        <v>113</v>
      </c>
      <c r="C12" s="83">
        <v>8</v>
      </c>
      <c r="D12" s="83">
        <v>13</v>
      </c>
      <c r="E12" s="83">
        <v>10</v>
      </c>
      <c r="F12" s="83">
        <v>10</v>
      </c>
      <c r="G12" s="83">
        <v>10</v>
      </c>
      <c r="H12" s="83">
        <v>12</v>
      </c>
      <c r="I12" s="83">
        <v>11</v>
      </c>
      <c r="J12" s="83">
        <v>10</v>
      </c>
      <c r="K12" s="83">
        <v>10</v>
      </c>
      <c r="L12" s="83">
        <v>8</v>
      </c>
      <c r="M12" s="83">
        <v>4</v>
      </c>
      <c r="N12" s="83">
        <v>7</v>
      </c>
    </row>
    <row r="13" spans="1:14" s="77" customFormat="1" ht="21.75" customHeight="1">
      <c r="A13" s="81" t="s">
        <v>2</v>
      </c>
      <c r="B13" s="101">
        <f>SUM(C13:N13)</f>
        <v>8</v>
      </c>
      <c r="C13" s="83">
        <v>1</v>
      </c>
      <c r="D13" s="83">
        <v>1</v>
      </c>
      <c r="E13" s="83">
        <v>0</v>
      </c>
      <c r="F13" s="84">
        <v>0</v>
      </c>
      <c r="G13" s="83">
        <v>3</v>
      </c>
      <c r="H13" s="83">
        <v>1</v>
      </c>
      <c r="I13" s="83">
        <v>1</v>
      </c>
      <c r="J13" s="84">
        <v>0</v>
      </c>
      <c r="K13" s="84">
        <v>0</v>
      </c>
      <c r="L13" s="83">
        <v>1</v>
      </c>
      <c r="M13" s="84">
        <v>0</v>
      </c>
      <c r="N13" s="84">
        <v>0</v>
      </c>
    </row>
    <row r="14" spans="1:15" s="77" customFormat="1" ht="21.75" customHeight="1">
      <c r="A14" s="81" t="s">
        <v>3</v>
      </c>
      <c r="B14" s="101">
        <f>SUM(C14:N14)</f>
        <v>1</v>
      </c>
      <c r="C14" s="83">
        <v>0</v>
      </c>
      <c r="D14" s="83">
        <v>0</v>
      </c>
      <c r="E14" s="83">
        <v>0</v>
      </c>
      <c r="F14" s="83">
        <v>1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1"/>
    </row>
    <row r="15" spans="1:14" s="77" customFormat="1" ht="21.75" customHeight="1" thickBot="1">
      <c r="A15" s="85"/>
      <c r="B15" s="10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ht="21.75" customHeight="1">
      <c r="A16" s="86" t="s">
        <v>152</v>
      </c>
    </row>
  </sheetData>
  <mergeCells count="5">
    <mergeCell ref="C6:N6"/>
    <mergeCell ref="A6:A7"/>
    <mergeCell ref="B6:B7"/>
    <mergeCell ref="A3:N3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1">
      <selection activeCell="A2" sqref="A2"/>
    </sheetView>
  </sheetViews>
  <sheetFormatPr defaultColWidth="11.421875" defaultRowHeight="12.75" customHeight="1"/>
  <cols>
    <col min="1" max="1" width="45.7109375" style="19" customWidth="1"/>
    <col min="2" max="2" width="11.421875" style="17" customWidth="1"/>
    <col min="3" max="3" width="12.421875" style="17" customWidth="1"/>
    <col min="4" max="4" width="11.421875" style="17" customWidth="1"/>
    <col min="5" max="5" width="11.28125" style="17" customWidth="1"/>
    <col min="6" max="6" width="29.8515625" style="18" customWidth="1"/>
    <col min="7" max="7" width="11.421875" style="18" customWidth="1"/>
    <col min="8" max="16384" width="11.421875" style="19" customWidth="1"/>
  </cols>
  <sheetData>
    <row r="1" spans="1:2" ht="12.75" customHeight="1">
      <c r="A1" s="15" t="s">
        <v>168</v>
      </c>
      <c r="B1" s="16"/>
    </row>
    <row r="2" spans="1:2" ht="12.75" customHeight="1">
      <c r="A2" s="15"/>
      <c r="B2" s="16"/>
    </row>
    <row r="3" spans="1:5" ht="12.75" customHeight="1">
      <c r="A3" s="118" t="s">
        <v>153</v>
      </c>
      <c r="B3" s="118"/>
      <c r="C3" s="118"/>
      <c r="D3" s="118"/>
      <c r="E3" s="118"/>
    </row>
    <row r="4" spans="1:5" ht="12.75" customHeight="1">
      <c r="A4" s="118" t="s">
        <v>154</v>
      </c>
      <c r="B4" s="118"/>
      <c r="C4" s="118"/>
      <c r="D4" s="118"/>
      <c r="E4" s="118"/>
    </row>
    <row r="5" spans="1:5" ht="12.75" customHeight="1" thickBot="1">
      <c r="A5" s="20"/>
      <c r="B5" s="20"/>
      <c r="C5" s="21"/>
      <c r="D5" s="21"/>
      <c r="E5" s="21"/>
    </row>
    <row r="6" spans="1:5" ht="12.75" customHeight="1">
      <c r="A6" s="119" t="s">
        <v>19</v>
      </c>
      <c r="B6" s="122" t="s">
        <v>20</v>
      </c>
      <c r="C6" s="125" t="s">
        <v>21</v>
      </c>
      <c r="D6" s="126"/>
      <c r="E6" s="126"/>
    </row>
    <row r="7" spans="1:5" ht="12.75" customHeight="1">
      <c r="A7" s="120"/>
      <c r="B7" s="123"/>
      <c r="C7" s="120" t="s">
        <v>17</v>
      </c>
      <c r="D7" s="23" t="s">
        <v>22</v>
      </c>
      <c r="E7" s="23" t="s">
        <v>23</v>
      </c>
    </row>
    <row r="8" spans="1:5" ht="12.75" customHeight="1" thickBot="1">
      <c r="A8" s="121"/>
      <c r="B8" s="124"/>
      <c r="C8" s="121"/>
      <c r="D8" s="25">
        <v>2003</v>
      </c>
      <c r="E8" s="25" t="s">
        <v>24</v>
      </c>
    </row>
    <row r="9" spans="1:5" ht="12.75" customHeight="1">
      <c r="A9" s="26"/>
      <c r="B9" s="27"/>
      <c r="C9" s="28"/>
      <c r="D9" s="28"/>
      <c r="E9" s="23"/>
    </row>
    <row r="10" spans="1:5" ht="12.75" customHeight="1">
      <c r="A10" s="16" t="s">
        <v>17</v>
      </c>
      <c r="B10" s="29">
        <f>SUM(B12:B72)-B51</f>
        <v>557</v>
      </c>
      <c r="C10" s="30">
        <f>SUM(C12:C72)-C51</f>
        <v>149</v>
      </c>
      <c r="D10" s="31">
        <f>SUM(D12:D72)-D51</f>
        <v>140</v>
      </c>
      <c r="E10" s="31">
        <f>SUM(E12:E72)-E51</f>
        <v>9</v>
      </c>
    </row>
    <row r="11" spans="1:2" ht="12.75" customHeight="1">
      <c r="A11" s="18"/>
      <c r="B11" s="32"/>
    </row>
    <row r="12" spans="1:5" ht="12.75" customHeight="1">
      <c r="A12" s="2" t="s">
        <v>25</v>
      </c>
      <c r="B12" s="33">
        <v>3</v>
      </c>
      <c r="C12" s="26">
        <f>+SUM(D12:E12)</f>
        <v>1</v>
      </c>
      <c r="D12" s="17">
        <v>1</v>
      </c>
      <c r="E12" s="17">
        <v>0</v>
      </c>
    </row>
    <row r="13" spans="1:5" ht="12.75" customHeight="1">
      <c r="A13" s="2" t="s">
        <v>26</v>
      </c>
      <c r="B13" s="33">
        <v>1</v>
      </c>
      <c r="C13" s="26">
        <f aca="true" t="shared" si="0" ref="C13:C71">+SUM(D13:E13)</f>
        <v>1</v>
      </c>
      <c r="D13" s="26">
        <v>1</v>
      </c>
      <c r="E13" s="26">
        <v>0</v>
      </c>
    </row>
    <row r="14" spans="1:5" ht="12.75" customHeight="1">
      <c r="A14" s="2" t="s">
        <v>27</v>
      </c>
      <c r="B14" s="33">
        <v>3</v>
      </c>
      <c r="C14" s="26">
        <f t="shared" si="0"/>
        <v>1</v>
      </c>
      <c r="D14" s="26">
        <v>1</v>
      </c>
      <c r="E14" s="26">
        <v>0</v>
      </c>
    </row>
    <row r="15" spans="1:5" ht="12.75" customHeight="1">
      <c r="A15" s="2" t="s">
        <v>28</v>
      </c>
      <c r="B15" s="33">
        <v>3</v>
      </c>
      <c r="C15" s="26">
        <f t="shared" si="0"/>
        <v>0</v>
      </c>
      <c r="D15" s="26">
        <v>0</v>
      </c>
      <c r="E15" s="26">
        <v>0</v>
      </c>
    </row>
    <row r="16" spans="1:5" ht="12.75" customHeight="1">
      <c r="A16" s="2" t="s">
        <v>56</v>
      </c>
      <c r="B16" s="33">
        <v>1</v>
      </c>
      <c r="C16" s="26">
        <f t="shared" si="0"/>
        <v>0</v>
      </c>
      <c r="D16" s="26">
        <v>0</v>
      </c>
      <c r="E16" s="26">
        <v>0</v>
      </c>
    </row>
    <row r="17" spans="1:5" ht="12.75" customHeight="1">
      <c r="A17" s="2" t="s">
        <v>79</v>
      </c>
      <c r="B17" s="33">
        <v>1</v>
      </c>
      <c r="C17" s="26">
        <f t="shared" si="0"/>
        <v>1</v>
      </c>
      <c r="D17" s="26">
        <v>0</v>
      </c>
      <c r="E17" s="26">
        <v>1</v>
      </c>
    </row>
    <row r="18" spans="1:5" ht="12.75" customHeight="1">
      <c r="A18" s="2" t="s">
        <v>29</v>
      </c>
      <c r="B18" s="33">
        <v>2</v>
      </c>
      <c r="C18" s="26">
        <f t="shared" si="0"/>
        <v>2</v>
      </c>
      <c r="D18" s="26">
        <v>2</v>
      </c>
      <c r="E18" s="26">
        <v>0</v>
      </c>
    </row>
    <row r="19" spans="1:5" ht="12.75" customHeight="1">
      <c r="A19" s="2" t="s">
        <v>119</v>
      </c>
      <c r="B19" s="33">
        <v>1</v>
      </c>
      <c r="C19" s="26">
        <f t="shared" si="0"/>
        <v>1</v>
      </c>
      <c r="D19" s="26">
        <v>1</v>
      </c>
      <c r="E19" s="26">
        <v>0</v>
      </c>
    </row>
    <row r="20" spans="1:5" ht="12.75" customHeight="1">
      <c r="A20" s="2" t="s">
        <v>59</v>
      </c>
      <c r="B20" s="33">
        <v>1</v>
      </c>
      <c r="C20" s="26">
        <f t="shared" si="0"/>
        <v>1</v>
      </c>
      <c r="D20" s="17">
        <v>1</v>
      </c>
      <c r="E20" s="17">
        <v>0</v>
      </c>
    </row>
    <row r="21" spans="1:5" ht="12.75" customHeight="1">
      <c r="A21" s="2" t="s">
        <v>30</v>
      </c>
      <c r="B21" s="33">
        <v>14</v>
      </c>
      <c r="C21" s="26">
        <f t="shared" si="0"/>
        <v>0</v>
      </c>
      <c r="D21" s="26">
        <v>0</v>
      </c>
      <c r="E21" s="26">
        <v>0</v>
      </c>
    </row>
    <row r="22" spans="1:5" ht="12.75" customHeight="1">
      <c r="A22" s="2" t="s">
        <v>31</v>
      </c>
      <c r="B22" s="33">
        <v>20</v>
      </c>
      <c r="C22" s="26">
        <f t="shared" si="0"/>
        <v>19</v>
      </c>
      <c r="D22" s="17">
        <v>19</v>
      </c>
      <c r="E22" s="17">
        <v>0</v>
      </c>
    </row>
    <row r="23" spans="1:5" ht="12.75" customHeight="1">
      <c r="A23" s="2" t="s">
        <v>32</v>
      </c>
      <c r="B23" s="33">
        <v>23</v>
      </c>
      <c r="C23" s="26">
        <f t="shared" si="0"/>
        <v>6</v>
      </c>
      <c r="D23" s="17">
        <v>4</v>
      </c>
      <c r="E23" s="17">
        <v>2</v>
      </c>
    </row>
    <row r="24" spans="1:5" ht="12.75" customHeight="1">
      <c r="A24" s="2" t="s">
        <v>33</v>
      </c>
      <c r="B24" s="33">
        <v>1</v>
      </c>
      <c r="C24" s="26">
        <f t="shared" si="0"/>
        <v>1</v>
      </c>
      <c r="D24" s="26">
        <v>1</v>
      </c>
      <c r="E24" s="26">
        <v>0</v>
      </c>
    </row>
    <row r="25" spans="1:5" ht="12.75" customHeight="1">
      <c r="A25" s="2" t="s">
        <v>60</v>
      </c>
      <c r="B25" s="33">
        <v>1</v>
      </c>
      <c r="C25" s="26">
        <f t="shared" si="0"/>
        <v>1</v>
      </c>
      <c r="D25" s="26">
        <v>1</v>
      </c>
      <c r="E25" s="26">
        <v>0</v>
      </c>
    </row>
    <row r="26" spans="1:5" ht="12.75" customHeight="1">
      <c r="A26" s="2" t="s">
        <v>34</v>
      </c>
      <c r="B26" s="33">
        <v>1</v>
      </c>
      <c r="C26" s="26">
        <f t="shared" si="0"/>
        <v>1</v>
      </c>
      <c r="D26" s="17">
        <v>1</v>
      </c>
      <c r="E26" s="17">
        <v>0</v>
      </c>
    </row>
    <row r="27" spans="1:5" ht="12.75" customHeight="1">
      <c r="A27" s="2" t="s">
        <v>35</v>
      </c>
      <c r="B27" s="33">
        <v>3</v>
      </c>
      <c r="C27" s="26">
        <f t="shared" si="0"/>
        <v>1</v>
      </c>
      <c r="D27" s="26">
        <v>1</v>
      </c>
      <c r="E27" s="26">
        <v>0</v>
      </c>
    </row>
    <row r="28" spans="1:5" ht="12.75" customHeight="1">
      <c r="A28" s="2" t="s">
        <v>61</v>
      </c>
      <c r="B28" s="33">
        <v>1</v>
      </c>
      <c r="C28" s="26">
        <f t="shared" si="0"/>
        <v>1</v>
      </c>
      <c r="D28" s="26">
        <v>1</v>
      </c>
      <c r="E28" s="26">
        <v>0</v>
      </c>
    </row>
    <row r="29" spans="1:5" ht="12.75" customHeight="1">
      <c r="A29" s="2" t="s">
        <v>36</v>
      </c>
      <c r="B29" s="33">
        <v>11</v>
      </c>
      <c r="C29" s="26">
        <f t="shared" si="0"/>
        <v>6</v>
      </c>
      <c r="D29" s="26">
        <v>5</v>
      </c>
      <c r="E29" s="26">
        <v>1</v>
      </c>
    </row>
    <row r="30" spans="1:5" ht="12.75" customHeight="1">
      <c r="A30" s="2" t="s">
        <v>117</v>
      </c>
      <c r="B30" s="33">
        <v>4</v>
      </c>
      <c r="C30" s="26">
        <f t="shared" si="0"/>
        <v>0</v>
      </c>
      <c r="D30" s="26">
        <v>0</v>
      </c>
      <c r="E30" s="26">
        <v>0</v>
      </c>
    </row>
    <row r="31" spans="1:5" ht="12.75" customHeight="1">
      <c r="A31" s="2" t="s">
        <v>114</v>
      </c>
      <c r="B31" s="33">
        <v>0</v>
      </c>
      <c r="C31" s="26">
        <f>+SUM(D31:E31)</f>
        <v>1</v>
      </c>
      <c r="D31" s="26">
        <v>0</v>
      </c>
      <c r="E31" s="26">
        <v>1</v>
      </c>
    </row>
    <row r="32" spans="1:5" ht="12.75" customHeight="1">
      <c r="A32" s="2" t="s">
        <v>37</v>
      </c>
      <c r="B32" s="33">
        <v>5</v>
      </c>
      <c r="C32" s="26">
        <f t="shared" si="0"/>
        <v>3</v>
      </c>
      <c r="D32" s="26">
        <v>3</v>
      </c>
      <c r="E32" s="26">
        <v>0</v>
      </c>
    </row>
    <row r="33" spans="1:5" ht="12.75" customHeight="1">
      <c r="A33" s="2" t="s">
        <v>62</v>
      </c>
      <c r="B33" s="33">
        <v>73</v>
      </c>
      <c r="C33" s="26">
        <f t="shared" si="0"/>
        <v>18</v>
      </c>
      <c r="D33" s="26">
        <v>17</v>
      </c>
      <c r="E33" s="26">
        <v>1</v>
      </c>
    </row>
    <row r="34" spans="1:5" ht="12.75" customHeight="1">
      <c r="A34" s="2" t="s">
        <v>38</v>
      </c>
      <c r="B34" s="33">
        <v>6</v>
      </c>
      <c r="C34" s="26">
        <f t="shared" si="0"/>
        <v>0</v>
      </c>
      <c r="D34" s="26">
        <v>0</v>
      </c>
      <c r="E34" s="26">
        <v>0</v>
      </c>
    </row>
    <row r="35" spans="1:5" ht="12.75" customHeight="1">
      <c r="A35" s="2" t="s">
        <v>39</v>
      </c>
      <c r="B35" s="33">
        <v>1</v>
      </c>
      <c r="C35" s="26">
        <f t="shared" si="0"/>
        <v>1</v>
      </c>
      <c r="D35" s="17">
        <v>1</v>
      </c>
      <c r="E35" s="17">
        <v>0</v>
      </c>
    </row>
    <row r="36" spans="1:5" ht="12.75" customHeight="1">
      <c r="A36" s="2" t="s">
        <v>40</v>
      </c>
      <c r="B36" s="33">
        <v>2</v>
      </c>
      <c r="C36" s="26">
        <f t="shared" si="0"/>
        <v>2</v>
      </c>
      <c r="D36" s="17">
        <v>2</v>
      </c>
      <c r="E36" s="17">
        <v>0</v>
      </c>
    </row>
    <row r="37" spans="1:5" ht="12.75" customHeight="1">
      <c r="A37" s="2" t="s">
        <v>63</v>
      </c>
      <c r="B37" s="33">
        <v>1</v>
      </c>
      <c r="C37" s="26">
        <f t="shared" si="0"/>
        <v>0</v>
      </c>
      <c r="D37" s="17">
        <v>0</v>
      </c>
      <c r="E37" s="17">
        <v>0</v>
      </c>
    </row>
    <row r="38" spans="1:5" ht="12.75" customHeight="1">
      <c r="A38" s="2" t="s">
        <v>41</v>
      </c>
      <c r="B38" s="33">
        <v>2</v>
      </c>
      <c r="C38" s="26">
        <f t="shared" si="0"/>
        <v>1</v>
      </c>
      <c r="D38" s="26">
        <v>1</v>
      </c>
      <c r="E38" s="26">
        <v>0</v>
      </c>
    </row>
    <row r="39" spans="1:5" ht="12.75" customHeight="1">
      <c r="A39" s="2" t="s">
        <v>64</v>
      </c>
      <c r="B39" s="33">
        <v>1</v>
      </c>
      <c r="C39" s="26">
        <f t="shared" si="0"/>
        <v>0</v>
      </c>
      <c r="D39" s="26">
        <v>0</v>
      </c>
      <c r="E39" s="26">
        <v>0</v>
      </c>
    </row>
    <row r="40" spans="1:5" ht="12.75" customHeight="1">
      <c r="A40" s="2" t="s">
        <v>42</v>
      </c>
      <c r="B40" s="33">
        <v>2</v>
      </c>
      <c r="C40" s="26">
        <f t="shared" si="0"/>
        <v>1</v>
      </c>
      <c r="D40" s="26">
        <v>1</v>
      </c>
      <c r="E40" s="26">
        <v>0</v>
      </c>
    </row>
    <row r="41" spans="1:5" ht="12.75" customHeight="1">
      <c r="A41" s="2" t="s">
        <v>43</v>
      </c>
      <c r="B41" s="33">
        <v>7</v>
      </c>
      <c r="C41" s="26">
        <f t="shared" si="0"/>
        <v>3</v>
      </c>
      <c r="D41" s="17">
        <v>3</v>
      </c>
      <c r="E41" s="17">
        <v>0</v>
      </c>
    </row>
    <row r="42" spans="1:5" ht="12.75" customHeight="1">
      <c r="A42" s="2" t="s">
        <v>65</v>
      </c>
      <c r="B42" s="33">
        <v>3</v>
      </c>
      <c r="C42" s="26">
        <f t="shared" si="0"/>
        <v>3</v>
      </c>
      <c r="D42" s="26">
        <v>3</v>
      </c>
      <c r="E42" s="26">
        <v>0</v>
      </c>
    </row>
    <row r="43" spans="1:5" ht="12.75" customHeight="1">
      <c r="A43" s="2" t="s">
        <v>66</v>
      </c>
      <c r="B43" s="33">
        <v>5</v>
      </c>
      <c r="C43" s="26">
        <f t="shared" si="0"/>
        <v>5</v>
      </c>
      <c r="D43" s="17">
        <v>5</v>
      </c>
      <c r="E43" s="17">
        <v>0</v>
      </c>
    </row>
    <row r="44" spans="1:5" ht="12.75" customHeight="1">
      <c r="A44" s="2" t="s">
        <v>67</v>
      </c>
      <c r="B44" s="33">
        <v>3</v>
      </c>
      <c r="C44" s="26">
        <f t="shared" si="0"/>
        <v>1</v>
      </c>
      <c r="D44" s="17">
        <v>1</v>
      </c>
      <c r="E44" s="17">
        <v>0</v>
      </c>
    </row>
    <row r="45" spans="1:5" ht="12.75" customHeight="1">
      <c r="A45" s="2" t="s">
        <v>68</v>
      </c>
      <c r="B45" s="33">
        <v>1</v>
      </c>
      <c r="C45" s="26">
        <f t="shared" si="0"/>
        <v>0</v>
      </c>
      <c r="D45" s="26">
        <v>0</v>
      </c>
      <c r="E45" s="26">
        <v>0</v>
      </c>
    </row>
    <row r="46" spans="1:5" ht="12.75" customHeight="1">
      <c r="A46" s="2" t="s">
        <v>69</v>
      </c>
      <c r="B46" s="33">
        <v>1</v>
      </c>
      <c r="C46" s="26">
        <f t="shared" si="0"/>
        <v>1</v>
      </c>
      <c r="D46" s="26">
        <v>1</v>
      </c>
      <c r="E46" s="26">
        <v>0</v>
      </c>
    </row>
    <row r="47" spans="1:5" ht="12.75" customHeight="1">
      <c r="A47" s="2" t="s">
        <v>44</v>
      </c>
      <c r="B47" s="33">
        <v>2</v>
      </c>
      <c r="C47" s="26">
        <f t="shared" si="0"/>
        <v>2</v>
      </c>
      <c r="D47" s="26">
        <v>2</v>
      </c>
      <c r="E47" s="26">
        <v>0</v>
      </c>
    </row>
    <row r="48" spans="1:5" ht="12.75" customHeight="1">
      <c r="A48" s="2" t="s">
        <v>45</v>
      </c>
      <c r="B48" s="33">
        <v>194</v>
      </c>
      <c r="C48" s="26">
        <f t="shared" si="0"/>
        <v>21</v>
      </c>
      <c r="D48" s="17">
        <v>18</v>
      </c>
      <c r="E48" s="17">
        <v>3</v>
      </c>
    </row>
    <row r="49" spans="1:5" ht="12.75" customHeight="1">
      <c r="A49" s="2" t="s">
        <v>46</v>
      </c>
      <c r="B49" s="33">
        <v>24</v>
      </c>
      <c r="C49" s="26">
        <f t="shared" si="0"/>
        <v>3</v>
      </c>
      <c r="D49" s="26">
        <v>3</v>
      </c>
      <c r="E49" s="26">
        <v>0</v>
      </c>
    </row>
    <row r="50" spans="1:5" ht="12.75" customHeight="1">
      <c r="A50" s="2"/>
      <c r="B50" s="33"/>
      <c r="C50" s="26"/>
      <c r="D50" s="26"/>
      <c r="E50" s="26"/>
    </row>
    <row r="51" spans="1:5" ht="18.75" customHeight="1">
      <c r="A51" s="39" t="s">
        <v>75</v>
      </c>
      <c r="B51" s="36">
        <f>+SUM(B53:B56)</f>
        <v>94</v>
      </c>
      <c r="C51" s="37">
        <f>+SUM(C53:C56)</f>
        <v>11</v>
      </c>
      <c r="D51" s="38">
        <f>+SUM(D53:D56)</f>
        <v>11</v>
      </c>
      <c r="E51" s="38">
        <f>+SUM(E53:E56)</f>
        <v>0</v>
      </c>
    </row>
    <row r="52" spans="1:5" ht="18.75" customHeight="1">
      <c r="A52" s="87"/>
      <c r="B52" s="36"/>
      <c r="C52" s="38"/>
      <c r="D52" s="38"/>
      <c r="E52" s="38"/>
    </row>
    <row r="53" spans="1:5" ht="12.75" customHeight="1">
      <c r="A53" s="2" t="s">
        <v>76</v>
      </c>
      <c r="B53" s="33">
        <v>71</v>
      </c>
      <c r="C53" s="26">
        <f>+SUM(D53:E53)</f>
        <v>9</v>
      </c>
      <c r="D53" s="26">
        <v>9</v>
      </c>
      <c r="E53" s="26">
        <v>0</v>
      </c>
    </row>
    <row r="54" spans="1:5" ht="12.75" customHeight="1">
      <c r="A54" s="2" t="s">
        <v>77</v>
      </c>
      <c r="B54" s="33">
        <v>15</v>
      </c>
      <c r="C54" s="26">
        <f>+SUM(D54:E54)</f>
        <v>1</v>
      </c>
      <c r="D54" s="26">
        <v>1</v>
      </c>
      <c r="E54" s="26">
        <v>0</v>
      </c>
    </row>
    <row r="55" spans="1:5" ht="12.75" customHeight="1">
      <c r="A55" s="2" t="s">
        <v>78</v>
      </c>
      <c r="B55" s="33">
        <v>1</v>
      </c>
      <c r="C55" s="26">
        <f t="shared" si="0"/>
        <v>1</v>
      </c>
      <c r="D55" s="26">
        <v>1</v>
      </c>
      <c r="E55" s="26">
        <v>0</v>
      </c>
    </row>
    <row r="56" spans="1:5" ht="12.75" customHeight="1">
      <c r="A56" s="2" t="s">
        <v>47</v>
      </c>
      <c r="B56" s="33">
        <v>7</v>
      </c>
      <c r="C56" s="26">
        <f>+SUM(D56:E56)</f>
        <v>0</v>
      </c>
      <c r="D56" s="26">
        <v>0</v>
      </c>
      <c r="E56" s="26">
        <v>0</v>
      </c>
    </row>
    <row r="57" spans="1:5" ht="12.75" customHeight="1">
      <c r="A57" s="18"/>
      <c r="B57" s="88"/>
      <c r="C57" s="19"/>
      <c r="D57" s="19"/>
      <c r="E57" s="19"/>
    </row>
    <row r="58" spans="1:5" ht="12.75" customHeight="1">
      <c r="A58" s="2" t="s">
        <v>70</v>
      </c>
      <c r="B58" s="33">
        <v>1</v>
      </c>
      <c r="C58" s="26">
        <f t="shared" si="0"/>
        <v>1</v>
      </c>
      <c r="D58" s="26">
        <v>1</v>
      </c>
      <c r="E58" s="26">
        <v>0</v>
      </c>
    </row>
    <row r="59" spans="1:5" ht="12.75" customHeight="1">
      <c r="A59" s="2" t="s">
        <v>48</v>
      </c>
      <c r="B59" s="33">
        <v>10</v>
      </c>
      <c r="C59" s="26">
        <f t="shared" si="0"/>
        <v>10</v>
      </c>
      <c r="D59" s="26">
        <v>10</v>
      </c>
      <c r="E59" s="26">
        <v>0</v>
      </c>
    </row>
    <row r="60" spans="1:5" ht="12.75" customHeight="1">
      <c r="A60" s="2" t="s">
        <v>49</v>
      </c>
      <c r="B60" s="33">
        <v>3</v>
      </c>
      <c r="C60" s="26">
        <f t="shared" si="0"/>
        <v>3</v>
      </c>
      <c r="D60" s="26">
        <v>3</v>
      </c>
      <c r="E60" s="26">
        <v>0</v>
      </c>
    </row>
    <row r="61" spans="1:5" ht="12.75" customHeight="1">
      <c r="A61" s="2" t="s">
        <v>71</v>
      </c>
      <c r="B61" s="33">
        <v>2</v>
      </c>
      <c r="C61" s="26">
        <f t="shared" si="0"/>
        <v>2</v>
      </c>
      <c r="D61" s="26">
        <v>2</v>
      </c>
      <c r="E61" s="26">
        <v>0</v>
      </c>
    </row>
    <row r="62" spans="1:5" ht="12.75" customHeight="1">
      <c r="A62" s="2" t="s">
        <v>115</v>
      </c>
      <c r="B62" s="33">
        <v>1</v>
      </c>
      <c r="C62" s="26">
        <f t="shared" si="0"/>
        <v>1</v>
      </c>
      <c r="D62" s="26">
        <v>1</v>
      </c>
      <c r="E62" s="26">
        <v>0</v>
      </c>
    </row>
    <row r="63" spans="1:5" ht="12.75" customHeight="1">
      <c r="A63" s="2" t="s">
        <v>72</v>
      </c>
      <c r="B63" s="33">
        <v>2</v>
      </c>
      <c r="C63" s="26">
        <f t="shared" si="0"/>
        <v>0</v>
      </c>
      <c r="D63" s="26">
        <v>0</v>
      </c>
      <c r="E63" s="26">
        <v>0</v>
      </c>
    </row>
    <row r="64" spans="1:5" ht="12.75" customHeight="1">
      <c r="A64" s="2" t="s">
        <v>50</v>
      </c>
      <c r="B64" s="33">
        <v>2</v>
      </c>
      <c r="C64" s="26">
        <f t="shared" si="0"/>
        <v>2</v>
      </c>
      <c r="D64" s="26">
        <v>2</v>
      </c>
      <c r="E64" s="26">
        <v>0</v>
      </c>
    </row>
    <row r="65" spans="1:5" ht="12.75" customHeight="1">
      <c r="A65" s="2" t="s">
        <v>51</v>
      </c>
      <c r="B65" s="33">
        <v>1</v>
      </c>
      <c r="C65" s="26">
        <f t="shared" si="0"/>
        <v>1</v>
      </c>
      <c r="D65" s="26">
        <v>1</v>
      </c>
      <c r="E65" s="26">
        <v>0</v>
      </c>
    </row>
    <row r="66" spans="1:5" ht="12.75" customHeight="1">
      <c r="A66" s="2" t="s">
        <v>52</v>
      </c>
      <c r="B66" s="33">
        <v>1</v>
      </c>
      <c r="C66" s="26">
        <f t="shared" si="0"/>
        <v>1</v>
      </c>
      <c r="D66" s="26">
        <v>1</v>
      </c>
      <c r="E66" s="26">
        <v>0</v>
      </c>
    </row>
    <row r="67" spans="1:5" ht="12.75" customHeight="1">
      <c r="A67" s="2" t="s">
        <v>73</v>
      </c>
      <c r="B67" s="33">
        <v>1</v>
      </c>
      <c r="C67" s="26">
        <f t="shared" si="0"/>
        <v>0</v>
      </c>
      <c r="D67" s="26">
        <v>0</v>
      </c>
      <c r="E67" s="26">
        <v>0</v>
      </c>
    </row>
    <row r="68" spans="1:5" ht="12.75" customHeight="1">
      <c r="A68" s="2" t="s">
        <v>53</v>
      </c>
      <c r="B68" s="33">
        <v>4</v>
      </c>
      <c r="C68" s="26">
        <f t="shared" si="0"/>
        <v>3</v>
      </c>
      <c r="D68" s="17">
        <v>3</v>
      </c>
      <c r="E68" s="17">
        <v>0</v>
      </c>
    </row>
    <row r="69" spans="1:5" ht="12.75" customHeight="1">
      <c r="A69" s="2" t="s">
        <v>54</v>
      </c>
      <c r="B69" s="33">
        <v>1</v>
      </c>
      <c r="C69" s="26">
        <f t="shared" si="0"/>
        <v>0</v>
      </c>
      <c r="D69" s="26">
        <v>0</v>
      </c>
      <c r="E69" s="26">
        <v>0</v>
      </c>
    </row>
    <row r="70" spans="1:5" ht="12.75" customHeight="1">
      <c r="A70" s="2" t="s">
        <v>55</v>
      </c>
      <c r="B70" s="33">
        <v>4</v>
      </c>
      <c r="C70" s="26">
        <f t="shared" si="0"/>
        <v>3</v>
      </c>
      <c r="D70" s="26">
        <v>3</v>
      </c>
      <c r="E70" s="26">
        <v>0</v>
      </c>
    </row>
    <row r="71" spans="1:5" ht="12.75" customHeight="1">
      <c r="A71" s="2" t="s">
        <v>74</v>
      </c>
      <c r="B71" s="33">
        <v>1</v>
      </c>
      <c r="C71" s="26">
        <f t="shared" si="0"/>
        <v>0</v>
      </c>
      <c r="D71" s="26">
        <v>0</v>
      </c>
      <c r="E71" s="26">
        <v>0</v>
      </c>
    </row>
    <row r="72" spans="1:5" ht="12.75" customHeight="1" thickBot="1">
      <c r="A72" s="34" t="s">
        <v>58</v>
      </c>
      <c r="B72" s="89">
        <v>1</v>
      </c>
      <c r="C72" s="35">
        <f>SUM(D72:E72)</f>
        <v>1</v>
      </c>
      <c r="D72" s="35">
        <v>1</v>
      </c>
      <c r="E72" s="35">
        <v>0</v>
      </c>
    </row>
    <row r="73" ht="12.75" customHeight="1">
      <c r="A73" s="86" t="s">
        <v>152</v>
      </c>
    </row>
    <row r="74" ht="12.75" customHeight="1">
      <c r="A74" s="18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2.75" customHeight="1">
      <c r="A78" s="18"/>
    </row>
    <row r="79" ht="12.75" customHeight="1">
      <c r="A79" s="18"/>
    </row>
    <row r="80" ht="12.75" customHeight="1">
      <c r="A80" s="18"/>
    </row>
    <row r="81" ht="12.75" customHeight="1">
      <c r="A81" s="18"/>
    </row>
    <row r="82" ht="12.75" customHeight="1">
      <c r="A82" s="18"/>
    </row>
    <row r="83" ht="12.75" customHeight="1">
      <c r="A83" s="18"/>
    </row>
    <row r="84" ht="12.75" customHeight="1">
      <c r="A84" s="18"/>
    </row>
    <row r="85" ht="12.75" customHeight="1">
      <c r="A85" s="18"/>
    </row>
    <row r="86" ht="12.75" customHeight="1">
      <c r="A86" s="18"/>
    </row>
    <row r="87" ht="12.75" customHeight="1">
      <c r="A87" s="18"/>
    </row>
    <row r="88" ht="12.75" customHeight="1">
      <c r="A88" s="18"/>
    </row>
    <row r="89" ht="12.75" customHeight="1">
      <c r="A89" s="18"/>
    </row>
    <row r="90" ht="12.75" customHeight="1">
      <c r="A90" s="18"/>
    </row>
    <row r="91" ht="12.75" customHeight="1">
      <c r="A91" s="18"/>
    </row>
    <row r="92" ht="12.75" customHeight="1">
      <c r="A92" s="18"/>
    </row>
    <row r="93" ht="12.75" customHeight="1">
      <c r="A93" s="18"/>
    </row>
    <row r="94" ht="12.75" customHeight="1">
      <c r="A94" s="18"/>
    </row>
    <row r="95" ht="12.75" customHeight="1">
      <c r="A95" s="18"/>
    </row>
    <row r="96" ht="12.75" customHeight="1">
      <c r="A96" s="18"/>
    </row>
    <row r="97" ht="12.75" customHeight="1">
      <c r="A97" s="18"/>
    </row>
    <row r="98" ht="12.75" customHeight="1">
      <c r="A98" s="18"/>
    </row>
    <row r="99" ht="12.75" customHeight="1">
      <c r="A99" s="18"/>
    </row>
    <row r="100" ht="12.75" customHeight="1">
      <c r="A100" s="18"/>
    </row>
    <row r="101" ht="12.75" customHeight="1">
      <c r="A101" s="18"/>
    </row>
    <row r="102" ht="12.75" customHeight="1">
      <c r="A102" s="18"/>
    </row>
    <row r="103" ht="12.75" customHeight="1">
      <c r="A103" s="18"/>
    </row>
  </sheetData>
  <mergeCells count="6">
    <mergeCell ref="A3:E3"/>
    <mergeCell ref="A4:E4"/>
    <mergeCell ref="A6:A8"/>
    <mergeCell ref="B6:B8"/>
    <mergeCell ref="C6:E6"/>
    <mergeCell ref="C7:C8"/>
  </mergeCells>
  <printOptions horizontalCentered="1" verticalCentered="1"/>
  <pageMargins left="0.7874015748031497" right="0.7874015748031497" top="0.3937007874015748" bottom="0.3937007874015748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2" sqref="A2"/>
    </sheetView>
  </sheetViews>
  <sheetFormatPr defaultColWidth="11.421875" defaultRowHeight="12.75"/>
  <cols>
    <col min="1" max="1" width="38.421875" style="3" customWidth="1"/>
    <col min="2" max="3" width="9.28125" style="3" customWidth="1"/>
    <col min="4" max="4" width="9.7109375" style="3" customWidth="1"/>
    <col min="5" max="6" width="9.28125" style="3" customWidth="1"/>
    <col min="7" max="16384" width="11.421875" style="3" customWidth="1"/>
  </cols>
  <sheetData>
    <row r="1" ht="12">
      <c r="A1" s="42" t="s">
        <v>169</v>
      </c>
    </row>
    <row r="3" spans="1:6" ht="12">
      <c r="A3" s="127" t="s">
        <v>155</v>
      </c>
      <c r="B3" s="127"/>
      <c r="C3" s="127"/>
      <c r="D3" s="127"/>
      <c r="E3" s="127"/>
      <c r="F3" s="127"/>
    </row>
    <row r="4" spans="1:6" ht="12">
      <c r="A4" s="127" t="s">
        <v>156</v>
      </c>
      <c r="B4" s="127"/>
      <c r="C4" s="127"/>
      <c r="D4" s="127"/>
      <c r="E4" s="127"/>
      <c r="F4" s="127"/>
    </row>
    <row r="5" spans="1:6" ht="12.75" thickBot="1">
      <c r="A5" s="14"/>
      <c r="B5" s="14"/>
      <c r="C5" s="14"/>
      <c r="D5" s="14"/>
      <c r="E5" s="14"/>
      <c r="F5" s="14"/>
    </row>
    <row r="6" spans="1:7" ht="16.5" customHeight="1">
      <c r="A6" s="131" t="s">
        <v>19</v>
      </c>
      <c r="B6" s="129" t="s">
        <v>17</v>
      </c>
      <c r="C6" s="128" t="s">
        <v>0</v>
      </c>
      <c r="D6" s="128"/>
      <c r="E6" s="128"/>
      <c r="F6" s="128"/>
      <c r="G6" s="4"/>
    </row>
    <row r="7" spans="1:7" ht="27.75" customHeight="1" thickBot="1">
      <c r="A7" s="132"/>
      <c r="B7" s="130"/>
      <c r="C7" s="110" t="s">
        <v>1</v>
      </c>
      <c r="D7" s="111" t="s">
        <v>4</v>
      </c>
      <c r="E7" s="110" t="s">
        <v>2</v>
      </c>
      <c r="F7" s="111" t="s">
        <v>3</v>
      </c>
      <c r="G7" s="4"/>
    </row>
    <row r="8" spans="1:7" ht="12.75">
      <c r="A8" s="40"/>
      <c r="B8" s="69"/>
      <c r="C8" s="41"/>
      <c r="D8" s="41"/>
      <c r="E8" s="41"/>
      <c r="F8" s="41"/>
      <c r="G8" s="4"/>
    </row>
    <row r="9" spans="1:6" ht="12">
      <c r="A9" s="12" t="s">
        <v>17</v>
      </c>
      <c r="B9" s="60">
        <f>SUM(C9:F9)</f>
        <v>557</v>
      </c>
      <c r="C9" s="39">
        <f>SUM(C11:C70)-C49</f>
        <v>435</v>
      </c>
      <c r="D9" s="39">
        <f>SUM(D11:D70)-D49</f>
        <v>113</v>
      </c>
      <c r="E9" s="39">
        <f>SUM(E11:E70)-E49</f>
        <v>8</v>
      </c>
      <c r="F9" s="39">
        <f>SUM(F11:F70)-F49</f>
        <v>1</v>
      </c>
    </row>
    <row r="10" spans="1:6" ht="12.75">
      <c r="A10" s="2"/>
      <c r="B10" s="59"/>
      <c r="C10" s="1"/>
      <c r="D10" s="1"/>
      <c r="E10" s="1"/>
      <c r="F10" s="1"/>
    </row>
    <row r="11" spans="1:6" ht="12">
      <c r="A11" s="2" t="s">
        <v>25</v>
      </c>
      <c r="B11" s="49">
        <f aca="true" t="shared" si="0" ref="B11:B47">SUM(C11:F11)</f>
        <v>3</v>
      </c>
      <c r="C11" s="6">
        <v>2</v>
      </c>
      <c r="D11" s="6">
        <v>1</v>
      </c>
      <c r="E11" s="6">
        <v>0</v>
      </c>
      <c r="F11" s="6">
        <v>0</v>
      </c>
    </row>
    <row r="12" spans="1:6" ht="12">
      <c r="A12" s="2" t="s">
        <v>26</v>
      </c>
      <c r="B12" s="49">
        <f t="shared" si="0"/>
        <v>1</v>
      </c>
      <c r="C12" s="6">
        <v>1</v>
      </c>
      <c r="D12" s="7">
        <v>0</v>
      </c>
      <c r="E12" s="6">
        <v>0</v>
      </c>
      <c r="F12" s="6">
        <v>0</v>
      </c>
    </row>
    <row r="13" spans="1:6" ht="12">
      <c r="A13" s="2" t="s">
        <v>27</v>
      </c>
      <c r="B13" s="49">
        <f t="shared" si="0"/>
        <v>3</v>
      </c>
      <c r="C13" s="6">
        <v>3</v>
      </c>
      <c r="D13" s="7">
        <v>0</v>
      </c>
      <c r="E13" s="6">
        <v>0</v>
      </c>
      <c r="F13" s="6">
        <v>0</v>
      </c>
    </row>
    <row r="14" spans="1:6" ht="12">
      <c r="A14" s="2" t="s">
        <v>28</v>
      </c>
      <c r="B14" s="49">
        <f t="shared" si="0"/>
        <v>3</v>
      </c>
      <c r="C14" s="6">
        <v>2</v>
      </c>
      <c r="D14" s="6">
        <v>1</v>
      </c>
      <c r="E14" s="6">
        <v>0</v>
      </c>
      <c r="F14" s="6">
        <v>0</v>
      </c>
    </row>
    <row r="15" spans="1:6" ht="12">
      <c r="A15" s="2" t="s">
        <v>56</v>
      </c>
      <c r="B15" s="49">
        <f t="shared" si="0"/>
        <v>1</v>
      </c>
      <c r="C15" s="6">
        <v>1</v>
      </c>
      <c r="D15" s="7">
        <v>0</v>
      </c>
      <c r="E15" s="6">
        <v>0</v>
      </c>
      <c r="F15" s="6">
        <v>0</v>
      </c>
    </row>
    <row r="16" spans="1:6" ht="12">
      <c r="A16" s="2" t="s">
        <v>79</v>
      </c>
      <c r="B16" s="49">
        <f t="shared" si="0"/>
        <v>1</v>
      </c>
      <c r="C16" s="6">
        <v>1</v>
      </c>
      <c r="D16" s="7">
        <v>0</v>
      </c>
      <c r="E16" s="6">
        <v>0</v>
      </c>
      <c r="F16" s="6">
        <v>0</v>
      </c>
    </row>
    <row r="17" spans="1:6" ht="12">
      <c r="A17" s="2" t="s">
        <v>29</v>
      </c>
      <c r="B17" s="49">
        <f t="shared" si="0"/>
        <v>2</v>
      </c>
      <c r="C17" s="6">
        <v>2</v>
      </c>
      <c r="D17" s="7">
        <v>0</v>
      </c>
      <c r="E17" s="6">
        <v>0</v>
      </c>
      <c r="F17" s="6">
        <v>0</v>
      </c>
    </row>
    <row r="18" spans="1:6" ht="12">
      <c r="A18" s="2" t="s">
        <v>57</v>
      </c>
      <c r="B18" s="49">
        <f t="shared" si="0"/>
        <v>1</v>
      </c>
      <c r="C18" s="6">
        <v>1</v>
      </c>
      <c r="D18" s="7">
        <v>0</v>
      </c>
      <c r="E18" s="6">
        <v>0</v>
      </c>
      <c r="F18" s="6">
        <v>0</v>
      </c>
    </row>
    <row r="19" spans="1:6" ht="12">
      <c r="A19" s="2" t="s">
        <v>59</v>
      </c>
      <c r="B19" s="49">
        <f t="shared" si="0"/>
        <v>1</v>
      </c>
      <c r="C19" s="6">
        <v>0</v>
      </c>
      <c r="D19" s="6">
        <v>1</v>
      </c>
      <c r="E19" s="6">
        <v>0</v>
      </c>
      <c r="F19" s="6">
        <v>0</v>
      </c>
    </row>
    <row r="20" spans="1:6" ht="12">
      <c r="A20" s="2" t="s">
        <v>30</v>
      </c>
      <c r="B20" s="49">
        <f t="shared" si="0"/>
        <v>14</v>
      </c>
      <c r="C20" s="6">
        <v>11</v>
      </c>
      <c r="D20" s="6">
        <v>3</v>
      </c>
      <c r="E20" s="6">
        <v>0</v>
      </c>
      <c r="F20" s="6">
        <v>0</v>
      </c>
    </row>
    <row r="21" spans="1:6" ht="12">
      <c r="A21" s="2" t="s">
        <v>31</v>
      </c>
      <c r="B21" s="49">
        <f t="shared" si="0"/>
        <v>20</v>
      </c>
      <c r="C21" s="6">
        <v>17</v>
      </c>
      <c r="D21" s="6">
        <v>3</v>
      </c>
      <c r="E21" s="6">
        <v>0</v>
      </c>
      <c r="F21" s="6">
        <v>0</v>
      </c>
    </row>
    <row r="22" spans="1:6" ht="12">
      <c r="A22" s="2" t="s">
        <v>32</v>
      </c>
      <c r="B22" s="49">
        <f t="shared" si="0"/>
        <v>23</v>
      </c>
      <c r="C22" s="6">
        <v>18</v>
      </c>
      <c r="D22" s="6">
        <v>5</v>
      </c>
      <c r="E22" s="6">
        <v>0</v>
      </c>
      <c r="F22" s="6">
        <v>0</v>
      </c>
    </row>
    <row r="23" spans="1:6" ht="12">
      <c r="A23" s="2" t="s">
        <v>33</v>
      </c>
      <c r="B23" s="49">
        <f t="shared" si="0"/>
        <v>1</v>
      </c>
      <c r="C23" s="6">
        <v>0</v>
      </c>
      <c r="D23" s="6">
        <v>1</v>
      </c>
      <c r="E23" s="6">
        <v>0</v>
      </c>
      <c r="F23" s="6">
        <v>0</v>
      </c>
    </row>
    <row r="24" spans="1:6" ht="12">
      <c r="A24" s="2" t="s">
        <v>60</v>
      </c>
      <c r="B24" s="49">
        <f t="shared" si="0"/>
        <v>1</v>
      </c>
      <c r="C24" s="6">
        <v>1</v>
      </c>
      <c r="D24" s="7">
        <v>0</v>
      </c>
      <c r="E24" s="6">
        <v>0</v>
      </c>
      <c r="F24" s="6">
        <v>0</v>
      </c>
    </row>
    <row r="25" spans="1:6" ht="12">
      <c r="A25" s="2" t="s">
        <v>34</v>
      </c>
      <c r="B25" s="49">
        <f t="shared" si="0"/>
        <v>1</v>
      </c>
      <c r="C25" s="6">
        <v>1</v>
      </c>
      <c r="D25" s="7">
        <v>0</v>
      </c>
      <c r="E25" s="6">
        <v>0</v>
      </c>
      <c r="F25" s="6">
        <v>0</v>
      </c>
    </row>
    <row r="26" spans="1:6" ht="12">
      <c r="A26" s="2" t="s">
        <v>35</v>
      </c>
      <c r="B26" s="49">
        <f t="shared" si="0"/>
        <v>3</v>
      </c>
      <c r="C26" s="6">
        <v>3</v>
      </c>
      <c r="D26" s="7">
        <v>0</v>
      </c>
      <c r="E26" s="6">
        <v>0</v>
      </c>
      <c r="F26" s="6">
        <v>0</v>
      </c>
    </row>
    <row r="27" spans="1:6" ht="12">
      <c r="A27" s="2" t="s">
        <v>61</v>
      </c>
      <c r="B27" s="49">
        <f t="shared" si="0"/>
        <v>1</v>
      </c>
      <c r="C27" s="6">
        <v>1</v>
      </c>
      <c r="D27" s="7">
        <v>0</v>
      </c>
      <c r="E27" s="6">
        <v>0</v>
      </c>
      <c r="F27" s="6">
        <v>0</v>
      </c>
    </row>
    <row r="28" spans="1:6" ht="12">
      <c r="A28" s="2" t="s">
        <v>36</v>
      </c>
      <c r="B28" s="49">
        <f t="shared" si="0"/>
        <v>11</v>
      </c>
      <c r="C28" s="6">
        <v>10</v>
      </c>
      <c r="D28" s="6">
        <v>1</v>
      </c>
      <c r="E28" s="6">
        <v>0</v>
      </c>
      <c r="F28" s="6">
        <v>0</v>
      </c>
    </row>
    <row r="29" spans="1:6" ht="12">
      <c r="A29" s="2" t="s">
        <v>117</v>
      </c>
      <c r="B29" s="49">
        <f t="shared" si="0"/>
        <v>4</v>
      </c>
      <c r="C29" s="6">
        <v>1</v>
      </c>
      <c r="D29" s="6">
        <v>3</v>
      </c>
      <c r="E29" s="6">
        <v>0</v>
      </c>
      <c r="F29" s="6">
        <v>0</v>
      </c>
    </row>
    <row r="30" spans="1:6" ht="12">
      <c r="A30" s="2" t="s">
        <v>37</v>
      </c>
      <c r="B30" s="49">
        <f t="shared" si="0"/>
        <v>5</v>
      </c>
      <c r="C30" s="6">
        <v>5</v>
      </c>
      <c r="D30" s="7">
        <v>0</v>
      </c>
      <c r="E30" s="6">
        <v>0</v>
      </c>
      <c r="F30" s="6">
        <v>0</v>
      </c>
    </row>
    <row r="31" spans="1:6" ht="12">
      <c r="A31" s="2" t="s">
        <v>62</v>
      </c>
      <c r="B31" s="49">
        <f t="shared" si="0"/>
        <v>73</v>
      </c>
      <c r="C31" s="6">
        <v>60</v>
      </c>
      <c r="D31" s="6">
        <v>12</v>
      </c>
      <c r="E31" s="6">
        <v>1</v>
      </c>
      <c r="F31" s="6">
        <v>0</v>
      </c>
    </row>
    <row r="32" spans="1:6" ht="12">
      <c r="A32" s="2" t="s">
        <v>38</v>
      </c>
      <c r="B32" s="49">
        <f t="shared" si="0"/>
        <v>6</v>
      </c>
      <c r="C32" s="6">
        <v>2</v>
      </c>
      <c r="D32" s="6">
        <v>3</v>
      </c>
      <c r="E32" s="6">
        <v>1</v>
      </c>
      <c r="F32" s="6">
        <v>0</v>
      </c>
    </row>
    <row r="33" spans="1:6" ht="12">
      <c r="A33" s="2" t="s">
        <v>39</v>
      </c>
      <c r="B33" s="49">
        <f t="shared" si="0"/>
        <v>1</v>
      </c>
      <c r="C33" s="6">
        <v>1</v>
      </c>
      <c r="D33" s="7">
        <v>0</v>
      </c>
      <c r="E33" s="6">
        <v>0</v>
      </c>
      <c r="F33" s="6">
        <v>0</v>
      </c>
    </row>
    <row r="34" spans="1:6" ht="12">
      <c r="A34" s="2" t="s">
        <v>40</v>
      </c>
      <c r="B34" s="49">
        <f t="shared" si="0"/>
        <v>2</v>
      </c>
      <c r="C34" s="6">
        <v>0</v>
      </c>
      <c r="D34" s="6">
        <v>2</v>
      </c>
      <c r="E34" s="6">
        <v>0</v>
      </c>
      <c r="F34" s="6">
        <v>0</v>
      </c>
    </row>
    <row r="35" spans="1:6" ht="12">
      <c r="A35" s="2" t="s">
        <v>63</v>
      </c>
      <c r="B35" s="49">
        <f t="shared" si="0"/>
        <v>1</v>
      </c>
      <c r="C35" s="6">
        <v>1</v>
      </c>
      <c r="D35" s="7">
        <v>0</v>
      </c>
      <c r="E35" s="6">
        <v>0</v>
      </c>
      <c r="F35" s="6">
        <v>0</v>
      </c>
    </row>
    <row r="36" spans="1:6" ht="12">
      <c r="A36" s="2" t="s">
        <v>41</v>
      </c>
      <c r="B36" s="49">
        <f t="shared" si="0"/>
        <v>2</v>
      </c>
      <c r="C36" s="6">
        <v>2</v>
      </c>
      <c r="D36" s="7">
        <v>0</v>
      </c>
      <c r="E36" s="6">
        <v>0</v>
      </c>
      <c r="F36" s="6">
        <v>0</v>
      </c>
    </row>
    <row r="37" spans="1:6" ht="12">
      <c r="A37" s="2" t="s">
        <v>64</v>
      </c>
      <c r="B37" s="49">
        <f t="shared" si="0"/>
        <v>1</v>
      </c>
      <c r="C37" s="6">
        <v>1</v>
      </c>
      <c r="D37" s="7">
        <v>0</v>
      </c>
      <c r="E37" s="6">
        <v>0</v>
      </c>
      <c r="F37" s="6">
        <v>0</v>
      </c>
    </row>
    <row r="38" spans="1:6" ht="12">
      <c r="A38" s="2" t="s">
        <v>42</v>
      </c>
      <c r="B38" s="49">
        <f t="shared" si="0"/>
        <v>2</v>
      </c>
      <c r="C38" s="6">
        <v>0</v>
      </c>
      <c r="D38" s="6">
        <v>2</v>
      </c>
      <c r="E38" s="6">
        <v>0</v>
      </c>
      <c r="F38" s="6">
        <v>0</v>
      </c>
    </row>
    <row r="39" spans="1:6" ht="12">
      <c r="A39" s="2" t="s">
        <v>43</v>
      </c>
      <c r="B39" s="49">
        <f t="shared" si="0"/>
        <v>7</v>
      </c>
      <c r="C39" s="6">
        <v>6</v>
      </c>
      <c r="D39" s="6">
        <v>1</v>
      </c>
      <c r="E39" s="6">
        <v>0</v>
      </c>
      <c r="F39" s="6">
        <v>0</v>
      </c>
    </row>
    <row r="40" spans="1:6" ht="12">
      <c r="A40" s="2" t="s">
        <v>65</v>
      </c>
      <c r="B40" s="49">
        <f t="shared" si="0"/>
        <v>3</v>
      </c>
      <c r="C40" s="6">
        <v>2</v>
      </c>
      <c r="D40" s="6">
        <v>1</v>
      </c>
      <c r="E40" s="6">
        <v>0</v>
      </c>
      <c r="F40" s="6">
        <v>0</v>
      </c>
    </row>
    <row r="41" spans="1:6" ht="12">
      <c r="A41" s="2" t="s">
        <v>66</v>
      </c>
      <c r="B41" s="49">
        <f t="shared" si="0"/>
        <v>5</v>
      </c>
      <c r="C41" s="6">
        <v>4</v>
      </c>
      <c r="D41" s="6">
        <v>1</v>
      </c>
      <c r="E41" s="6">
        <v>0</v>
      </c>
      <c r="F41" s="6">
        <v>0</v>
      </c>
    </row>
    <row r="42" spans="1:6" ht="12">
      <c r="A42" s="2" t="s">
        <v>67</v>
      </c>
      <c r="B42" s="49">
        <f t="shared" si="0"/>
        <v>3</v>
      </c>
      <c r="C42" s="6">
        <v>3</v>
      </c>
      <c r="D42" s="7">
        <v>0</v>
      </c>
      <c r="E42" s="6">
        <v>0</v>
      </c>
      <c r="F42" s="6">
        <v>0</v>
      </c>
    </row>
    <row r="43" spans="1:6" ht="12">
      <c r="A43" s="2" t="s">
        <v>68</v>
      </c>
      <c r="B43" s="49">
        <f t="shared" si="0"/>
        <v>1</v>
      </c>
      <c r="C43" s="6">
        <v>1</v>
      </c>
      <c r="D43" s="7">
        <v>0</v>
      </c>
      <c r="E43" s="6">
        <v>0</v>
      </c>
      <c r="F43" s="6">
        <v>0</v>
      </c>
    </row>
    <row r="44" spans="1:6" ht="12">
      <c r="A44" s="2" t="s">
        <v>69</v>
      </c>
      <c r="B44" s="49">
        <f t="shared" si="0"/>
        <v>1</v>
      </c>
      <c r="C44" s="6">
        <v>1</v>
      </c>
      <c r="D44" s="7">
        <v>0</v>
      </c>
      <c r="E44" s="6">
        <v>0</v>
      </c>
      <c r="F44" s="6">
        <v>0</v>
      </c>
    </row>
    <row r="45" spans="1:6" ht="12">
      <c r="A45" s="2" t="s">
        <v>44</v>
      </c>
      <c r="B45" s="49">
        <f t="shared" si="0"/>
        <v>2</v>
      </c>
      <c r="C45" s="6">
        <v>1</v>
      </c>
      <c r="D45" s="6">
        <v>1</v>
      </c>
      <c r="E45" s="6">
        <v>0</v>
      </c>
      <c r="F45" s="6">
        <v>0</v>
      </c>
    </row>
    <row r="46" spans="1:6" ht="12">
      <c r="A46" s="2" t="s">
        <v>45</v>
      </c>
      <c r="B46" s="49">
        <f t="shared" si="0"/>
        <v>194</v>
      </c>
      <c r="C46" s="6">
        <v>150</v>
      </c>
      <c r="D46" s="6">
        <v>39</v>
      </c>
      <c r="E46" s="6">
        <v>5</v>
      </c>
      <c r="F46" s="6">
        <v>0</v>
      </c>
    </row>
    <row r="47" spans="1:6" ht="12">
      <c r="A47" s="2" t="s">
        <v>46</v>
      </c>
      <c r="B47" s="49">
        <f t="shared" si="0"/>
        <v>24</v>
      </c>
      <c r="C47" s="6">
        <v>22</v>
      </c>
      <c r="D47" s="6">
        <v>2</v>
      </c>
      <c r="E47" s="6">
        <v>0</v>
      </c>
      <c r="F47" s="6">
        <v>0</v>
      </c>
    </row>
    <row r="48" spans="1:6" ht="12">
      <c r="A48" s="2"/>
      <c r="B48" s="49"/>
      <c r="C48" s="6"/>
      <c r="D48" s="6"/>
      <c r="E48" s="6"/>
      <c r="F48" s="6"/>
    </row>
    <row r="49" spans="1:6" ht="19.5" customHeight="1">
      <c r="A49" s="39" t="s">
        <v>75</v>
      </c>
      <c r="B49" s="60">
        <f>+SUM(B51:B54)</f>
        <v>94</v>
      </c>
      <c r="C49" s="39">
        <f>+SUM(C51:C54)</f>
        <v>78</v>
      </c>
      <c r="D49" s="39">
        <f>+SUM(D51:D54)</f>
        <v>14</v>
      </c>
      <c r="E49" s="39">
        <f>+SUM(E51:E54)</f>
        <v>1</v>
      </c>
      <c r="F49" s="39">
        <f>+SUM(F51:F54)</f>
        <v>1</v>
      </c>
    </row>
    <row r="50" spans="1:6" ht="12">
      <c r="A50" s="2"/>
      <c r="B50" s="49"/>
      <c r="C50" s="6"/>
      <c r="D50" s="6"/>
      <c r="E50" s="6"/>
      <c r="F50" s="6"/>
    </row>
    <row r="51" spans="1:6" ht="12">
      <c r="A51" s="2" t="s">
        <v>80</v>
      </c>
      <c r="B51" s="49">
        <f aca="true" t="shared" si="1" ref="B51:B70">SUM(C51:F51)</f>
        <v>71</v>
      </c>
      <c r="C51" s="6">
        <v>55</v>
      </c>
      <c r="D51" s="6">
        <v>14</v>
      </c>
      <c r="E51" s="6">
        <v>1</v>
      </c>
      <c r="F51" s="6">
        <v>1</v>
      </c>
    </row>
    <row r="52" spans="1:6" ht="12">
      <c r="A52" s="2" t="s">
        <v>81</v>
      </c>
      <c r="B52" s="49">
        <f>SUM(C52:F52)</f>
        <v>15</v>
      </c>
      <c r="C52" s="6">
        <v>15</v>
      </c>
      <c r="D52" s="7">
        <v>0</v>
      </c>
      <c r="E52" s="6">
        <v>0</v>
      </c>
      <c r="F52" s="6">
        <v>0</v>
      </c>
    </row>
    <row r="53" spans="1:6" ht="12">
      <c r="A53" s="2" t="s">
        <v>83</v>
      </c>
      <c r="B53" s="49">
        <f t="shared" si="1"/>
        <v>1</v>
      </c>
      <c r="C53" s="6">
        <v>1</v>
      </c>
      <c r="D53" s="7">
        <v>0</v>
      </c>
      <c r="E53" s="6">
        <v>0</v>
      </c>
      <c r="F53" s="6">
        <v>0</v>
      </c>
    </row>
    <row r="54" spans="1:6" ht="12">
      <c r="A54" s="2" t="s">
        <v>82</v>
      </c>
      <c r="B54" s="49">
        <f t="shared" si="1"/>
        <v>7</v>
      </c>
      <c r="C54" s="6">
        <v>7</v>
      </c>
      <c r="D54" s="7">
        <v>0</v>
      </c>
      <c r="E54" s="6">
        <v>0</v>
      </c>
      <c r="F54" s="6">
        <v>0</v>
      </c>
    </row>
    <row r="55" spans="1:6" ht="12">
      <c r="A55" s="2"/>
      <c r="B55" s="49"/>
      <c r="C55" s="6"/>
      <c r="D55" s="7"/>
      <c r="E55" s="6"/>
      <c r="F55" s="6"/>
    </row>
    <row r="56" spans="1:6" ht="16.5" customHeight="1">
      <c r="A56" s="2" t="s">
        <v>70</v>
      </c>
      <c r="B56" s="49">
        <f t="shared" si="1"/>
        <v>1</v>
      </c>
      <c r="C56" s="6">
        <v>1</v>
      </c>
      <c r="D56" s="7">
        <v>0</v>
      </c>
      <c r="E56" s="6">
        <v>0</v>
      </c>
      <c r="F56" s="6">
        <v>0</v>
      </c>
    </row>
    <row r="57" spans="1:6" ht="12">
      <c r="A57" s="2" t="s">
        <v>48</v>
      </c>
      <c r="B57" s="49">
        <f t="shared" si="1"/>
        <v>10</v>
      </c>
      <c r="C57" s="6">
        <v>4</v>
      </c>
      <c r="D57" s="6">
        <v>6</v>
      </c>
      <c r="E57" s="6">
        <v>0</v>
      </c>
      <c r="F57" s="6">
        <v>0</v>
      </c>
    </row>
    <row r="58" spans="1:6" ht="12">
      <c r="A58" s="2" t="s">
        <v>49</v>
      </c>
      <c r="B58" s="49">
        <f t="shared" si="1"/>
        <v>3</v>
      </c>
      <c r="C58" s="6">
        <v>1</v>
      </c>
      <c r="D58" s="6">
        <v>2</v>
      </c>
      <c r="E58" s="6">
        <v>0</v>
      </c>
      <c r="F58" s="6">
        <v>0</v>
      </c>
    </row>
    <row r="59" spans="1:6" ht="12">
      <c r="A59" s="2" t="s">
        <v>71</v>
      </c>
      <c r="B59" s="49">
        <f t="shared" si="1"/>
        <v>2</v>
      </c>
      <c r="C59" s="6">
        <v>1</v>
      </c>
      <c r="D59" s="6">
        <v>1</v>
      </c>
      <c r="E59" s="6">
        <v>0</v>
      </c>
      <c r="F59" s="6">
        <v>0</v>
      </c>
    </row>
    <row r="60" spans="1:6" ht="12">
      <c r="A60" s="2" t="s">
        <v>115</v>
      </c>
      <c r="B60" s="49">
        <f t="shared" si="1"/>
        <v>1</v>
      </c>
      <c r="C60" s="6">
        <v>0</v>
      </c>
      <c r="D60" s="6">
        <v>1</v>
      </c>
      <c r="E60" s="6">
        <v>0</v>
      </c>
      <c r="F60" s="6">
        <v>0</v>
      </c>
    </row>
    <row r="61" spans="1:6" ht="12">
      <c r="A61" s="2" t="s">
        <v>72</v>
      </c>
      <c r="B61" s="49">
        <f t="shared" si="1"/>
        <v>2</v>
      </c>
      <c r="C61" s="6">
        <v>2</v>
      </c>
      <c r="D61" s="7">
        <v>0</v>
      </c>
      <c r="E61" s="6">
        <v>0</v>
      </c>
      <c r="F61" s="6">
        <v>0</v>
      </c>
    </row>
    <row r="62" spans="1:6" ht="12">
      <c r="A62" s="2" t="s">
        <v>50</v>
      </c>
      <c r="B62" s="49">
        <f t="shared" si="1"/>
        <v>2</v>
      </c>
      <c r="C62" s="6">
        <v>2</v>
      </c>
      <c r="D62" s="7">
        <v>0</v>
      </c>
      <c r="E62" s="6">
        <v>0</v>
      </c>
      <c r="F62" s="6">
        <v>0</v>
      </c>
    </row>
    <row r="63" spans="1:6" ht="12">
      <c r="A63" s="2" t="s">
        <v>51</v>
      </c>
      <c r="B63" s="49">
        <f t="shared" si="1"/>
        <v>1</v>
      </c>
      <c r="C63" s="6">
        <v>0</v>
      </c>
      <c r="D63" s="6">
        <v>1</v>
      </c>
      <c r="E63" s="6">
        <v>0</v>
      </c>
      <c r="F63" s="6">
        <v>0</v>
      </c>
    </row>
    <row r="64" spans="1:6" ht="12">
      <c r="A64" s="2" t="s">
        <v>52</v>
      </c>
      <c r="B64" s="49">
        <f t="shared" si="1"/>
        <v>1</v>
      </c>
      <c r="C64" s="6">
        <v>1</v>
      </c>
      <c r="D64" s="7">
        <v>0</v>
      </c>
      <c r="E64" s="6">
        <v>0</v>
      </c>
      <c r="F64" s="6">
        <v>0</v>
      </c>
    </row>
    <row r="65" spans="1:6" ht="12">
      <c r="A65" s="2" t="s">
        <v>73</v>
      </c>
      <c r="B65" s="49">
        <f t="shared" si="1"/>
        <v>1</v>
      </c>
      <c r="C65" s="6">
        <v>1</v>
      </c>
      <c r="D65" s="7">
        <v>0</v>
      </c>
      <c r="E65" s="6">
        <v>0</v>
      </c>
      <c r="F65" s="6">
        <v>0</v>
      </c>
    </row>
    <row r="66" spans="1:6" ht="12">
      <c r="A66" s="2" t="s">
        <v>53</v>
      </c>
      <c r="B66" s="49">
        <f t="shared" si="1"/>
        <v>4</v>
      </c>
      <c r="C66" s="6">
        <v>1</v>
      </c>
      <c r="D66" s="6">
        <v>3</v>
      </c>
      <c r="E66" s="6">
        <v>0</v>
      </c>
      <c r="F66" s="6">
        <v>0</v>
      </c>
    </row>
    <row r="67" spans="1:6" ht="12">
      <c r="A67" s="2" t="s">
        <v>54</v>
      </c>
      <c r="B67" s="49">
        <f t="shared" si="1"/>
        <v>1</v>
      </c>
      <c r="C67" s="6">
        <v>1</v>
      </c>
      <c r="D67" s="7">
        <v>0</v>
      </c>
      <c r="E67" s="6">
        <v>0</v>
      </c>
      <c r="F67" s="6">
        <v>0</v>
      </c>
    </row>
    <row r="68" spans="1:6" ht="12">
      <c r="A68" s="2" t="s">
        <v>55</v>
      </c>
      <c r="B68" s="49">
        <f t="shared" si="1"/>
        <v>4</v>
      </c>
      <c r="C68" s="6">
        <v>3</v>
      </c>
      <c r="D68" s="6">
        <v>1</v>
      </c>
      <c r="E68" s="6">
        <v>0</v>
      </c>
      <c r="F68" s="6">
        <v>0</v>
      </c>
    </row>
    <row r="69" spans="1:6" ht="12">
      <c r="A69" s="2" t="s">
        <v>74</v>
      </c>
      <c r="B69" s="49">
        <f t="shared" si="1"/>
        <v>1</v>
      </c>
      <c r="C69" s="6">
        <v>0</v>
      </c>
      <c r="D69" s="6">
        <v>1</v>
      </c>
      <c r="E69" s="6">
        <v>0</v>
      </c>
      <c r="F69" s="6">
        <v>0</v>
      </c>
    </row>
    <row r="70" spans="1:6" ht="12.75" thickBot="1">
      <c r="A70" s="8" t="s">
        <v>58</v>
      </c>
      <c r="B70" s="73">
        <f t="shared" si="1"/>
        <v>1</v>
      </c>
      <c r="C70" s="9">
        <v>1</v>
      </c>
      <c r="D70" s="10">
        <v>0</v>
      </c>
      <c r="E70" s="9">
        <v>0</v>
      </c>
      <c r="F70" s="9">
        <v>0</v>
      </c>
    </row>
    <row r="71" ht="12">
      <c r="A71" s="74" t="s">
        <v>158</v>
      </c>
    </row>
  </sheetData>
  <mergeCells count="5">
    <mergeCell ref="A3:F3"/>
    <mergeCell ref="A4:F4"/>
    <mergeCell ref="C6:F6"/>
    <mergeCell ref="B6:B7"/>
    <mergeCell ref="A6:A7"/>
  </mergeCells>
  <printOptions horizontalCentered="1" verticalCentered="1"/>
  <pageMargins left="0.7874015748031497" right="0.7874015748031497" top="0.7874015748031497" bottom="0.3937007874015748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"/>
    </sheetView>
  </sheetViews>
  <sheetFormatPr defaultColWidth="11.421875" defaultRowHeight="21.75" customHeight="1"/>
  <cols>
    <col min="1" max="1" width="16.00390625" style="0" customWidth="1"/>
    <col min="2" max="2" width="9.57421875" style="0" customWidth="1"/>
    <col min="3" max="3" width="13.28125" style="0" customWidth="1"/>
    <col min="4" max="4" width="14.57421875" style="0" customWidth="1"/>
    <col min="5" max="5" width="15.421875" style="0" customWidth="1"/>
    <col min="6" max="6" width="24.140625" style="0" customWidth="1"/>
  </cols>
  <sheetData>
    <row r="1" spans="1:6" ht="21.75" customHeight="1">
      <c r="A1" s="42" t="s">
        <v>170</v>
      </c>
      <c r="B1" s="42"/>
      <c r="C1" s="42"/>
      <c r="D1" s="42"/>
      <c r="E1" s="43"/>
      <c r="F1" s="43"/>
    </row>
    <row r="2" spans="1:6" ht="21.75" customHeight="1">
      <c r="A2" s="42"/>
      <c r="B2" s="42"/>
      <c r="C2" s="42"/>
      <c r="D2" s="42"/>
      <c r="E2" s="43"/>
      <c r="F2" s="43"/>
    </row>
    <row r="3" spans="1:6" ht="21.75" customHeight="1">
      <c r="A3" s="133" t="s">
        <v>161</v>
      </c>
      <c r="B3" s="133"/>
      <c r="C3" s="133"/>
      <c r="D3" s="133"/>
      <c r="E3" s="133"/>
      <c r="F3" s="133"/>
    </row>
    <row r="4" spans="1:6" ht="21.75" customHeight="1">
      <c r="A4" s="133" t="s">
        <v>159</v>
      </c>
      <c r="B4" s="133"/>
      <c r="C4" s="133"/>
      <c r="D4" s="133"/>
      <c r="E4" s="133"/>
      <c r="F4" s="133"/>
    </row>
    <row r="5" spans="1:6" ht="21.75" customHeight="1" thickBot="1">
      <c r="A5" s="42"/>
      <c r="B5" s="42"/>
      <c r="C5" s="42"/>
      <c r="D5" s="42"/>
      <c r="E5" s="43"/>
      <c r="F5" s="43"/>
    </row>
    <row r="6" spans="1:6" ht="21.75" customHeight="1">
      <c r="A6" s="134" t="s">
        <v>0</v>
      </c>
      <c r="B6" s="137" t="s">
        <v>84</v>
      </c>
      <c r="C6" s="137"/>
      <c r="D6" s="137"/>
      <c r="E6" s="138" t="s">
        <v>85</v>
      </c>
      <c r="F6" s="105" t="s">
        <v>86</v>
      </c>
    </row>
    <row r="7" spans="1:6" ht="21.75" customHeight="1">
      <c r="A7" s="135"/>
      <c r="B7" s="108" t="s">
        <v>17</v>
      </c>
      <c r="C7" s="109" t="s">
        <v>87</v>
      </c>
      <c r="D7" s="109" t="s">
        <v>88</v>
      </c>
      <c r="E7" s="103"/>
      <c r="F7" s="106"/>
    </row>
    <row r="8" spans="1:6" ht="21.75" customHeight="1" thickBot="1">
      <c r="A8" s="136"/>
      <c r="B8" s="130"/>
      <c r="C8" s="124"/>
      <c r="D8" s="104"/>
      <c r="E8" s="104"/>
      <c r="F8" s="107"/>
    </row>
    <row r="9" spans="1:6" ht="21.75" customHeight="1">
      <c r="A9" s="14" t="s">
        <v>17</v>
      </c>
      <c r="B9" s="46">
        <f>SUM(B11:B14)</f>
        <v>415</v>
      </c>
      <c r="C9" s="46">
        <f>SUM(C11:C14)</f>
        <v>382</v>
      </c>
      <c r="D9" s="46">
        <f>SUM(D11:D14)</f>
        <v>33</v>
      </c>
      <c r="E9" s="47" t="s">
        <v>148</v>
      </c>
      <c r="F9" s="68" t="s">
        <v>122</v>
      </c>
    </row>
    <row r="10" spans="1:6" ht="21.75" customHeight="1">
      <c r="A10" s="42"/>
      <c r="B10" s="46"/>
      <c r="C10" s="46"/>
      <c r="D10" s="46"/>
      <c r="E10" s="91"/>
      <c r="F10" s="48"/>
    </row>
    <row r="11" spans="1:6" ht="21.75" customHeight="1">
      <c r="A11" s="2" t="s">
        <v>1</v>
      </c>
      <c r="B11" s="49">
        <v>330</v>
      </c>
      <c r="C11" s="50">
        <v>303</v>
      </c>
      <c r="D11" s="49">
        <f>B11-C11</f>
        <v>27</v>
      </c>
      <c r="E11" s="51" t="s">
        <v>120</v>
      </c>
      <c r="F11" s="66" t="s">
        <v>124</v>
      </c>
    </row>
    <row r="12" spans="1:6" ht="21.75" customHeight="1">
      <c r="A12" s="2" t="s">
        <v>4</v>
      </c>
      <c r="B12" s="49">
        <v>76</v>
      </c>
      <c r="C12" s="50">
        <v>71</v>
      </c>
      <c r="D12" s="49">
        <f>B12-C12</f>
        <v>5</v>
      </c>
      <c r="E12" s="93" t="s">
        <v>143</v>
      </c>
      <c r="F12" s="66" t="s">
        <v>123</v>
      </c>
    </row>
    <row r="13" spans="1:6" ht="21.75" customHeight="1">
      <c r="A13" s="2" t="s">
        <v>2</v>
      </c>
      <c r="B13" s="49">
        <v>8</v>
      </c>
      <c r="C13" s="50">
        <v>7</v>
      </c>
      <c r="D13" s="49">
        <f>B13-C13</f>
        <v>1</v>
      </c>
      <c r="E13" s="93" t="s">
        <v>144</v>
      </c>
      <c r="F13" s="66" t="s">
        <v>125</v>
      </c>
    </row>
    <row r="14" spans="1:6" ht="21.75" customHeight="1">
      <c r="A14" s="2" t="s">
        <v>3</v>
      </c>
      <c r="B14" s="49">
        <v>1</v>
      </c>
      <c r="C14" s="50">
        <v>1</v>
      </c>
      <c r="D14" s="49">
        <f>B14-C14</f>
        <v>0</v>
      </c>
      <c r="E14" s="93" t="s">
        <v>145</v>
      </c>
      <c r="F14" s="90" t="s">
        <v>121</v>
      </c>
    </row>
    <row r="15" spans="1:6" ht="21.75" customHeight="1" thickBot="1">
      <c r="A15" s="8"/>
      <c r="B15" s="52"/>
      <c r="C15" s="52"/>
      <c r="D15" s="52"/>
      <c r="E15" s="92"/>
      <c r="F15" s="53"/>
    </row>
    <row r="16" ht="21.75" customHeight="1">
      <c r="A16" s="74" t="s">
        <v>152</v>
      </c>
    </row>
    <row r="17" ht="21.75" customHeight="1">
      <c r="E17" s="94"/>
    </row>
    <row r="18" ht="21.75" customHeight="1">
      <c r="E18" s="94"/>
    </row>
    <row r="19" ht="21.75" customHeight="1">
      <c r="E19" s="95"/>
    </row>
    <row r="20" ht="21.75" customHeight="1">
      <c r="E20" s="95"/>
    </row>
    <row r="21" ht="21.75" customHeight="1">
      <c r="E21" s="95"/>
    </row>
    <row r="22" ht="21.75" customHeight="1">
      <c r="E22" s="95"/>
    </row>
    <row r="23" ht="21.75" customHeight="1">
      <c r="E23" s="95"/>
    </row>
    <row r="24" ht="21.75" customHeight="1">
      <c r="E24" s="1"/>
    </row>
  </sheetData>
  <mergeCells count="9">
    <mergeCell ref="A3:F3"/>
    <mergeCell ref="A4:F4"/>
    <mergeCell ref="A6:A8"/>
    <mergeCell ref="B6:D6"/>
    <mergeCell ref="E6:E8"/>
    <mergeCell ref="F6:F8"/>
    <mergeCell ref="B7:B8"/>
    <mergeCell ref="C7:C8"/>
    <mergeCell ref="D7:D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5.7109375" style="0" customWidth="1"/>
    <col min="2" max="2" width="22.7109375" style="0" customWidth="1"/>
    <col min="3" max="3" width="15.421875" style="0" customWidth="1"/>
    <col min="4" max="4" width="25.140625" style="0" customWidth="1"/>
  </cols>
  <sheetData>
    <row r="1" spans="1:4" ht="21.75" customHeight="1">
      <c r="A1" s="11" t="s">
        <v>171</v>
      </c>
      <c r="B1" s="3"/>
      <c r="C1" s="3"/>
      <c r="D1" s="54"/>
    </row>
    <row r="2" spans="1:4" ht="21.75" customHeight="1">
      <c r="A2" s="11"/>
      <c r="B2" s="3"/>
      <c r="C2" s="3"/>
      <c r="D2" s="54"/>
    </row>
    <row r="3" spans="1:4" ht="21.75" customHeight="1">
      <c r="A3" s="139" t="s">
        <v>160</v>
      </c>
      <c r="B3" s="139"/>
      <c r="C3" s="139"/>
      <c r="D3" s="139"/>
    </row>
    <row r="4" spans="1:4" ht="21.75" customHeight="1">
      <c r="A4" s="139" t="s">
        <v>162</v>
      </c>
      <c r="B4" s="140"/>
      <c r="C4" s="140"/>
      <c r="D4" s="140"/>
    </row>
    <row r="5" spans="1:4" ht="21.75" customHeight="1">
      <c r="A5" s="139" t="s">
        <v>118</v>
      </c>
      <c r="B5" s="140"/>
      <c r="C5" s="140"/>
      <c r="D5" s="140"/>
    </row>
    <row r="6" ht="21.75" customHeight="1" thickBot="1"/>
    <row r="7" spans="1:4" ht="21.75" customHeight="1">
      <c r="A7" s="119" t="s">
        <v>89</v>
      </c>
      <c r="B7" s="56" t="s">
        <v>90</v>
      </c>
      <c r="C7" s="56" t="s">
        <v>91</v>
      </c>
      <c r="D7" s="57" t="s">
        <v>92</v>
      </c>
    </row>
    <row r="8" spans="1:4" ht="21.75" customHeight="1" thickBot="1">
      <c r="A8" s="121"/>
      <c r="B8" s="45" t="s">
        <v>93</v>
      </c>
      <c r="C8" s="45" t="s">
        <v>94</v>
      </c>
      <c r="D8" s="58" t="s">
        <v>95</v>
      </c>
    </row>
    <row r="9" spans="1:4" ht="21.75" customHeight="1">
      <c r="A9" s="3"/>
      <c r="B9" s="59"/>
      <c r="C9" s="59"/>
      <c r="D9" s="54"/>
    </row>
    <row r="10" spans="1:4" ht="21.75" customHeight="1">
      <c r="A10" s="14" t="s">
        <v>17</v>
      </c>
      <c r="B10" s="96">
        <f>SUM(B12:B22)-B17</f>
        <v>382</v>
      </c>
      <c r="C10" s="97" t="s">
        <v>126</v>
      </c>
      <c r="D10" s="98" t="s">
        <v>131</v>
      </c>
    </row>
    <row r="11" spans="1:4" ht="21.75" customHeight="1">
      <c r="A11" s="3"/>
      <c r="B11" s="49"/>
      <c r="C11" s="51"/>
      <c r="D11" s="54"/>
    </row>
    <row r="12" spans="1:4" ht="21.75" customHeight="1">
      <c r="A12" s="3" t="s">
        <v>96</v>
      </c>
      <c r="B12" s="49">
        <v>22</v>
      </c>
      <c r="C12" s="51" t="s">
        <v>127</v>
      </c>
      <c r="D12" s="54" t="s">
        <v>132</v>
      </c>
    </row>
    <row r="13" spans="1:4" ht="21.75" customHeight="1">
      <c r="A13" s="3" t="s">
        <v>97</v>
      </c>
      <c r="B13" s="49">
        <v>75</v>
      </c>
      <c r="C13" s="51" t="s">
        <v>128</v>
      </c>
      <c r="D13" s="54" t="s">
        <v>133</v>
      </c>
    </row>
    <row r="14" spans="1:4" ht="21.75" customHeight="1">
      <c r="A14" s="3" t="s">
        <v>45</v>
      </c>
      <c r="B14" s="49">
        <v>176</v>
      </c>
      <c r="C14" s="51" t="s">
        <v>129</v>
      </c>
      <c r="D14" s="54" t="s">
        <v>134</v>
      </c>
    </row>
    <row r="15" spans="1:4" ht="21.75" customHeight="1">
      <c r="A15" s="3" t="s">
        <v>46</v>
      </c>
      <c r="B15" s="49">
        <v>22</v>
      </c>
      <c r="C15" s="51" t="s">
        <v>130</v>
      </c>
      <c r="D15" s="54" t="s">
        <v>135</v>
      </c>
    </row>
    <row r="16" spans="1:4" ht="21.75" customHeight="1">
      <c r="A16" s="3"/>
      <c r="B16" s="49"/>
      <c r="C16" s="51"/>
      <c r="D16" s="54"/>
    </row>
    <row r="17" spans="1:4" ht="21.75" customHeight="1">
      <c r="A17" s="61" t="s">
        <v>75</v>
      </c>
      <c r="B17" s="62">
        <f>SUM(B19:B22)</f>
        <v>87</v>
      </c>
      <c r="C17" s="63" t="s">
        <v>136</v>
      </c>
      <c r="D17" s="64"/>
    </row>
    <row r="18" spans="1:4" ht="21.75" customHeight="1">
      <c r="A18" s="61"/>
      <c r="B18" s="62"/>
      <c r="C18" s="63"/>
      <c r="D18" s="64"/>
    </row>
    <row r="19" spans="1:4" ht="21.75" customHeight="1">
      <c r="A19" s="3" t="s">
        <v>98</v>
      </c>
      <c r="B19" s="49">
        <v>67</v>
      </c>
      <c r="C19" s="51" t="s">
        <v>137</v>
      </c>
      <c r="D19" s="54" t="s">
        <v>139</v>
      </c>
    </row>
    <row r="20" spans="1:4" ht="21.75" customHeight="1">
      <c r="A20" s="3" t="s">
        <v>99</v>
      </c>
      <c r="B20" s="49">
        <v>12</v>
      </c>
      <c r="C20" s="51" t="s">
        <v>138</v>
      </c>
      <c r="D20" s="54" t="s">
        <v>140</v>
      </c>
    </row>
    <row r="21" spans="1:5" ht="21.75" customHeight="1">
      <c r="A21" s="3" t="s">
        <v>101</v>
      </c>
      <c r="B21" s="49">
        <v>1</v>
      </c>
      <c r="C21" s="93" t="s">
        <v>146</v>
      </c>
      <c r="D21" s="90" t="s">
        <v>147</v>
      </c>
      <c r="E21" s="1"/>
    </row>
    <row r="22" spans="1:4" ht="21.75" customHeight="1">
      <c r="A22" s="3" t="s">
        <v>100</v>
      </c>
      <c r="B22" s="49">
        <v>7</v>
      </c>
      <c r="C22" s="51" t="s">
        <v>141</v>
      </c>
      <c r="D22" s="54" t="s">
        <v>142</v>
      </c>
    </row>
    <row r="23" spans="1:4" ht="21.75" customHeight="1" thickBot="1">
      <c r="A23" s="8"/>
      <c r="B23" s="52"/>
      <c r="C23" s="52"/>
      <c r="D23" s="65"/>
    </row>
    <row r="24" spans="1:4" ht="21.75" customHeight="1">
      <c r="A24" s="67" t="s">
        <v>163</v>
      </c>
      <c r="B24" s="2"/>
      <c r="C24" s="2"/>
      <c r="D24" s="66"/>
    </row>
    <row r="25" spans="1:4" ht="21.75" customHeight="1">
      <c r="A25" s="86" t="s">
        <v>164</v>
      </c>
      <c r="B25" s="67"/>
      <c r="C25" s="3"/>
      <c r="D25" s="54"/>
    </row>
    <row r="26" spans="1:4" ht="21.75" customHeight="1">
      <c r="A26" s="86" t="s">
        <v>157</v>
      </c>
      <c r="B26" s="67"/>
      <c r="C26" s="3"/>
      <c r="D26" s="54"/>
    </row>
  </sheetData>
  <mergeCells count="4">
    <mergeCell ref="A3:D3"/>
    <mergeCell ref="A4:D4"/>
    <mergeCell ref="A5:D5"/>
    <mergeCell ref="A7:A8"/>
  </mergeCells>
  <printOptions horizontalCentered="1" verticalCentered="1"/>
  <pageMargins left="0.7874015748031497" right="0.65" top="0.7874015748031497" bottom="0.7874015748031497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G12" sqref="G12"/>
    </sheetView>
  </sheetViews>
  <sheetFormatPr defaultColWidth="11.421875" defaultRowHeight="21.75" customHeight="1"/>
  <cols>
    <col min="1" max="1" width="30.8515625" style="3" customWidth="1"/>
    <col min="2" max="2" width="7.57421875" style="3" customWidth="1"/>
    <col min="3" max="3" width="5.7109375" style="3" bestFit="1" customWidth="1"/>
    <col min="4" max="4" width="5.57421875" style="3" bestFit="1" customWidth="1"/>
    <col min="5" max="16" width="4.8515625" style="3" customWidth="1"/>
    <col min="17" max="16384" width="11.421875" style="3" customWidth="1"/>
  </cols>
  <sheetData>
    <row r="1" ht="21.75" customHeight="1">
      <c r="A1" s="42" t="s">
        <v>172</v>
      </c>
    </row>
    <row r="2" ht="21.75" customHeight="1">
      <c r="A2" s="42"/>
    </row>
    <row r="3" spans="1:16" ht="21.75" customHeight="1">
      <c r="A3" s="133" t="s">
        <v>165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1.75" customHeight="1">
      <c r="A4" s="133" t="s">
        <v>166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21.75" customHeight="1" thickBot="1">
      <c r="A5" s="4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1.75" customHeight="1">
      <c r="A6" s="22" t="s">
        <v>102</v>
      </c>
      <c r="B6" s="141" t="s">
        <v>17</v>
      </c>
      <c r="C6" s="143" t="s">
        <v>149</v>
      </c>
      <c r="D6" s="144"/>
      <c r="E6" s="143" t="s">
        <v>103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s="42" customFormat="1" ht="21.75" customHeight="1" thickBot="1">
      <c r="A7" s="24" t="s">
        <v>104</v>
      </c>
      <c r="B7" s="142"/>
      <c r="C7" s="70" t="s">
        <v>105</v>
      </c>
      <c r="D7" s="71" t="s">
        <v>106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</row>
    <row r="8" spans="1:16" s="42" customFormat="1" ht="21.75" customHeight="1">
      <c r="A8" s="14" t="s">
        <v>17</v>
      </c>
      <c r="B8" s="72">
        <f aca="true" t="shared" si="0" ref="B8:P8">SUM(B10:B22)</f>
        <v>37</v>
      </c>
      <c r="C8" s="72">
        <f t="shared" si="0"/>
        <v>33</v>
      </c>
      <c r="D8" s="72">
        <f t="shared" si="0"/>
        <v>4</v>
      </c>
      <c r="E8" s="13">
        <f t="shared" si="0"/>
        <v>0</v>
      </c>
      <c r="F8" s="13">
        <f t="shared" si="0"/>
        <v>8</v>
      </c>
      <c r="G8" s="13">
        <f t="shared" si="0"/>
        <v>4</v>
      </c>
      <c r="H8" s="13">
        <f t="shared" si="0"/>
        <v>0</v>
      </c>
      <c r="I8" s="13">
        <f t="shared" si="0"/>
        <v>7</v>
      </c>
      <c r="J8" s="13">
        <f t="shared" si="0"/>
        <v>1</v>
      </c>
      <c r="K8" s="13">
        <f t="shared" si="0"/>
        <v>2</v>
      </c>
      <c r="L8" s="13">
        <f t="shared" si="0"/>
        <v>2</v>
      </c>
      <c r="M8" s="13">
        <f t="shared" si="0"/>
        <v>5</v>
      </c>
      <c r="N8" s="13">
        <f t="shared" si="0"/>
        <v>3</v>
      </c>
      <c r="O8" s="13">
        <f t="shared" si="0"/>
        <v>4</v>
      </c>
      <c r="P8" s="13">
        <f t="shared" si="0"/>
        <v>1</v>
      </c>
    </row>
    <row r="9" spans="2:16" s="42" customFormat="1" ht="21.75" customHeight="1">
      <c r="B9" s="49"/>
      <c r="C9" s="49"/>
      <c r="D9" s="49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ht="21.75" customHeight="1">
      <c r="A10" s="3" t="s">
        <v>107</v>
      </c>
      <c r="B10" s="32">
        <f aca="true" t="shared" si="1" ref="B10:B22">+SUM(E10:P10)</f>
        <v>2</v>
      </c>
      <c r="C10" s="32">
        <f>+B10-D10</f>
        <v>2</v>
      </c>
      <c r="D10" s="4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</v>
      </c>
      <c r="O10" s="17">
        <v>0</v>
      </c>
      <c r="P10" s="17">
        <v>0</v>
      </c>
      <c r="Q10" s="42"/>
    </row>
    <row r="11" spans="1:17" ht="21.75" customHeight="1">
      <c r="A11" s="3" t="s">
        <v>28</v>
      </c>
      <c r="B11" s="32">
        <f t="shared" si="1"/>
        <v>1</v>
      </c>
      <c r="C11" s="32">
        <f aca="true" t="shared" si="2" ref="C11:C22">+B11-D11</f>
        <v>1</v>
      </c>
      <c r="D11" s="4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1</v>
      </c>
      <c r="P11" s="17">
        <v>0</v>
      </c>
      <c r="Q11" s="42"/>
    </row>
    <row r="12" spans="1:17" ht="21.75" customHeight="1">
      <c r="A12" s="3" t="s">
        <v>32</v>
      </c>
      <c r="B12" s="32">
        <f t="shared" si="1"/>
        <v>5</v>
      </c>
      <c r="C12" s="32">
        <f t="shared" si="2"/>
        <v>5</v>
      </c>
      <c r="D12" s="49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1</v>
      </c>
      <c r="K12" s="17">
        <v>0</v>
      </c>
      <c r="L12" s="17">
        <v>0</v>
      </c>
      <c r="M12" s="17">
        <v>0</v>
      </c>
      <c r="N12" s="17">
        <v>1</v>
      </c>
      <c r="O12" s="17">
        <v>2</v>
      </c>
      <c r="P12" s="17">
        <v>0</v>
      </c>
      <c r="Q12" s="42"/>
    </row>
    <row r="13" spans="1:17" ht="21.75" customHeight="1">
      <c r="A13" s="3" t="s">
        <v>34</v>
      </c>
      <c r="B13" s="32">
        <f t="shared" si="1"/>
        <v>2</v>
      </c>
      <c r="C13" s="32">
        <f t="shared" si="2"/>
        <v>1</v>
      </c>
      <c r="D13" s="49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2</v>
      </c>
      <c r="N13" s="17">
        <v>0</v>
      </c>
      <c r="O13" s="17">
        <v>0</v>
      </c>
      <c r="P13" s="17">
        <v>0</v>
      </c>
      <c r="Q13" s="42"/>
    </row>
    <row r="14" spans="1:17" ht="21.75" customHeight="1">
      <c r="A14" s="3" t="s">
        <v>62</v>
      </c>
      <c r="B14" s="32">
        <f t="shared" si="1"/>
        <v>2</v>
      </c>
      <c r="C14" s="32">
        <f t="shared" si="2"/>
        <v>2</v>
      </c>
      <c r="D14" s="49">
        <v>0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</v>
      </c>
      <c r="Q14" s="42"/>
    </row>
    <row r="15" spans="1:17" ht="21.75" customHeight="1">
      <c r="A15" s="3" t="s">
        <v>116</v>
      </c>
      <c r="B15" s="32">
        <f>+SUM(E15:P15)</f>
        <v>1</v>
      </c>
      <c r="C15" s="32">
        <f>+B15-D15</f>
        <v>1</v>
      </c>
      <c r="D15" s="49">
        <v>0</v>
      </c>
      <c r="E15" s="17">
        <v>0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42"/>
    </row>
    <row r="16" spans="1:17" ht="21.75" customHeight="1">
      <c r="A16" s="3" t="s">
        <v>111</v>
      </c>
      <c r="B16" s="32">
        <f>+SUM(E16:P16)</f>
        <v>1</v>
      </c>
      <c r="C16" s="32">
        <f>+B16-D16</f>
        <v>1</v>
      </c>
      <c r="D16" s="49">
        <v>0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42"/>
    </row>
    <row r="17" spans="1:17" ht="21.75" customHeight="1">
      <c r="A17" s="3" t="s">
        <v>112</v>
      </c>
      <c r="B17" s="32">
        <f>+SUM(E17:P17)</f>
        <v>2</v>
      </c>
      <c r="C17" s="32">
        <f>+B17-D17</f>
        <v>2</v>
      </c>
      <c r="D17" s="49">
        <v>0</v>
      </c>
      <c r="E17" s="17">
        <v>0</v>
      </c>
      <c r="F17" s="17">
        <v>0</v>
      </c>
      <c r="G17" s="17">
        <v>0</v>
      </c>
      <c r="H17" s="17">
        <v>0</v>
      </c>
      <c r="I17" s="17">
        <v>2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42"/>
    </row>
    <row r="18" spans="1:17" ht="21.75" customHeight="1">
      <c r="A18" s="3" t="s">
        <v>108</v>
      </c>
      <c r="B18" s="32">
        <f t="shared" si="1"/>
        <v>10</v>
      </c>
      <c r="C18" s="32">
        <f t="shared" si="2"/>
        <v>10</v>
      </c>
      <c r="D18" s="49">
        <v>0</v>
      </c>
      <c r="E18" s="17">
        <v>0</v>
      </c>
      <c r="F18" s="17">
        <v>4</v>
      </c>
      <c r="G18" s="17">
        <v>0</v>
      </c>
      <c r="H18" s="17">
        <v>0</v>
      </c>
      <c r="I18" s="17">
        <v>2</v>
      </c>
      <c r="J18" s="17">
        <v>0</v>
      </c>
      <c r="K18" s="17">
        <v>2</v>
      </c>
      <c r="L18" s="17">
        <v>1</v>
      </c>
      <c r="M18" s="17">
        <v>0</v>
      </c>
      <c r="N18" s="17">
        <v>0</v>
      </c>
      <c r="O18" s="17">
        <v>1</v>
      </c>
      <c r="P18" s="17">
        <v>0</v>
      </c>
      <c r="Q18" s="42"/>
    </row>
    <row r="19" spans="1:17" ht="21.75" customHeight="1">
      <c r="A19" s="3" t="s">
        <v>115</v>
      </c>
      <c r="B19" s="32">
        <f t="shared" si="1"/>
        <v>1</v>
      </c>
      <c r="C19" s="32">
        <f t="shared" si="2"/>
        <v>1</v>
      </c>
      <c r="D19" s="49">
        <v>0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42"/>
    </row>
    <row r="20" spans="1:17" s="19" customFormat="1" ht="21.75" customHeight="1">
      <c r="A20" s="19" t="s">
        <v>53</v>
      </c>
      <c r="B20" s="32">
        <f t="shared" si="1"/>
        <v>5</v>
      </c>
      <c r="C20" s="32">
        <f t="shared" si="2"/>
        <v>2</v>
      </c>
      <c r="D20" s="49">
        <f>1+2</f>
        <v>3</v>
      </c>
      <c r="E20" s="17">
        <v>0</v>
      </c>
      <c r="F20" s="17">
        <v>0</v>
      </c>
      <c r="G20" s="17">
        <v>3</v>
      </c>
      <c r="H20" s="17">
        <v>0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42"/>
    </row>
    <row r="21" spans="1:17" ht="21.75" customHeight="1">
      <c r="A21" s="3" t="s">
        <v>109</v>
      </c>
      <c r="B21" s="32">
        <f t="shared" si="1"/>
        <v>2</v>
      </c>
      <c r="C21" s="32">
        <f t="shared" si="2"/>
        <v>2</v>
      </c>
      <c r="D21" s="4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42"/>
    </row>
    <row r="22" spans="1:17" ht="21.75" customHeight="1">
      <c r="A22" s="2" t="s">
        <v>110</v>
      </c>
      <c r="B22" s="32">
        <f t="shared" si="1"/>
        <v>3</v>
      </c>
      <c r="C22" s="32">
        <f t="shared" si="2"/>
        <v>3</v>
      </c>
      <c r="D22" s="49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4">
        <v>0</v>
      </c>
      <c r="M22" s="4">
        <v>3</v>
      </c>
      <c r="N22" s="4">
        <v>0</v>
      </c>
      <c r="O22" s="4">
        <v>0</v>
      </c>
      <c r="P22" s="4">
        <v>0</v>
      </c>
      <c r="Q22" s="42"/>
    </row>
    <row r="23" spans="1:16" s="2" customFormat="1" ht="21.75" customHeight="1" thickBot="1">
      <c r="A23" s="8"/>
      <c r="B23" s="52"/>
      <c r="C23" s="52"/>
      <c r="D23" s="5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ht="21.75" customHeight="1">
      <c r="A24" s="86" t="s">
        <v>152</v>
      </c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2004-08-04T17:24:45Z</cp:lastPrinted>
  <dcterms:created xsi:type="dcterms:W3CDTF">2004-04-14T18:32:36Z</dcterms:created>
  <dcterms:modified xsi:type="dcterms:W3CDTF">2004-08-04T17:28:09Z</dcterms:modified>
  <cp:category/>
  <cp:version/>
  <cp:contentType/>
  <cp:contentStatus/>
</cp:coreProperties>
</file>