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5"/>
  </bookViews>
  <sheets>
    <sheet name="53" sheetId="1" r:id="rId1"/>
    <sheet name="54" sheetId="2" r:id="rId2"/>
    <sheet name="55" sheetId="3" r:id="rId3"/>
    <sheet name="56" sheetId="4" r:id="rId4"/>
    <sheet name="57" sheetId="5" r:id="rId5"/>
    <sheet name="58" sheetId="6" r:id="rId6"/>
  </sheets>
  <definedNames/>
  <calcPr fullCalcOnLoad="1"/>
</workbook>
</file>

<file path=xl/sharedStrings.xml><?xml version="1.0" encoding="utf-8"?>
<sst xmlns="http://schemas.openxmlformats.org/spreadsheetml/2006/main" count="411" uniqueCount="227">
  <si>
    <t>y mes de ocurrencia, durante el 2004</t>
  </si>
  <si>
    <t>Cantón</t>
  </si>
  <si>
    <t>Total</t>
  </si>
  <si>
    <t>Mes</t>
  </si>
  <si>
    <t>Provincia de Alajuela</t>
  </si>
  <si>
    <t>Atenas</t>
  </si>
  <si>
    <t>Orotina</t>
  </si>
  <si>
    <t>Grecia</t>
  </si>
  <si>
    <t>San Mateo</t>
  </si>
  <si>
    <t>San Ramón</t>
  </si>
  <si>
    <t>Provincia Heredia</t>
  </si>
  <si>
    <t>Casos entrados y terminados por la Delegación de Alajuela,</t>
  </si>
  <si>
    <t>según tipo de caso, durante el 2004</t>
  </si>
  <si>
    <t>Tipo de Caso</t>
  </si>
  <si>
    <t>Entrados</t>
  </si>
  <si>
    <t>Abandono dañino de animal</t>
  </si>
  <si>
    <t>Abuso de autoridad</t>
  </si>
  <si>
    <t>Abuso sexual a mayor</t>
  </si>
  <si>
    <t>Abuso sexual a menor</t>
  </si>
  <si>
    <t>Administración fraudulenta</t>
  </si>
  <si>
    <t>Agresión</t>
  </si>
  <si>
    <t>Amenazas</t>
  </si>
  <si>
    <t>Apropiación y/o retención indebida</t>
  </si>
  <si>
    <t>Circulación de moneda falsa</t>
  </si>
  <si>
    <t>Consumo de droga</t>
  </si>
  <si>
    <t>Consumo de marihuana</t>
  </si>
  <si>
    <t>Corrupción de menores</t>
  </si>
  <si>
    <t>Cultivo de marihuana</t>
  </si>
  <si>
    <t>Daños</t>
  </si>
  <si>
    <t>Desaparición de persona</t>
  </si>
  <si>
    <t>Estafa</t>
  </si>
  <si>
    <t>Estafa mediante cheque</t>
  </si>
  <si>
    <t>Extorsión</t>
  </si>
  <si>
    <t>Falsedad ideológica</t>
  </si>
  <si>
    <t>Falsificación de documento</t>
  </si>
  <si>
    <t>Falsificación de señas y marcas</t>
  </si>
  <si>
    <t>Homicidio culposo</t>
  </si>
  <si>
    <t>Homicidio doloso</t>
  </si>
  <si>
    <t>Hurto</t>
  </si>
  <si>
    <t>Hurto de ganado</t>
  </si>
  <si>
    <t>Incendio</t>
  </si>
  <si>
    <t>Infracción Ley de Armas</t>
  </si>
  <si>
    <t>Infracción Ley Derechos de Autor</t>
  </si>
  <si>
    <t>Lesiones</t>
  </si>
  <si>
    <t>Lesiones con arma de fuego</t>
  </si>
  <si>
    <t>Lesiones culposas</t>
  </si>
  <si>
    <t>Muerte accidental</t>
  </si>
  <si>
    <t>Muerte natural</t>
  </si>
  <si>
    <t>Peculado</t>
  </si>
  <si>
    <t>Privación de libertad</t>
  </si>
  <si>
    <t>Proxenetismo</t>
  </si>
  <si>
    <t>Receptación</t>
  </si>
  <si>
    <t>Relaciones sexuales con menor de edad</t>
  </si>
  <si>
    <t>Resistencia a la autoridad</t>
  </si>
  <si>
    <t>Robo con fuerza sobre las cosas</t>
  </si>
  <si>
    <t>Robo con violencia sobre las personas</t>
  </si>
  <si>
    <t>Robo de medio de transporte</t>
  </si>
  <si>
    <t>Secuestro extorsivo</t>
  </si>
  <si>
    <t>Suicidio</t>
  </si>
  <si>
    <t>Sustracción de menor</t>
  </si>
  <si>
    <t>Tenencia de droga</t>
  </si>
  <si>
    <t>Tenencia de marihuana</t>
  </si>
  <si>
    <t>Tentativa de estafa</t>
  </si>
  <si>
    <t>Tentativa de homicidio doloso</t>
  </si>
  <si>
    <t>Tentativa de violación</t>
  </si>
  <si>
    <t>Tráfico de droga</t>
  </si>
  <si>
    <t>Uso de documento falso</t>
  </si>
  <si>
    <t>Usurpación</t>
  </si>
  <si>
    <t>Venta de droga</t>
  </si>
  <si>
    <t>Violación a mayor</t>
  </si>
  <si>
    <t>Violación a menor</t>
  </si>
  <si>
    <t>Violación de domicilio</t>
  </si>
  <si>
    <t>Violación de sellos</t>
  </si>
  <si>
    <t>Poás</t>
  </si>
  <si>
    <t>Difamación</t>
  </si>
  <si>
    <t>Tentativa de robo con violencia sobre personas</t>
  </si>
  <si>
    <t>Infracción Ley Forestal</t>
  </si>
  <si>
    <t>Tentativa de robo con fuerza sobre cosas</t>
  </si>
  <si>
    <t>Infracción Ley de Licores</t>
  </si>
  <si>
    <t>Tentativa de suicidio</t>
  </si>
  <si>
    <t>Aborto</t>
  </si>
  <si>
    <t>Tentativa de hurto</t>
  </si>
  <si>
    <t>Violación</t>
  </si>
  <si>
    <t>Robo</t>
  </si>
  <si>
    <t>Ene</t>
  </si>
  <si>
    <t>Feb</t>
  </si>
  <si>
    <t>Mar</t>
  </si>
  <si>
    <t>Abr</t>
  </si>
  <si>
    <t>May</t>
  </si>
  <si>
    <t>Jun</t>
  </si>
  <si>
    <t>C a n t ó n</t>
  </si>
  <si>
    <t>Denuncias Entradas</t>
  </si>
  <si>
    <t>Con Valor Conocido</t>
  </si>
  <si>
    <t>Con Valor Desconocido</t>
  </si>
  <si>
    <t>Valor de lo Sustraído</t>
  </si>
  <si>
    <t>Denuncias entradas con valor conocido en la Delegación de Alajuela, según valor de lo sustraído</t>
  </si>
  <si>
    <t>Delito</t>
  </si>
  <si>
    <t>Estafa (1)</t>
  </si>
  <si>
    <t>Hurto (2)</t>
  </si>
  <si>
    <t>(1) Incluye la estafa mediante cheque.</t>
  </si>
  <si>
    <t>(2) Incluye el hurto de ganado.</t>
  </si>
  <si>
    <t>Sexo</t>
  </si>
  <si>
    <t>Fem</t>
  </si>
  <si>
    <t>Desobediencia a la autoridad</t>
  </si>
  <si>
    <t>Tentativa de robo</t>
  </si>
  <si>
    <t>Por existir orden de captura</t>
  </si>
  <si>
    <t>Falsificación de moneda</t>
  </si>
  <si>
    <t>Rapto</t>
  </si>
  <si>
    <t>Venta de marihuana</t>
  </si>
  <si>
    <t>Contravención</t>
  </si>
  <si>
    <t>Simulación de delito</t>
  </si>
  <si>
    <t>Suministro de marihuana</t>
  </si>
  <si>
    <t>Favorecimiento real</t>
  </si>
  <si>
    <t>Tentativa de extorsión</t>
  </si>
  <si>
    <t>Lesiones accidentales</t>
  </si>
  <si>
    <t>Malversación de fondos</t>
  </si>
  <si>
    <t>Suministro de droga</t>
  </si>
  <si>
    <t>Jul</t>
  </si>
  <si>
    <t>Ago</t>
  </si>
  <si>
    <t>Oct</t>
  </si>
  <si>
    <t>Nov</t>
  </si>
  <si>
    <t>Dic</t>
  </si>
  <si>
    <t xml:space="preserve">Provincia                                 y                                    Cantón         </t>
  </si>
  <si>
    <t>Here dia</t>
  </si>
  <si>
    <t xml:space="preserve">Mas </t>
  </si>
  <si>
    <t>Abuso sexual</t>
  </si>
  <si>
    <t xml:space="preserve">Agresión </t>
  </si>
  <si>
    <t>Asociación ilícita</t>
  </si>
  <si>
    <t>Infracción Ley Adulto Mayor</t>
  </si>
  <si>
    <t>Terminados</t>
  </si>
  <si>
    <t>Infracción Código Fiscal</t>
  </si>
  <si>
    <t>Otros</t>
  </si>
  <si>
    <t>Incumpimiento de deberes</t>
  </si>
  <si>
    <t>Lesiones con arma blanca</t>
  </si>
  <si>
    <t>Infracción Ley de Lotería</t>
  </si>
  <si>
    <t>Set</t>
  </si>
  <si>
    <t>Averiguar muerte</t>
  </si>
  <si>
    <t>Falsificación de  señas y marcas</t>
  </si>
  <si>
    <t>Desacato a la autoridad</t>
  </si>
  <si>
    <t>Denuncia falsa y calumniosa</t>
  </si>
  <si>
    <t>Infracción Ley Recursos Naturales</t>
  </si>
  <si>
    <t>Tentativa de robo con fuerza sobre las cosas</t>
  </si>
  <si>
    <t>Tentativa de robo con violencia sobre las personas</t>
  </si>
  <si>
    <t>Tentativa de robo de medio de transporte</t>
  </si>
  <si>
    <t xml:space="preserve">Casos entrados en la Delegación de Alajuela, según tipo de caso </t>
  </si>
  <si>
    <t>y  cantón de ocurrencia, durante el 2004</t>
  </si>
  <si>
    <t xml:space="preserve">Denuncias entradas en la  Delegación de Alajuela según cantón, valor de lo </t>
  </si>
  <si>
    <t xml:space="preserve">sustraído y promedio por acción delictiva, para los delitos de estafa, </t>
  </si>
  <si>
    <t xml:space="preserve">Valor de lo    </t>
  </si>
  <si>
    <t>Sustraído</t>
  </si>
  <si>
    <t xml:space="preserve">Promedio por </t>
  </si>
  <si>
    <t xml:space="preserve"> Acción Delictiva</t>
  </si>
  <si>
    <t>y promedio por acción delictiva, para los delitos de estafa, hurto y robo, durante el 2004</t>
  </si>
  <si>
    <t>Promedio por                  Acción Delictiva</t>
  </si>
  <si>
    <t>Denuncia con Valor Conocido</t>
  </si>
  <si>
    <t>o causa de detención, sexo y mes, durante el 2004</t>
  </si>
  <si>
    <t>Estelionato</t>
  </si>
  <si>
    <t>Legitimación de capitales</t>
  </si>
  <si>
    <t>Libramiento de cheque sin fondos</t>
  </si>
  <si>
    <t>Tentativa de secuestro extorsivo</t>
  </si>
  <si>
    <t>Entorpecimiento de servicio público</t>
  </si>
  <si>
    <t xml:space="preserve">       ¢            350.000</t>
  </si>
  <si>
    <t xml:space="preserve">          ¢    350.000</t>
  </si>
  <si>
    <t xml:space="preserve">          ¢    980.937</t>
  </si>
  <si>
    <t xml:space="preserve">          ¢    569.723</t>
  </si>
  <si>
    <t xml:space="preserve">          ¢    619.218</t>
  </si>
  <si>
    <r>
      <t xml:space="preserve">         </t>
    </r>
    <r>
      <rPr>
        <b/>
        <u val="single"/>
        <sz val="11"/>
        <rFont val="Times New Roman"/>
        <family val="1"/>
      </rPr>
      <t>¢ 994.434</t>
    </r>
  </si>
  <si>
    <t>Delito o Causa                                           de   Detención</t>
  </si>
  <si>
    <t>¢ 2,562,655.699</t>
  </si>
  <si>
    <t xml:space="preserve">       ¢   2,377,180.089</t>
  </si>
  <si>
    <t xml:space="preserve">       ¢       74,307.234</t>
  </si>
  <si>
    <t xml:space="preserve">       ¢        43,161.215</t>
  </si>
  <si>
    <t xml:space="preserve">       ¢        42,729.200</t>
  </si>
  <si>
    <t xml:space="preserve">       ¢          5,572.961</t>
  </si>
  <si>
    <t xml:space="preserve">       ¢        19,355.000</t>
  </si>
  <si>
    <t xml:space="preserve">          ¢ 1,000.076</t>
  </si>
  <si>
    <t xml:space="preserve">          ¢ 1,092.753</t>
  </si>
  <si>
    <t xml:space="preserve">          ¢ 6,451.667</t>
  </si>
  <si>
    <t>Alajuela Central</t>
  </si>
  <si>
    <t>Heredia Central</t>
  </si>
  <si>
    <t>Descuido con animales</t>
  </si>
  <si>
    <t xml:space="preserve">    Automóvil</t>
  </si>
  <si>
    <t xml:space="preserve">    Motocicleta</t>
  </si>
  <si>
    <t xml:space="preserve">    Bicicleta</t>
  </si>
  <si>
    <t xml:space="preserve">    Cuadraciclo</t>
  </si>
  <si>
    <t xml:space="preserve">    Camión</t>
  </si>
  <si>
    <t xml:space="preserve">    Buseta</t>
  </si>
  <si>
    <t>Alajuela</t>
  </si>
  <si>
    <r>
      <t xml:space="preserve">  </t>
    </r>
    <r>
      <rPr>
        <b/>
        <u val="single"/>
        <sz val="11"/>
        <rFont val="Times New Roman"/>
        <family val="1"/>
      </rPr>
      <t>¢ 2,562,655.699</t>
    </r>
  </si>
  <si>
    <t xml:space="preserve">  ¢       35,251.238</t>
  </si>
  <si>
    <t xml:space="preserve">  ¢     275,901.644</t>
  </si>
  <si>
    <t xml:space="preserve">  ¢     668,043.556</t>
  </si>
  <si>
    <t xml:space="preserve">  ¢     378,269.261</t>
  </si>
  <si>
    <r>
      <t xml:space="preserve">  </t>
    </r>
    <r>
      <rPr>
        <b/>
        <u val="single"/>
        <sz val="11"/>
        <rFont val="Times New Roman"/>
        <family val="1"/>
      </rPr>
      <t>¢ 1,205,190.000</t>
    </r>
  </si>
  <si>
    <t xml:space="preserve">  ¢    1,055,320.000</t>
  </si>
  <si>
    <t xml:space="preserve">  ¢       100,977.000</t>
  </si>
  <si>
    <t xml:space="preserve">  ¢          3,115.000</t>
  </si>
  <si>
    <t xml:space="preserve">  ¢          6,278.000</t>
  </si>
  <si>
    <t xml:space="preserve">  ¢          5,000.000</t>
  </si>
  <si>
    <t xml:space="preserve">  ¢          2,500.000</t>
  </si>
  <si>
    <t xml:space="preserve">  ¢        32,000.000</t>
  </si>
  <si>
    <t>¢     383.166</t>
  </si>
  <si>
    <t>¢     587.025</t>
  </si>
  <si>
    <t>¢     639.889</t>
  </si>
  <si>
    <t>¢  1,011.415</t>
  </si>
  <si>
    <t>¢   994.434</t>
  </si>
  <si>
    <t>¢ 16,000.000</t>
  </si>
  <si>
    <t>¢   2,500.000</t>
  </si>
  <si>
    <t>¢   1,569.500</t>
  </si>
  <si>
    <t>¢      222.500</t>
  </si>
  <si>
    <t>¢      664.322</t>
  </si>
  <si>
    <t>¢   2,506.698</t>
  </si>
  <si>
    <t>Infracción Ley de Minería</t>
  </si>
  <si>
    <t>hurto y robo en sus diferentes modalidades, durante el 2004</t>
  </si>
  <si>
    <t>Casos entrados en la Delegación de Alajuela, según provincia, cantón</t>
  </si>
  <si>
    <t>¢   1,666.667</t>
  </si>
  <si>
    <t xml:space="preserve">    Trailer</t>
  </si>
  <si>
    <t>Cuadro N°53</t>
  </si>
  <si>
    <t>Fuente: Sección de Estadística, Departamento de Planificación.</t>
  </si>
  <si>
    <t>Cuadro N°54</t>
  </si>
  <si>
    <t>Continuación cuadro N°54</t>
  </si>
  <si>
    <t>Continuación cuadro N°55</t>
  </si>
  <si>
    <t>Cuadro N°55</t>
  </si>
  <si>
    <t>Cuadro N°56</t>
  </si>
  <si>
    <t>Cuadro N°57</t>
  </si>
  <si>
    <t>Cuadro Nº58</t>
  </si>
  <si>
    <t xml:space="preserve">Personas detenidas por la Delegación de Alajuela, según delito 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</si>
</sst>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mmm"/>
    <numFmt numFmtId="165" formatCode="\¢\ \ #,##0.00"/>
    <numFmt numFmtId="166" formatCode="\¢#,##0.00"/>
    <numFmt numFmtId="167" formatCode="\¢\ #,##0.00"/>
    <numFmt numFmtId="168" formatCode="\ \¢#,##0.00"/>
    <numFmt numFmtId="169" formatCode="\¢\ #,##0"/>
    <numFmt numFmtId="170" formatCode="\¢#,##0"/>
    <numFmt numFmtId="171" formatCode="#.##0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3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0" borderId="5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8" sqref="A8:A10"/>
    </sheetView>
  </sheetViews>
  <sheetFormatPr defaultColWidth="11.421875" defaultRowHeight="12.75"/>
  <cols>
    <col min="1" max="1" width="23.140625" style="2" customWidth="1"/>
    <col min="2" max="2" width="7.421875" style="10" customWidth="1"/>
    <col min="3" max="8" width="5.7109375" style="10" customWidth="1"/>
    <col min="9" max="14" width="5.7109375" style="2" customWidth="1"/>
    <col min="15" max="16384" width="11.421875" style="2" customWidth="1"/>
  </cols>
  <sheetData>
    <row r="1" spans="1:8" ht="15">
      <c r="A1" s="1" t="s">
        <v>217</v>
      </c>
      <c r="B1" s="2"/>
      <c r="C1" s="2"/>
      <c r="D1" s="2"/>
      <c r="E1" s="2"/>
      <c r="F1" s="2"/>
      <c r="G1" s="2"/>
      <c r="H1" s="2"/>
    </row>
    <row r="2" spans="2:8" ht="15">
      <c r="B2" s="2"/>
      <c r="C2" s="2"/>
      <c r="D2" s="2"/>
      <c r="E2" s="2"/>
      <c r="F2" s="2"/>
      <c r="G2" s="2"/>
      <c r="H2" s="2"/>
    </row>
    <row r="3" spans="2:8" ht="15">
      <c r="B3" s="2"/>
      <c r="C3" s="2"/>
      <c r="D3" s="2"/>
      <c r="E3" s="2"/>
      <c r="F3" s="2"/>
      <c r="G3" s="2"/>
      <c r="H3" s="2"/>
    </row>
    <row r="4" spans="1:14" ht="15.75">
      <c r="A4" s="104" t="s">
        <v>214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5.7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8" ht="15">
      <c r="B6" s="2"/>
      <c r="C6" s="2"/>
      <c r="D6" s="2"/>
      <c r="E6" s="2"/>
      <c r="F6" s="2"/>
      <c r="G6" s="2"/>
      <c r="H6" s="2"/>
    </row>
    <row r="7" spans="2:8" ht="15.75" thickBot="1">
      <c r="B7" s="2"/>
      <c r="C7" s="2"/>
      <c r="D7" s="2"/>
      <c r="E7" s="2"/>
      <c r="F7" s="2"/>
      <c r="G7" s="2"/>
      <c r="H7" s="2"/>
    </row>
    <row r="8" spans="1:14" ht="15.75" thickBot="1">
      <c r="A8" s="111" t="s">
        <v>122</v>
      </c>
      <c r="B8" s="114" t="s">
        <v>2</v>
      </c>
      <c r="C8" s="107" t="s">
        <v>3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5">
      <c r="A9" s="112"/>
      <c r="B9" s="115"/>
      <c r="C9" s="117" t="s">
        <v>84</v>
      </c>
      <c r="D9" s="109" t="s">
        <v>85</v>
      </c>
      <c r="E9" s="109" t="s">
        <v>86</v>
      </c>
      <c r="F9" s="109" t="s">
        <v>87</v>
      </c>
      <c r="G9" s="109" t="s">
        <v>88</v>
      </c>
      <c r="H9" s="109" t="s">
        <v>89</v>
      </c>
      <c r="I9" s="105" t="s">
        <v>117</v>
      </c>
      <c r="J9" s="105" t="s">
        <v>118</v>
      </c>
      <c r="K9" s="105" t="s">
        <v>135</v>
      </c>
      <c r="L9" s="105" t="s">
        <v>119</v>
      </c>
      <c r="M9" s="105" t="s">
        <v>120</v>
      </c>
      <c r="N9" s="105" t="s">
        <v>121</v>
      </c>
    </row>
    <row r="10" spans="1:14" s="4" customFormat="1" ht="16.5" customHeight="1" thickBot="1">
      <c r="A10" s="113"/>
      <c r="B10" s="116"/>
      <c r="C10" s="118"/>
      <c r="D10" s="110"/>
      <c r="E10" s="110"/>
      <c r="F10" s="110"/>
      <c r="G10" s="110"/>
      <c r="H10" s="110"/>
      <c r="I10" s="106"/>
      <c r="J10" s="106"/>
      <c r="K10" s="106"/>
      <c r="L10" s="106"/>
      <c r="M10" s="106"/>
      <c r="N10" s="106"/>
    </row>
    <row r="11" spans="2:8" ht="15">
      <c r="B11" s="5"/>
      <c r="C11" s="2"/>
      <c r="D11" s="2"/>
      <c r="E11" s="2"/>
      <c r="F11" s="2"/>
      <c r="G11" s="2"/>
      <c r="H11" s="2"/>
    </row>
    <row r="12" spans="1:14" ht="15" customHeight="1">
      <c r="A12" s="6" t="s">
        <v>2</v>
      </c>
      <c r="B12" s="102">
        <f>SUM(C12:N12)</f>
        <v>3831</v>
      </c>
      <c r="C12" s="103">
        <f aca="true" t="shared" si="0" ref="C12:N12">C14+C24</f>
        <v>345</v>
      </c>
      <c r="D12" s="103">
        <f t="shared" si="0"/>
        <v>288</v>
      </c>
      <c r="E12" s="103">
        <f t="shared" si="0"/>
        <v>379</v>
      </c>
      <c r="F12" s="103">
        <f t="shared" si="0"/>
        <v>299</v>
      </c>
      <c r="G12" s="103">
        <f t="shared" si="0"/>
        <v>304</v>
      </c>
      <c r="H12" s="103">
        <f t="shared" si="0"/>
        <v>291</v>
      </c>
      <c r="I12" s="103">
        <f t="shared" si="0"/>
        <v>331</v>
      </c>
      <c r="J12" s="103">
        <f t="shared" si="0"/>
        <v>293</v>
      </c>
      <c r="K12" s="103">
        <f t="shared" si="0"/>
        <v>338</v>
      </c>
      <c r="L12" s="103">
        <f t="shared" si="0"/>
        <v>306</v>
      </c>
      <c r="M12" s="103">
        <f t="shared" si="0"/>
        <v>300</v>
      </c>
      <c r="N12" s="103">
        <f t="shared" si="0"/>
        <v>357</v>
      </c>
    </row>
    <row r="13" spans="2:14" ht="15">
      <c r="B13" s="9"/>
      <c r="I13" s="10"/>
      <c r="J13" s="10"/>
      <c r="K13" s="10"/>
      <c r="L13" s="10"/>
      <c r="M13" s="10"/>
      <c r="N13" s="10"/>
    </row>
    <row r="14" spans="1:14" ht="15">
      <c r="A14" s="27" t="s">
        <v>4</v>
      </c>
      <c r="B14" s="7">
        <f>SUM(C14:N14)</f>
        <v>3827</v>
      </c>
      <c r="C14" s="8">
        <f aca="true" t="shared" si="1" ref="C14:H14">SUM(C16:C22)</f>
        <v>345</v>
      </c>
      <c r="D14" s="8">
        <f t="shared" si="1"/>
        <v>288</v>
      </c>
      <c r="E14" s="8">
        <f t="shared" si="1"/>
        <v>379</v>
      </c>
      <c r="F14" s="8">
        <f t="shared" si="1"/>
        <v>299</v>
      </c>
      <c r="G14" s="8">
        <f t="shared" si="1"/>
        <v>304</v>
      </c>
      <c r="H14" s="8">
        <f t="shared" si="1"/>
        <v>291</v>
      </c>
      <c r="I14" s="8">
        <f aca="true" t="shared" si="2" ref="I14:N14">SUM(I16:I22)</f>
        <v>330</v>
      </c>
      <c r="J14" s="8">
        <f t="shared" si="2"/>
        <v>292</v>
      </c>
      <c r="K14" s="8">
        <f t="shared" si="2"/>
        <v>337</v>
      </c>
      <c r="L14" s="8">
        <f t="shared" si="2"/>
        <v>306</v>
      </c>
      <c r="M14" s="8">
        <f t="shared" si="2"/>
        <v>300</v>
      </c>
      <c r="N14" s="8">
        <f t="shared" si="2"/>
        <v>356</v>
      </c>
    </row>
    <row r="15" spans="2:14" ht="15">
      <c r="B15" s="11"/>
      <c r="C15" s="11"/>
      <c r="D15" s="12"/>
      <c r="E15" s="12"/>
      <c r="F15" s="12"/>
      <c r="G15" s="12"/>
      <c r="H15" s="12"/>
      <c r="I15" s="10"/>
      <c r="J15" s="10"/>
      <c r="K15" s="10"/>
      <c r="L15" s="10"/>
      <c r="M15" s="10"/>
      <c r="N15" s="10"/>
    </row>
    <row r="16" spans="1:14" ht="15">
      <c r="A16" s="2" t="s">
        <v>178</v>
      </c>
      <c r="B16" s="11">
        <f>SUM(C16:N16)</f>
        <v>3481</v>
      </c>
      <c r="C16" s="13">
        <v>311</v>
      </c>
      <c r="D16" s="14">
        <v>271</v>
      </c>
      <c r="E16" s="14">
        <v>345</v>
      </c>
      <c r="F16" s="14">
        <v>272</v>
      </c>
      <c r="G16" s="14">
        <v>274</v>
      </c>
      <c r="H16" s="14">
        <v>265</v>
      </c>
      <c r="I16" s="12">
        <v>296</v>
      </c>
      <c r="J16" s="10">
        <v>259</v>
      </c>
      <c r="K16" s="10">
        <v>294</v>
      </c>
      <c r="L16" s="10">
        <v>282</v>
      </c>
      <c r="M16" s="10">
        <v>276</v>
      </c>
      <c r="N16" s="10">
        <v>336</v>
      </c>
    </row>
    <row r="17" spans="1:14" ht="15">
      <c r="A17" s="2" t="s">
        <v>73</v>
      </c>
      <c r="B17" s="9">
        <f aca="true" t="shared" si="3" ref="B17:B22">SUM(C17:N17)</f>
        <v>122</v>
      </c>
      <c r="C17" s="16">
        <v>5</v>
      </c>
      <c r="D17" s="17">
        <v>4</v>
      </c>
      <c r="E17" s="17">
        <v>14</v>
      </c>
      <c r="F17" s="17">
        <v>10</v>
      </c>
      <c r="G17" s="17">
        <v>10</v>
      </c>
      <c r="H17" s="14">
        <v>4</v>
      </c>
      <c r="I17" s="10">
        <v>14</v>
      </c>
      <c r="J17" s="10">
        <v>18</v>
      </c>
      <c r="K17" s="10">
        <v>14</v>
      </c>
      <c r="L17" s="10">
        <v>10</v>
      </c>
      <c r="M17" s="10">
        <v>13</v>
      </c>
      <c r="N17" s="10">
        <v>6</v>
      </c>
    </row>
    <row r="18" spans="1:14" ht="15">
      <c r="A18" s="2" t="s">
        <v>5</v>
      </c>
      <c r="B18" s="9">
        <f t="shared" si="3"/>
        <v>110</v>
      </c>
      <c r="C18" s="16">
        <v>14</v>
      </c>
      <c r="D18" s="17">
        <v>5</v>
      </c>
      <c r="E18" s="17">
        <v>12</v>
      </c>
      <c r="F18" s="17">
        <v>8</v>
      </c>
      <c r="G18" s="17">
        <v>12</v>
      </c>
      <c r="H18" s="14">
        <v>7</v>
      </c>
      <c r="I18" s="10">
        <v>10</v>
      </c>
      <c r="J18" s="10">
        <v>7</v>
      </c>
      <c r="K18" s="10">
        <v>13</v>
      </c>
      <c r="L18" s="10">
        <v>10</v>
      </c>
      <c r="M18" s="10">
        <v>5</v>
      </c>
      <c r="N18" s="10">
        <v>7</v>
      </c>
    </row>
    <row r="19" spans="1:14" ht="15">
      <c r="A19" s="2" t="s">
        <v>6</v>
      </c>
      <c r="B19" s="9">
        <f t="shared" si="3"/>
        <v>88</v>
      </c>
      <c r="C19" s="16">
        <v>13</v>
      </c>
      <c r="D19" s="17">
        <v>7</v>
      </c>
      <c r="E19" s="17">
        <v>8</v>
      </c>
      <c r="F19" s="17">
        <v>7</v>
      </c>
      <c r="G19" s="17">
        <v>5</v>
      </c>
      <c r="H19" s="17">
        <v>13</v>
      </c>
      <c r="I19" s="10">
        <v>7</v>
      </c>
      <c r="J19" s="10">
        <v>6</v>
      </c>
      <c r="K19" s="10">
        <v>13</v>
      </c>
      <c r="L19" s="10">
        <v>3</v>
      </c>
      <c r="M19" s="10">
        <v>2</v>
      </c>
      <c r="N19" s="10">
        <v>4</v>
      </c>
    </row>
    <row r="20" spans="1:14" ht="15">
      <c r="A20" s="2" t="s">
        <v>8</v>
      </c>
      <c r="B20" s="9">
        <f t="shared" si="3"/>
        <v>18</v>
      </c>
      <c r="C20" s="16">
        <v>2</v>
      </c>
      <c r="D20" s="17">
        <v>0</v>
      </c>
      <c r="E20" s="17">
        <v>0</v>
      </c>
      <c r="F20" s="17">
        <v>1</v>
      </c>
      <c r="G20" s="17">
        <v>1</v>
      </c>
      <c r="H20" s="14">
        <v>1</v>
      </c>
      <c r="I20" s="10">
        <v>3</v>
      </c>
      <c r="J20" s="10">
        <v>2</v>
      </c>
      <c r="K20" s="10">
        <v>2</v>
      </c>
      <c r="L20" s="10">
        <v>0</v>
      </c>
      <c r="M20" s="10">
        <v>3</v>
      </c>
      <c r="N20" s="10">
        <v>3</v>
      </c>
    </row>
    <row r="21" spans="1:14" ht="15">
      <c r="A21" s="2" t="s">
        <v>7</v>
      </c>
      <c r="B21" s="9">
        <f t="shared" si="3"/>
        <v>7</v>
      </c>
      <c r="C21" s="16">
        <v>0</v>
      </c>
      <c r="D21" s="17">
        <v>1</v>
      </c>
      <c r="E21" s="17">
        <v>0</v>
      </c>
      <c r="F21" s="18">
        <v>0</v>
      </c>
      <c r="G21" s="17">
        <v>2</v>
      </c>
      <c r="H21" s="17">
        <v>1</v>
      </c>
      <c r="I21" s="10">
        <v>0</v>
      </c>
      <c r="J21" s="10">
        <v>0</v>
      </c>
      <c r="K21" s="10">
        <v>1</v>
      </c>
      <c r="L21" s="10">
        <v>1</v>
      </c>
      <c r="M21" s="10">
        <v>1</v>
      </c>
      <c r="N21" s="10">
        <v>0</v>
      </c>
    </row>
    <row r="22" spans="1:14" ht="15">
      <c r="A22" s="2" t="s">
        <v>9</v>
      </c>
      <c r="B22" s="9">
        <f t="shared" si="3"/>
        <v>1</v>
      </c>
      <c r="C22" s="16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ht="15">
      <c r="B23" s="9"/>
    </row>
    <row r="24" spans="1:14" ht="15">
      <c r="A24" s="8" t="s">
        <v>10</v>
      </c>
      <c r="B24" s="7">
        <f>SUM(C24:N24)</f>
        <v>4</v>
      </c>
      <c r="C24" s="8">
        <f aca="true" t="shared" si="4" ref="C24:N24">SUM(C26:C26)</f>
        <v>0</v>
      </c>
      <c r="D24" s="8">
        <f t="shared" si="4"/>
        <v>0</v>
      </c>
      <c r="E24" s="8">
        <f t="shared" si="4"/>
        <v>0</v>
      </c>
      <c r="F24" s="8">
        <f t="shared" si="4"/>
        <v>0</v>
      </c>
      <c r="G24" s="8">
        <f t="shared" si="4"/>
        <v>0</v>
      </c>
      <c r="H24" s="8">
        <f t="shared" si="4"/>
        <v>0</v>
      </c>
      <c r="I24" s="8">
        <f t="shared" si="4"/>
        <v>1</v>
      </c>
      <c r="J24" s="8">
        <f t="shared" si="4"/>
        <v>1</v>
      </c>
      <c r="K24" s="8">
        <f t="shared" si="4"/>
        <v>1</v>
      </c>
      <c r="L24" s="8">
        <f t="shared" si="4"/>
        <v>0</v>
      </c>
      <c r="M24" s="8">
        <f t="shared" si="4"/>
        <v>0</v>
      </c>
      <c r="N24" s="8">
        <f t="shared" si="4"/>
        <v>1</v>
      </c>
    </row>
    <row r="25" spans="2:14" ht="15">
      <c r="B25" s="9"/>
      <c r="J25" s="10"/>
      <c r="K25" s="10"/>
      <c r="L25" s="10"/>
      <c r="M25" s="10"/>
      <c r="N25" s="10"/>
    </row>
    <row r="26" spans="1:14" ht="15">
      <c r="A26" s="2" t="s">
        <v>179</v>
      </c>
      <c r="B26" s="11">
        <f>SUM(C26:N26)</f>
        <v>4</v>
      </c>
      <c r="C26" s="11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0">
        <v>1</v>
      </c>
      <c r="J26" s="10">
        <v>1</v>
      </c>
      <c r="K26" s="10">
        <v>1</v>
      </c>
      <c r="L26" s="10">
        <v>0</v>
      </c>
      <c r="M26" s="10">
        <v>0</v>
      </c>
      <c r="N26" s="10">
        <v>1</v>
      </c>
    </row>
    <row r="27" spans="1:14" ht="15.75" thickBot="1">
      <c r="A27" s="19"/>
      <c r="B27" s="20"/>
      <c r="C27" s="21"/>
      <c r="D27" s="21"/>
      <c r="E27" s="21"/>
      <c r="F27" s="21"/>
      <c r="G27" s="21"/>
      <c r="H27" s="21"/>
      <c r="I27" s="19"/>
      <c r="J27" s="19"/>
      <c r="K27" s="19"/>
      <c r="L27" s="19"/>
      <c r="M27" s="19"/>
      <c r="N27" s="19"/>
    </row>
    <row r="28" ht="15">
      <c r="A28" s="68" t="s">
        <v>218</v>
      </c>
    </row>
  </sheetData>
  <mergeCells count="17">
    <mergeCell ref="E9:E10"/>
    <mergeCell ref="F9:F10"/>
    <mergeCell ref="G9:G10"/>
    <mergeCell ref="A8:A10"/>
    <mergeCell ref="B8:B10"/>
    <mergeCell ref="C9:C10"/>
    <mergeCell ref="D9:D10"/>
    <mergeCell ref="A4:N4"/>
    <mergeCell ref="A5:N5"/>
    <mergeCell ref="L9:L10"/>
    <mergeCell ref="M9:M10"/>
    <mergeCell ref="N9:N10"/>
    <mergeCell ref="C8:N8"/>
    <mergeCell ref="H9:H10"/>
    <mergeCell ref="I9:I10"/>
    <mergeCell ref="J9:J10"/>
    <mergeCell ref="K9:K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selection activeCell="A5" sqref="A5"/>
    </sheetView>
  </sheetViews>
  <sheetFormatPr defaultColWidth="11.421875" defaultRowHeight="12.75"/>
  <cols>
    <col min="1" max="1" width="44.57421875" style="15" customWidth="1"/>
    <col min="2" max="3" width="19.00390625" style="15" customWidth="1"/>
    <col min="4" max="16384" width="11.421875" style="15" customWidth="1"/>
  </cols>
  <sheetData>
    <row r="1" ht="15">
      <c r="A1" s="70" t="s">
        <v>219</v>
      </c>
    </row>
    <row r="3" spans="1:3" ht="15.75">
      <c r="A3" s="119" t="s">
        <v>11</v>
      </c>
      <c r="B3" s="119"/>
      <c r="C3" s="119"/>
    </row>
    <row r="4" spans="1:3" ht="15.75">
      <c r="A4" s="119" t="s">
        <v>12</v>
      </c>
      <c r="B4" s="119"/>
      <c r="C4" s="119"/>
    </row>
    <row r="6" ht="15.75" thickBot="1"/>
    <row r="7" spans="1:3" ht="24.75" customHeight="1">
      <c r="A7" s="24" t="s">
        <v>13</v>
      </c>
      <c r="B7" s="22" t="s">
        <v>14</v>
      </c>
      <c r="C7" s="25" t="s">
        <v>129</v>
      </c>
    </row>
    <row r="8" spans="1:3" ht="15">
      <c r="A8" s="44"/>
      <c r="B8" s="45"/>
      <c r="C8" s="44"/>
    </row>
    <row r="9" spans="1:3" ht="15">
      <c r="A9" s="44" t="s">
        <v>2</v>
      </c>
      <c r="B9" s="46">
        <f>SUM(B11:B110)-B75</f>
        <v>3831</v>
      </c>
      <c r="C9" s="63">
        <f>SUM(C11:C110)-C75</f>
        <v>903</v>
      </c>
    </row>
    <row r="10" ht="15">
      <c r="B10" s="47"/>
    </row>
    <row r="11" spans="1:3" ht="15">
      <c r="A11" s="15" t="s">
        <v>15</v>
      </c>
      <c r="B11" s="48">
        <v>1</v>
      </c>
      <c r="C11" s="12">
        <v>0</v>
      </c>
    </row>
    <row r="12" spans="1:3" ht="15">
      <c r="A12" s="15" t="s">
        <v>80</v>
      </c>
      <c r="B12" s="49">
        <v>1</v>
      </c>
      <c r="C12" s="12">
        <v>0</v>
      </c>
    </row>
    <row r="13" spans="1:3" ht="15">
      <c r="A13" s="15" t="s">
        <v>16</v>
      </c>
      <c r="B13" s="49">
        <v>22</v>
      </c>
      <c r="C13" s="12">
        <v>14</v>
      </c>
    </row>
    <row r="14" spans="1:3" ht="15">
      <c r="A14" s="15" t="s">
        <v>17</v>
      </c>
      <c r="B14" s="49">
        <v>2</v>
      </c>
      <c r="C14" s="28">
        <v>1</v>
      </c>
    </row>
    <row r="15" spans="1:3" ht="15">
      <c r="A15" s="15" t="s">
        <v>18</v>
      </c>
      <c r="B15" s="49">
        <v>19</v>
      </c>
      <c r="C15" s="28">
        <v>12</v>
      </c>
    </row>
    <row r="16" spans="1:3" ht="15">
      <c r="A16" s="15" t="s">
        <v>19</v>
      </c>
      <c r="B16" s="48">
        <v>1</v>
      </c>
      <c r="C16" s="28">
        <v>1</v>
      </c>
    </row>
    <row r="17" spans="1:3" ht="15">
      <c r="A17" s="15" t="s">
        <v>20</v>
      </c>
      <c r="B17" s="9">
        <v>71</v>
      </c>
      <c r="C17" s="28">
        <v>42</v>
      </c>
    </row>
    <row r="18" spans="1:3" ht="15">
      <c r="A18" s="15" t="s">
        <v>21</v>
      </c>
      <c r="B18" s="9">
        <v>92</v>
      </c>
      <c r="C18" s="28">
        <v>27</v>
      </c>
    </row>
    <row r="19" spans="1:3" ht="15">
      <c r="A19" s="15" t="s">
        <v>22</v>
      </c>
      <c r="B19" s="9">
        <v>7</v>
      </c>
      <c r="C19" s="28">
        <v>2</v>
      </c>
    </row>
    <row r="20" spans="1:3" ht="15">
      <c r="A20" s="15" t="s">
        <v>127</v>
      </c>
      <c r="B20" s="9">
        <v>0</v>
      </c>
      <c r="C20" s="28">
        <v>1</v>
      </c>
    </row>
    <row r="21" spans="1:3" ht="15">
      <c r="A21" s="34" t="s">
        <v>136</v>
      </c>
      <c r="B21" s="50">
        <v>1</v>
      </c>
      <c r="C21" s="12">
        <v>0</v>
      </c>
    </row>
    <row r="22" spans="1:3" ht="15">
      <c r="A22" s="15" t="s">
        <v>23</v>
      </c>
      <c r="B22" s="9">
        <v>6</v>
      </c>
      <c r="C22" s="28">
        <v>4</v>
      </c>
    </row>
    <row r="23" spans="1:3" ht="15">
      <c r="A23" s="15" t="s">
        <v>24</v>
      </c>
      <c r="B23" s="9">
        <v>1</v>
      </c>
      <c r="C23" s="12">
        <v>0</v>
      </c>
    </row>
    <row r="24" spans="1:3" ht="15">
      <c r="A24" s="15" t="s">
        <v>25</v>
      </c>
      <c r="B24" s="9">
        <v>1</v>
      </c>
      <c r="C24" s="12">
        <v>0</v>
      </c>
    </row>
    <row r="25" spans="1:3" ht="15">
      <c r="A25" s="15" t="s">
        <v>26</v>
      </c>
      <c r="B25" s="9">
        <v>4</v>
      </c>
      <c r="C25" s="28">
        <v>1</v>
      </c>
    </row>
    <row r="26" spans="1:3" ht="15">
      <c r="A26" s="15" t="s">
        <v>27</v>
      </c>
      <c r="B26" s="9">
        <v>2</v>
      </c>
      <c r="C26" s="28">
        <v>1</v>
      </c>
    </row>
    <row r="27" spans="1:3" ht="15">
      <c r="A27" s="15" t="s">
        <v>28</v>
      </c>
      <c r="B27" s="9">
        <v>112</v>
      </c>
      <c r="C27" s="28">
        <v>15</v>
      </c>
    </row>
    <row r="28" spans="1:3" ht="15">
      <c r="A28" s="15" t="s">
        <v>139</v>
      </c>
      <c r="B28" s="9">
        <v>0</v>
      </c>
      <c r="C28" s="28">
        <v>1</v>
      </c>
    </row>
    <row r="29" spans="1:3" ht="15">
      <c r="A29" s="15" t="s">
        <v>29</v>
      </c>
      <c r="B29" s="9">
        <v>120</v>
      </c>
      <c r="C29" s="12">
        <v>118</v>
      </c>
    </row>
    <row r="30" spans="1:3" ht="15">
      <c r="A30" s="15" t="s">
        <v>180</v>
      </c>
      <c r="B30" s="9">
        <v>6</v>
      </c>
      <c r="C30" s="28">
        <v>5</v>
      </c>
    </row>
    <row r="31" spans="1:3" ht="15">
      <c r="A31" s="15" t="s">
        <v>74</v>
      </c>
      <c r="B31" s="9">
        <v>2</v>
      </c>
      <c r="C31" s="12">
        <v>0</v>
      </c>
    </row>
    <row r="32" spans="1:3" ht="15">
      <c r="A32" s="15" t="s">
        <v>30</v>
      </c>
      <c r="B32" s="9">
        <v>97</v>
      </c>
      <c r="C32" s="28">
        <v>30</v>
      </c>
    </row>
    <row r="33" spans="1:3" ht="15">
      <c r="A33" s="15" t="s">
        <v>31</v>
      </c>
      <c r="B33" s="9">
        <v>11</v>
      </c>
      <c r="C33" s="12">
        <v>0</v>
      </c>
    </row>
    <row r="34" spans="1:3" ht="15">
      <c r="A34" s="15" t="s">
        <v>32</v>
      </c>
      <c r="B34" s="9">
        <v>3</v>
      </c>
      <c r="C34" s="28">
        <v>4</v>
      </c>
    </row>
    <row r="35" spans="1:3" ht="15">
      <c r="A35" s="15" t="s">
        <v>33</v>
      </c>
      <c r="B35" s="9">
        <v>8</v>
      </c>
      <c r="C35" s="28">
        <v>2</v>
      </c>
    </row>
    <row r="36" spans="1:3" ht="15">
      <c r="A36" s="15" t="s">
        <v>34</v>
      </c>
      <c r="B36" s="9">
        <v>5</v>
      </c>
      <c r="C36" s="28">
        <v>2</v>
      </c>
    </row>
    <row r="37" spans="1:3" ht="15">
      <c r="A37" s="15" t="s">
        <v>35</v>
      </c>
      <c r="B37" s="9">
        <v>91</v>
      </c>
      <c r="C37" s="28">
        <v>12</v>
      </c>
    </row>
    <row r="38" spans="1:3" ht="15">
      <c r="A38" s="15" t="s">
        <v>112</v>
      </c>
      <c r="B38" s="9">
        <v>1</v>
      </c>
      <c r="C38" s="12">
        <v>0</v>
      </c>
    </row>
    <row r="39" spans="1:3" ht="15">
      <c r="A39" s="15" t="s">
        <v>36</v>
      </c>
      <c r="B39" s="9">
        <v>48</v>
      </c>
      <c r="C39" s="28">
        <v>45</v>
      </c>
    </row>
    <row r="40" spans="1:3" ht="15">
      <c r="A40" s="15" t="s">
        <v>37</v>
      </c>
      <c r="B40" s="9">
        <v>17</v>
      </c>
      <c r="C40" s="28">
        <v>13</v>
      </c>
    </row>
    <row r="41" spans="1:3" ht="15">
      <c r="A41" s="15" t="s">
        <v>38</v>
      </c>
      <c r="B41" s="9">
        <v>491</v>
      </c>
      <c r="C41" s="28">
        <v>74</v>
      </c>
    </row>
    <row r="42" spans="1:3" ht="15">
      <c r="A42" s="15" t="s">
        <v>39</v>
      </c>
      <c r="B42" s="9">
        <v>21</v>
      </c>
      <c r="C42" s="28">
        <v>2</v>
      </c>
    </row>
    <row r="43" spans="1:3" ht="15">
      <c r="A43" s="15" t="s">
        <v>40</v>
      </c>
      <c r="B43" s="9">
        <v>2</v>
      </c>
      <c r="C43" s="11">
        <v>0</v>
      </c>
    </row>
    <row r="44" spans="1:3" ht="15">
      <c r="A44" s="15" t="s">
        <v>132</v>
      </c>
      <c r="B44" s="9">
        <v>0</v>
      </c>
      <c r="C44" s="29">
        <v>1</v>
      </c>
    </row>
    <row r="45" spans="1:3" ht="15">
      <c r="A45" s="15" t="s">
        <v>130</v>
      </c>
      <c r="B45" s="9">
        <v>2</v>
      </c>
      <c r="C45" s="28">
        <v>2</v>
      </c>
    </row>
    <row r="46" spans="1:3" ht="15">
      <c r="A46" s="15" t="s">
        <v>41</v>
      </c>
      <c r="B46" s="9">
        <v>1</v>
      </c>
      <c r="C46" s="29">
        <v>1</v>
      </c>
    </row>
    <row r="47" spans="1:3" ht="15">
      <c r="A47" s="15" t="s">
        <v>78</v>
      </c>
      <c r="B47" s="9">
        <v>11</v>
      </c>
      <c r="C47" s="28">
        <v>7</v>
      </c>
    </row>
    <row r="48" spans="1:3" ht="15">
      <c r="A48" s="15" t="s">
        <v>134</v>
      </c>
      <c r="B48" s="9">
        <v>1</v>
      </c>
      <c r="C48" s="28">
        <v>1</v>
      </c>
    </row>
    <row r="49" spans="1:3" ht="15">
      <c r="A49" s="15" t="s">
        <v>212</v>
      </c>
      <c r="B49" s="9">
        <v>1</v>
      </c>
      <c r="C49" s="11">
        <v>0</v>
      </c>
    </row>
    <row r="50" spans="1:3" ht="15">
      <c r="A50" s="34" t="s">
        <v>42</v>
      </c>
      <c r="B50" s="9">
        <v>1</v>
      </c>
      <c r="C50" s="29">
        <v>1</v>
      </c>
    </row>
    <row r="51" spans="1:3" ht="15">
      <c r="A51" s="15" t="s">
        <v>76</v>
      </c>
      <c r="B51" s="9">
        <v>4</v>
      </c>
      <c r="C51" s="28">
        <v>2</v>
      </c>
    </row>
    <row r="52" spans="1:3" ht="15">
      <c r="A52" s="15" t="s">
        <v>140</v>
      </c>
      <c r="B52" s="9">
        <v>1</v>
      </c>
      <c r="C52" s="11">
        <v>0</v>
      </c>
    </row>
    <row r="53" spans="1:3" ht="15">
      <c r="A53" s="15" t="s">
        <v>43</v>
      </c>
      <c r="B53" s="9">
        <v>4</v>
      </c>
      <c r="C53" s="28">
        <v>3</v>
      </c>
    </row>
    <row r="54" spans="1:3" ht="15">
      <c r="A54" s="15" t="s">
        <v>114</v>
      </c>
      <c r="B54" s="9">
        <v>1</v>
      </c>
      <c r="C54" s="12">
        <v>1</v>
      </c>
    </row>
    <row r="55" spans="1:3" ht="15">
      <c r="A55" s="15" t="s">
        <v>133</v>
      </c>
      <c r="B55" s="9">
        <v>17</v>
      </c>
      <c r="C55" s="28">
        <v>6</v>
      </c>
    </row>
    <row r="56" spans="1:3" ht="15">
      <c r="A56" s="15" t="s">
        <v>44</v>
      </c>
      <c r="B56" s="9">
        <v>18</v>
      </c>
      <c r="C56" s="28">
        <v>9</v>
      </c>
    </row>
    <row r="57" spans="1:3" ht="15">
      <c r="A57" s="15" t="s">
        <v>45</v>
      </c>
      <c r="B57" s="9">
        <v>37</v>
      </c>
      <c r="C57" s="28">
        <v>21</v>
      </c>
    </row>
    <row r="58" spans="1:3" ht="15">
      <c r="A58" s="15" t="s">
        <v>115</v>
      </c>
      <c r="B58" s="9">
        <v>1</v>
      </c>
      <c r="C58" s="12">
        <v>0</v>
      </c>
    </row>
    <row r="59" spans="1:3" ht="15">
      <c r="A59" s="15" t="s">
        <v>46</v>
      </c>
      <c r="B59" s="9">
        <v>18</v>
      </c>
      <c r="C59" s="12">
        <v>18</v>
      </c>
    </row>
    <row r="60" spans="1:3" ht="15">
      <c r="A60" s="15" t="s">
        <v>47</v>
      </c>
      <c r="B60" s="9">
        <v>62</v>
      </c>
      <c r="C60" s="12">
        <v>62</v>
      </c>
    </row>
    <row r="61" spans="1:3" ht="15">
      <c r="A61" s="15" t="s">
        <v>48</v>
      </c>
      <c r="B61" s="9">
        <v>3</v>
      </c>
      <c r="C61" s="12">
        <v>0</v>
      </c>
    </row>
    <row r="62" spans="2:3" ht="15">
      <c r="B62" s="12"/>
      <c r="C62" s="12"/>
    </row>
    <row r="63" spans="1:3" ht="15.75" thickBot="1">
      <c r="A63" s="64" t="s">
        <v>220</v>
      </c>
      <c r="B63" s="21"/>
      <c r="C63" s="21"/>
    </row>
    <row r="64" spans="1:3" ht="24.75" customHeight="1">
      <c r="A64" s="24" t="s">
        <v>13</v>
      </c>
      <c r="B64" s="22" t="s">
        <v>14</v>
      </c>
      <c r="C64" s="25" t="s">
        <v>129</v>
      </c>
    </row>
    <row r="65" spans="2:3" ht="15">
      <c r="B65" s="9"/>
      <c r="C65" s="12"/>
    </row>
    <row r="66" spans="1:3" ht="15">
      <c r="A66" s="15" t="s">
        <v>49</v>
      </c>
      <c r="B66" s="9">
        <v>1</v>
      </c>
      <c r="C66" s="28">
        <v>1</v>
      </c>
    </row>
    <row r="67" spans="1:3" ht="15">
      <c r="A67" s="15" t="s">
        <v>50</v>
      </c>
      <c r="B67" s="9">
        <v>11</v>
      </c>
      <c r="C67" s="12">
        <v>0</v>
      </c>
    </row>
    <row r="68" spans="1:3" ht="15">
      <c r="A68" s="15" t="s">
        <v>107</v>
      </c>
      <c r="B68" s="9">
        <v>3</v>
      </c>
      <c r="C68" s="12">
        <v>0</v>
      </c>
    </row>
    <row r="69" spans="1:3" ht="15">
      <c r="A69" s="15" t="s">
        <v>51</v>
      </c>
      <c r="B69" s="9">
        <v>13</v>
      </c>
      <c r="C69" s="28">
        <v>47</v>
      </c>
    </row>
    <row r="70" spans="1:3" ht="15">
      <c r="A70" s="15" t="s">
        <v>52</v>
      </c>
      <c r="B70" s="9">
        <v>2</v>
      </c>
      <c r="C70" s="28">
        <v>1</v>
      </c>
    </row>
    <row r="71" spans="1:3" ht="15">
      <c r="A71" s="15" t="s">
        <v>53</v>
      </c>
      <c r="B71" s="9">
        <v>2</v>
      </c>
      <c r="C71" s="12">
        <v>0</v>
      </c>
    </row>
    <row r="72" spans="1:3" ht="15">
      <c r="A72" s="15" t="s">
        <v>54</v>
      </c>
      <c r="B72" s="9">
        <v>1168</v>
      </c>
      <c r="C72" s="28">
        <v>54</v>
      </c>
    </row>
    <row r="73" spans="1:3" ht="15">
      <c r="A73" s="15" t="s">
        <v>55</v>
      </c>
      <c r="B73" s="9">
        <f>227+193</f>
        <v>420</v>
      </c>
      <c r="C73" s="28">
        <v>114</v>
      </c>
    </row>
    <row r="74" spans="2:3" ht="15">
      <c r="B74" s="9"/>
      <c r="C74" s="28"/>
    </row>
    <row r="75" spans="1:3" ht="15">
      <c r="A75" s="91" t="s">
        <v>56</v>
      </c>
      <c r="B75" s="7">
        <f>SUM(B77:B83)</f>
        <v>623</v>
      </c>
      <c r="C75" s="87">
        <f>SUM(C77:C83)</f>
        <v>23</v>
      </c>
    </row>
    <row r="76" spans="1:3" ht="15">
      <c r="A76" s="91"/>
      <c r="B76" s="7"/>
      <c r="C76" s="87"/>
    </row>
    <row r="77" spans="1:3" ht="15">
      <c r="A77" s="92" t="s">
        <v>181</v>
      </c>
      <c r="B77" s="9">
        <v>437</v>
      </c>
      <c r="C77" s="28">
        <v>18</v>
      </c>
    </row>
    <row r="78" spans="1:3" ht="15">
      <c r="A78" s="92" t="s">
        <v>182</v>
      </c>
      <c r="B78" s="9">
        <v>160</v>
      </c>
      <c r="C78" s="28">
        <v>4</v>
      </c>
    </row>
    <row r="79" spans="1:3" ht="15">
      <c r="A79" s="92" t="s">
        <v>183</v>
      </c>
      <c r="B79" s="9">
        <v>15</v>
      </c>
      <c r="C79" s="12">
        <v>0</v>
      </c>
    </row>
    <row r="80" spans="1:3" ht="15">
      <c r="A80" s="92" t="s">
        <v>184</v>
      </c>
      <c r="B80" s="9">
        <v>4</v>
      </c>
      <c r="C80" s="12">
        <v>0</v>
      </c>
    </row>
    <row r="81" spans="1:3" ht="15">
      <c r="A81" s="92" t="s">
        <v>185</v>
      </c>
      <c r="B81" s="9">
        <v>2</v>
      </c>
      <c r="C81" s="12">
        <v>0</v>
      </c>
    </row>
    <row r="82" spans="1:3" ht="15">
      <c r="A82" s="92" t="s">
        <v>186</v>
      </c>
      <c r="B82" s="9">
        <v>3</v>
      </c>
      <c r="C82" s="12">
        <v>0</v>
      </c>
    </row>
    <row r="83" spans="1:3" ht="15">
      <c r="A83" s="92" t="s">
        <v>216</v>
      </c>
      <c r="B83" s="9">
        <v>2</v>
      </c>
      <c r="C83" s="28">
        <v>1</v>
      </c>
    </row>
    <row r="84" spans="1:3" ht="15">
      <c r="A84" s="92"/>
      <c r="B84" s="9"/>
      <c r="C84" s="28"/>
    </row>
    <row r="85" spans="1:3" ht="15">
      <c r="A85" s="65" t="s">
        <v>110</v>
      </c>
      <c r="B85" s="9">
        <v>1</v>
      </c>
      <c r="C85" s="28">
        <v>5</v>
      </c>
    </row>
    <row r="86" spans="1:3" ht="15">
      <c r="A86" s="65" t="s">
        <v>58</v>
      </c>
      <c r="B86" s="9">
        <v>27</v>
      </c>
      <c r="C86" s="12">
        <v>27</v>
      </c>
    </row>
    <row r="87" spans="1:3" ht="15">
      <c r="A87" s="65" t="s">
        <v>116</v>
      </c>
      <c r="B87" s="9">
        <v>1</v>
      </c>
      <c r="C87" s="12">
        <v>0</v>
      </c>
    </row>
    <row r="88" spans="1:3" ht="15">
      <c r="A88" s="65" t="s">
        <v>111</v>
      </c>
      <c r="B88" s="9">
        <v>1</v>
      </c>
      <c r="C88" s="12">
        <v>0</v>
      </c>
    </row>
    <row r="89" spans="1:3" ht="15">
      <c r="A89" s="65" t="s">
        <v>59</v>
      </c>
      <c r="B89" s="9">
        <v>2</v>
      </c>
      <c r="C89" s="28">
        <v>1</v>
      </c>
    </row>
    <row r="90" spans="1:3" ht="15">
      <c r="A90" s="65" t="s">
        <v>60</v>
      </c>
      <c r="B90" s="9">
        <v>1</v>
      </c>
      <c r="C90" s="28">
        <v>1</v>
      </c>
    </row>
    <row r="91" spans="1:3" ht="15">
      <c r="A91" s="65" t="s">
        <v>61</v>
      </c>
      <c r="B91" s="9">
        <v>4</v>
      </c>
      <c r="C91" s="28">
        <v>2</v>
      </c>
    </row>
    <row r="92" spans="1:3" ht="15">
      <c r="A92" s="65" t="s">
        <v>62</v>
      </c>
      <c r="B92" s="9">
        <v>0</v>
      </c>
      <c r="C92" s="28">
        <v>2</v>
      </c>
    </row>
    <row r="93" spans="1:3" ht="15">
      <c r="A93" s="65" t="s">
        <v>113</v>
      </c>
      <c r="B93" s="9">
        <v>1</v>
      </c>
      <c r="C93" s="12">
        <v>0</v>
      </c>
    </row>
    <row r="94" spans="1:3" ht="15">
      <c r="A94" s="65" t="s">
        <v>63</v>
      </c>
      <c r="B94" s="9">
        <v>8</v>
      </c>
      <c r="C94" s="29">
        <v>7</v>
      </c>
    </row>
    <row r="95" spans="1:3" ht="15">
      <c r="A95" s="65" t="s">
        <v>81</v>
      </c>
      <c r="B95" s="9">
        <v>1</v>
      </c>
      <c r="C95" s="12">
        <v>0</v>
      </c>
    </row>
    <row r="96" spans="1:3" ht="15">
      <c r="A96" s="65" t="s">
        <v>141</v>
      </c>
      <c r="B96" s="9">
        <v>6</v>
      </c>
      <c r="C96" s="28">
        <v>4</v>
      </c>
    </row>
    <row r="97" spans="1:3" ht="15">
      <c r="A97" s="65" t="s">
        <v>142</v>
      </c>
      <c r="B97" s="9">
        <v>3</v>
      </c>
      <c r="C97" s="28">
        <v>3</v>
      </c>
    </row>
    <row r="98" spans="1:3" ht="15">
      <c r="A98" s="65" t="s">
        <v>143</v>
      </c>
      <c r="B98" s="9">
        <v>2</v>
      </c>
      <c r="C98" s="29">
        <v>1</v>
      </c>
    </row>
    <row r="99" spans="1:3" ht="15">
      <c r="A99" s="65" t="s">
        <v>79</v>
      </c>
      <c r="B99" s="9">
        <v>10</v>
      </c>
      <c r="C99" s="11">
        <v>10</v>
      </c>
    </row>
    <row r="100" spans="1:3" ht="15">
      <c r="A100" s="65" t="s">
        <v>64</v>
      </c>
      <c r="B100" s="9">
        <v>4</v>
      </c>
      <c r="C100" s="28">
        <v>1</v>
      </c>
    </row>
    <row r="101" spans="1:3" ht="15">
      <c r="A101" s="65" t="s">
        <v>65</v>
      </c>
      <c r="B101" s="9">
        <v>0</v>
      </c>
      <c r="C101" s="28">
        <v>1</v>
      </c>
    </row>
    <row r="102" spans="1:3" ht="15">
      <c r="A102" s="65" t="s">
        <v>66</v>
      </c>
      <c r="B102" s="9">
        <v>5</v>
      </c>
      <c r="C102" s="28">
        <v>2</v>
      </c>
    </row>
    <row r="103" spans="1:3" ht="15">
      <c r="A103" s="65" t="s">
        <v>67</v>
      </c>
      <c r="B103" s="9">
        <v>7</v>
      </c>
      <c r="C103" s="28">
        <v>4</v>
      </c>
    </row>
    <row r="104" spans="1:3" ht="15">
      <c r="A104" s="65" t="s">
        <v>68</v>
      </c>
      <c r="B104" s="9">
        <v>11</v>
      </c>
      <c r="C104" s="28">
        <v>11</v>
      </c>
    </row>
    <row r="105" spans="1:3" ht="15">
      <c r="A105" s="65" t="s">
        <v>108</v>
      </c>
      <c r="B105" s="9">
        <v>2</v>
      </c>
      <c r="C105" s="28">
        <v>2</v>
      </c>
    </row>
    <row r="106" spans="1:3" ht="15">
      <c r="A106" s="71" t="s">
        <v>69</v>
      </c>
      <c r="B106" s="50">
        <v>19</v>
      </c>
      <c r="C106" s="28">
        <v>8</v>
      </c>
    </row>
    <row r="107" spans="1:3" ht="15">
      <c r="A107" s="65" t="s">
        <v>70</v>
      </c>
      <c r="B107" s="9">
        <v>19</v>
      </c>
      <c r="C107" s="28">
        <v>6</v>
      </c>
    </row>
    <row r="108" spans="1:3" ht="15">
      <c r="A108" s="65" t="s">
        <v>72</v>
      </c>
      <c r="B108" s="9">
        <v>1</v>
      </c>
      <c r="C108" s="12">
        <v>0</v>
      </c>
    </row>
    <row r="109" spans="1:3" ht="15">
      <c r="A109" s="15" t="s">
        <v>109</v>
      </c>
      <c r="B109" s="9">
        <v>3</v>
      </c>
      <c r="C109" s="12">
        <v>0</v>
      </c>
    </row>
    <row r="110" spans="1:3" ht="15">
      <c r="A110" s="65" t="s">
        <v>131</v>
      </c>
      <c r="B110" s="9">
        <v>0</v>
      </c>
      <c r="C110" s="28">
        <v>1</v>
      </c>
    </row>
    <row r="111" spans="1:3" ht="15.75" thickBot="1">
      <c r="A111" s="19"/>
      <c r="B111" s="20"/>
      <c r="C111" s="21"/>
    </row>
    <row r="112" ht="15">
      <c r="A112" s="72" t="s">
        <v>218</v>
      </c>
    </row>
  </sheetData>
  <mergeCells count="2">
    <mergeCell ref="A3:C3"/>
    <mergeCell ref="A4:C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8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2" sqref="A2"/>
    </sheetView>
  </sheetViews>
  <sheetFormatPr defaultColWidth="11.421875" defaultRowHeight="12.75"/>
  <cols>
    <col min="1" max="1" width="44.00390625" style="2" customWidth="1"/>
    <col min="2" max="2" width="11.421875" style="2" customWidth="1"/>
    <col min="3" max="3" width="8.28125" style="2" customWidth="1"/>
    <col min="4" max="4" width="7.8515625" style="2" customWidth="1"/>
    <col min="5" max="5" width="5.421875" style="2" customWidth="1"/>
    <col min="6" max="6" width="4.421875" style="2" customWidth="1"/>
    <col min="7" max="7" width="7.00390625" style="2" customWidth="1"/>
    <col min="8" max="8" width="4.421875" style="2" customWidth="1"/>
    <col min="9" max="9" width="7.57421875" style="2" customWidth="1"/>
    <col min="10" max="10" width="7.140625" style="2" customWidth="1"/>
    <col min="11" max="16384" width="11.421875" style="2" customWidth="1"/>
  </cols>
  <sheetData>
    <row r="1" ht="15">
      <c r="A1" s="1" t="s">
        <v>222</v>
      </c>
    </row>
    <row r="3" spans="1:10" ht="15.75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5.75">
      <c r="A4" s="120" t="s">
        <v>145</v>
      </c>
      <c r="B4" s="120"/>
      <c r="C4" s="120"/>
      <c r="D4" s="120"/>
      <c r="E4" s="120"/>
      <c r="F4" s="120"/>
      <c r="G4" s="120"/>
      <c r="H4" s="120"/>
      <c r="I4" s="120"/>
      <c r="J4" s="120"/>
    </row>
    <row r="5" ht="15.75" thickBot="1"/>
    <row r="6" spans="1:10" ht="18" customHeight="1" thickBot="1">
      <c r="A6" s="121" t="s">
        <v>13</v>
      </c>
      <c r="B6" s="123" t="s">
        <v>2</v>
      </c>
      <c r="C6" s="125" t="s">
        <v>90</v>
      </c>
      <c r="D6" s="126"/>
      <c r="E6" s="126"/>
      <c r="F6" s="126"/>
      <c r="G6" s="126"/>
      <c r="H6" s="126"/>
      <c r="I6" s="126"/>
      <c r="J6" s="126"/>
    </row>
    <row r="7" spans="1:10" ht="43.5" thickBot="1">
      <c r="A7" s="122"/>
      <c r="B7" s="124"/>
      <c r="C7" s="23" t="s">
        <v>187</v>
      </c>
      <c r="D7" s="23" t="s">
        <v>5</v>
      </c>
      <c r="E7" s="23" t="s">
        <v>73</v>
      </c>
      <c r="F7" s="23" t="s">
        <v>6</v>
      </c>
      <c r="G7" s="23" t="s">
        <v>8</v>
      </c>
      <c r="H7" s="23" t="s">
        <v>7</v>
      </c>
      <c r="I7" s="23" t="s">
        <v>9</v>
      </c>
      <c r="J7" s="23" t="s">
        <v>123</v>
      </c>
    </row>
    <row r="8" ht="15">
      <c r="B8" s="5"/>
    </row>
    <row r="9" spans="1:10" ht="15">
      <c r="A9" s="3" t="s">
        <v>2</v>
      </c>
      <c r="B9" s="7">
        <f>SUM(C9:J9)</f>
        <v>3831</v>
      </c>
      <c r="C9" s="8">
        <f aca="true" t="shared" si="0" ref="C9:J9">SUM(C11:C75,C85:C107)</f>
        <v>3481</v>
      </c>
      <c r="D9" s="8">
        <f t="shared" si="0"/>
        <v>110</v>
      </c>
      <c r="E9" s="8">
        <f t="shared" si="0"/>
        <v>122</v>
      </c>
      <c r="F9" s="8">
        <f t="shared" si="0"/>
        <v>88</v>
      </c>
      <c r="G9" s="8">
        <f t="shared" si="0"/>
        <v>18</v>
      </c>
      <c r="H9" s="8">
        <f t="shared" si="0"/>
        <v>7</v>
      </c>
      <c r="I9" s="8">
        <f t="shared" si="0"/>
        <v>1</v>
      </c>
      <c r="J9" s="8">
        <f t="shared" si="0"/>
        <v>4</v>
      </c>
    </row>
    <row r="10" spans="2:10" ht="15">
      <c r="B10" s="9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2" t="s">
        <v>15</v>
      </c>
      <c r="B11" s="9">
        <f aca="true" t="shared" si="1" ref="B11:B53">SUM(C11:J11)</f>
        <v>1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</row>
    <row r="12" spans="1:10" ht="15">
      <c r="A12" s="2" t="s">
        <v>80</v>
      </c>
      <c r="B12" s="9">
        <f t="shared" si="1"/>
        <v>1</v>
      </c>
      <c r="C12" s="16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5">
      <c r="A13" s="2" t="s">
        <v>16</v>
      </c>
      <c r="B13" s="9">
        <f t="shared" si="1"/>
        <v>22</v>
      </c>
      <c r="C13" s="16">
        <v>22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">
      <c r="A14" s="2" t="s">
        <v>17</v>
      </c>
      <c r="B14" s="9">
        <f t="shared" si="1"/>
        <v>2</v>
      </c>
      <c r="C14" s="16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15">
      <c r="A15" s="2" t="s">
        <v>18</v>
      </c>
      <c r="B15" s="9">
        <f t="shared" si="1"/>
        <v>19</v>
      </c>
      <c r="C15" s="16">
        <v>18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15">
      <c r="A16" s="2" t="s">
        <v>19</v>
      </c>
      <c r="B16" s="9">
        <f t="shared" si="1"/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</row>
    <row r="17" spans="1:10" ht="15">
      <c r="A17" s="2" t="s">
        <v>20</v>
      </c>
      <c r="B17" s="9">
        <f t="shared" si="1"/>
        <v>71</v>
      </c>
      <c r="C17" s="16">
        <v>65</v>
      </c>
      <c r="D17" s="10">
        <v>2</v>
      </c>
      <c r="E17" s="10">
        <v>3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</row>
    <row r="18" spans="1:10" ht="15">
      <c r="A18" s="2" t="s">
        <v>21</v>
      </c>
      <c r="B18" s="9">
        <f t="shared" si="1"/>
        <v>92</v>
      </c>
      <c r="C18" s="16">
        <v>86</v>
      </c>
      <c r="D18" s="10">
        <v>2</v>
      </c>
      <c r="E18" s="10">
        <v>3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</row>
    <row r="19" spans="1:10" ht="15">
      <c r="A19" s="2" t="s">
        <v>22</v>
      </c>
      <c r="B19" s="9">
        <f t="shared" si="1"/>
        <v>7</v>
      </c>
      <c r="C19" s="16">
        <v>6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ht="15">
      <c r="A20" s="4" t="s">
        <v>136</v>
      </c>
      <c r="B20" s="9">
        <f t="shared" si="1"/>
        <v>1</v>
      </c>
      <c r="C20" s="16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ht="15">
      <c r="A21" s="2" t="s">
        <v>23</v>
      </c>
      <c r="B21" s="9">
        <f t="shared" si="1"/>
        <v>6</v>
      </c>
      <c r="C21" s="16">
        <v>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15">
      <c r="A22" s="2" t="s">
        <v>24</v>
      </c>
      <c r="B22" s="9">
        <f t="shared" si="1"/>
        <v>1</v>
      </c>
      <c r="C22" s="16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ht="15">
      <c r="A23" s="2" t="s">
        <v>25</v>
      </c>
      <c r="B23" s="9">
        <f t="shared" si="1"/>
        <v>1</v>
      </c>
      <c r="C23" s="16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5">
      <c r="A24" s="2" t="s">
        <v>26</v>
      </c>
      <c r="B24" s="9">
        <f t="shared" si="1"/>
        <v>4</v>
      </c>
      <c r="C24" s="16">
        <v>2</v>
      </c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15">
      <c r="A25" s="2" t="s">
        <v>27</v>
      </c>
      <c r="B25" s="9">
        <f t="shared" si="1"/>
        <v>2</v>
      </c>
      <c r="C25" s="16">
        <v>1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5">
      <c r="A26" s="2" t="s">
        <v>28</v>
      </c>
      <c r="B26" s="9">
        <f t="shared" si="1"/>
        <v>112</v>
      </c>
      <c r="C26" s="16">
        <v>103</v>
      </c>
      <c r="D26" s="10">
        <v>3</v>
      </c>
      <c r="E26" s="10">
        <v>3</v>
      </c>
      <c r="F26" s="10">
        <v>3</v>
      </c>
      <c r="G26" s="10">
        <v>0</v>
      </c>
      <c r="H26" s="10">
        <v>0</v>
      </c>
      <c r="I26" s="10">
        <v>0</v>
      </c>
      <c r="J26" s="10">
        <v>0</v>
      </c>
    </row>
    <row r="27" spans="1:10" ht="15">
      <c r="A27" s="2" t="s">
        <v>29</v>
      </c>
      <c r="B27" s="9">
        <f t="shared" si="1"/>
        <v>120</v>
      </c>
      <c r="C27" s="16">
        <v>109</v>
      </c>
      <c r="D27" s="10">
        <v>3</v>
      </c>
      <c r="E27" s="10">
        <v>3</v>
      </c>
      <c r="F27" s="10">
        <v>3</v>
      </c>
      <c r="G27" s="10">
        <v>1</v>
      </c>
      <c r="H27" s="10">
        <v>0</v>
      </c>
      <c r="I27" s="10">
        <v>1</v>
      </c>
      <c r="J27" s="10">
        <v>0</v>
      </c>
    </row>
    <row r="28" spans="1:10" ht="15">
      <c r="A28" s="2" t="s">
        <v>180</v>
      </c>
      <c r="B28" s="9">
        <f t="shared" si="1"/>
        <v>6</v>
      </c>
      <c r="C28" s="16">
        <v>5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ht="15">
      <c r="A29" s="2" t="s">
        <v>74</v>
      </c>
      <c r="B29" s="9">
        <f t="shared" si="1"/>
        <v>2</v>
      </c>
      <c r="C29" s="16">
        <v>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ht="15">
      <c r="A30" s="2" t="s">
        <v>30</v>
      </c>
      <c r="B30" s="9">
        <f t="shared" si="1"/>
        <v>97</v>
      </c>
      <c r="C30" s="16">
        <v>95</v>
      </c>
      <c r="D30" s="10">
        <v>0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1</v>
      </c>
    </row>
    <row r="31" spans="1:10" ht="15">
      <c r="A31" s="2" t="s">
        <v>31</v>
      </c>
      <c r="B31" s="9">
        <f t="shared" si="1"/>
        <v>11</v>
      </c>
      <c r="C31" s="16">
        <v>10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5">
      <c r="A32" s="2" t="s">
        <v>32</v>
      </c>
      <c r="B32" s="9">
        <f t="shared" si="1"/>
        <v>3</v>
      </c>
      <c r="C32" s="16">
        <v>1</v>
      </c>
      <c r="D32" s="10">
        <v>0</v>
      </c>
      <c r="E32" s="10">
        <v>1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</row>
    <row r="33" spans="1:10" ht="15">
      <c r="A33" s="2" t="s">
        <v>33</v>
      </c>
      <c r="B33" s="9">
        <f t="shared" si="1"/>
        <v>8</v>
      </c>
      <c r="C33" s="16">
        <v>6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15">
      <c r="A34" s="2" t="s">
        <v>34</v>
      </c>
      <c r="B34" s="9">
        <f t="shared" si="1"/>
        <v>5</v>
      </c>
      <c r="C34" s="16">
        <v>4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5">
      <c r="A35" s="2" t="s">
        <v>35</v>
      </c>
      <c r="B35" s="9">
        <f t="shared" si="1"/>
        <v>91</v>
      </c>
      <c r="C35" s="16">
        <v>90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15">
      <c r="A36" s="2" t="s">
        <v>112</v>
      </c>
      <c r="B36" s="9">
        <f t="shared" si="1"/>
        <v>1</v>
      </c>
      <c r="C36" s="16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5">
      <c r="A37" s="2" t="s">
        <v>36</v>
      </c>
      <c r="B37" s="9">
        <f t="shared" si="1"/>
        <v>48</v>
      </c>
      <c r="C37" s="16">
        <v>39</v>
      </c>
      <c r="D37" s="10">
        <v>2</v>
      </c>
      <c r="E37" s="10">
        <v>2</v>
      </c>
      <c r="F37" s="10">
        <v>2</v>
      </c>
      <c r="G37" s="10">
        <v>1</v>
      </c>
      <c r="H37" s="10">
        <v>2</v>
      </c>
      <c r="I37" s="10">
        <v>0</v>
      </c>
      <c r="J37" s="10">
        <v>0</v>
      </c>
    </row>
    <row r="38" spans="1:10" ht="15">
      <c r="A38" s="2" t="s">
        <v>37</v>
      </c>
      <c r="B38" s="9">
        <f t="shared" si="1"/>
        <v>17</v>
      </c>
      <c r="C38" s="16">
        <v>14</v>
      </c>
      <c r="D38" s="10">
        <v>1</v>
      </c>
      <c r="E38" s="10">
        <v>2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5">
      <c r="A39" s="2" t="s">
        <v>38</v>
      </c>
      <c r="B39" s="9">
        <f t="shared" si="1"/>
        <v>491</v>
      </c>
      <c r="C39" s="16">
        <v>435</v>
      </c>
      <c r="D39" s="10">
        <v>24</v>
      </c>
      <c r="E39" s="10">
        <v>14</v>
      </c>
      <c r="F39" s="10">
        <v>17</v>
      </c>
      <c r="G39" s="10">
        <v>1</v>
      </c>
      <c r="H39" s="10">
        <v>0</v>
      </c>
      <c r="I39" s="10">
        <v>0</v>
      </c>
      <c r="J39" s="10">
        <v>0</v>
      </c>
    </row>
    <row r="40" spans="1:10" ht="15">
      <c r="A40" s="2" t="s">
        <v>39</v>
      </c>
      <c r="B40" s="9">
        <f t="shared" si="1"/>
        <v>21</v>
      </c>
      <c r="C40" s="16">
        <v>15</v>
      </c>
      <c r="D40" s="10">
        <v>1</v>
      </c>
      <c r="E40" s="10">
        <v>2</v>
      </c>
      <c r="F40" s="10">
        <v>1</v>
      </c>
      <c r="G40" s="10">
        <v>2</v>
      </c>
      <c r="H40" s="10">
        <v>0</v>
      </c>
      <c r="I40" s="10">
        <v>0</v>
      </c>
      <c r="J40" s="10">
        <v>0</v>
      </c>
    </row>
    <row r="41" spans="1:10" ht="15">
      <c r="A41" s="2" t="s">
        <v>40</v>
      </c>
      <c r="B41" s="9">
        <f t="shared" si="1"/>
        <v>2</v>
      </c>
      <c r="C41" s="16">
        <v>0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ht="15">
      <c r="A42" s="2" t="s">
        <v>130</v>
      </c>
      <c r="B42" s="9">
        <f t="shared" si="1"/>
        <v>2</v>
      </c>
      <c r="C42" s="16">
        <v>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ht="15">
      <c r="A43" s="2" t="s">
        <v>41</v>
      </c>
      <c r="B43" s="9">
        <f t="shared" si="1"/>
        <v>1</v>
      </c>
      <c r="C43" s="16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15">
      <c r="A44" s="2" t="s">
        <v>78</v>
      </c>
      <c r="B44" s="9">
        <f t="shared" si="1"/>
        <v>11</v>
      </c>
      <c r="C44" s="16">
        <v>11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15">
      <c r="A45" s="2" t="s">
        <v>134</v>
      </c>
      <c r="B45" s="9">
        <f t="shared" si="1"/>
        <v>1</v>
      </c>
      <c r="C45" s="16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15">
      <c r="A46" s="2" t="s">
        <v>212</v>
      </c>
      <c r="B46" s="9">
        <f t="shared" si="1"/>
        <v>1</v>
      </c>
      <c r="C46" s="16">
        <v>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15">
      <c r="A47" s="2" t="s">
        <v>42</v>
      </c>
      <c r="B47" s="9">
        <f t="shared" si="1"/>
        <v>1</v>
      </c>
      <c r="C47" s="16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15">
      <c r="A48" s="2" t="s">
        <v>76</v>
      </c>
      <c r="B48" s="9">
        <f t="shared" si="1"/>
        <v>4</v>
      </c>
      <c r="C48" s="16">
        <v>1</v>
      </c>
      <c r="D48" s="10">
        <v>0</v>
      </c>
      <c r="E48" s="10">
        <v>0</v>
      </c>
      <c r="F48" s="10">
        <v>3</v>
      </c>
      <c r="G48" s="10">
        <v>0</v>
      </c>
      <c r="H48" s="10">
        <v>0</v>
      </c>
      <c r="I48" s="10">
        <v>0</v>
      </c>
      <c r="J48" s="10">
        <v>0</v>
      </c>
    </row>
    <row r="49" spans="1:10" ht="15">
      <c r="A49" s="2" t="s">
        <v>140</v>
      </c>
      <c r="B49" s="9">
        <f t="shared" si="1"/>
        <v>1</v>
      </c>
      <c r="C49" s="16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15">
      <c r="A50" s="2" t="s">
        <v>43</v>
      </c>
      <c r="B50" s="9">
        <f t="shared" si="1"/>
        <v>4</v>
      </c>
      <c r="C50" s="16">
        <v>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15">
      <c r="A51" s="2" t="s">
        <v>114</v>
      </c>
      <c r="B51" s="9">
        <f t="shared" si="1"/>
        <v>1</v>
      </c>
      <c r="C51" s="16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5">
      <c r="A52" s="2" t="s">
        <v>133</v>
      </c>
      <c r="B52" s="9">
        <f t="shared" si="1"/>
        <v>17</v>
      </c>
      <c r="C52" s="16">
        <v>17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15">
      <c r="A53" s="2" t="s">
        <v>44</v>
      </c>
      <c r="B53" s="9">
        <f t="shared" si="1"/>
        <v>18</v>
      </c>
      <c r="C53" s="16">
        <v>17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2:10" ht="15">
      <c r="B54" s="12"/>
      <c r="C54" s="14"/>
      <c r="D54" s="10"/>
      <c r="E54" s="10"/>
      <c r="F54" s="10"/>
      <c r="G54" s="10"/>
      <c r="H54" s="10"/>
      <c r="I54" s="10"/>
      <c r="J54" s="10"/>
    </row>
    <row r="55" spans="1:10" ht="15">
      <c r="A55" s="15"/>
      <c r="B55" s="12"/>
      <c r="C55" s="14"/>
      <c r="D55" s="12"/>
      <c r="E55" s="12"/>
      <c r="F55" s="12"/>
      <c r="G55" s="12"/>
      <c r="H55" s="12"/>
      <c r="I55" s="12"/>
      <c r="J55" s="12"/>
    </row>
    <row r="56" spans="1:10" ht="15">
      <c r="A56" s="15"/>
      <c r="B56" s="12"/>
      <c r="C56" s="14"/>
      <c r="D56" s="12"/>
      <c r="E56" s="12"/>
      <c r="F56" s="12"/>
      <c r="G56" s="12"/>
      <c r="H56" s="12"/>
      <c r="I56" s="12"/>
      <c r="J56" s="12"/>
    </row>
    <row r="57" spans="1:10" ht="15.75" thickBot="1">
      <c r="A57" s="64" t="s">
        <v>221</v>
      </c>
      <c r="B57" s="21"/>
      <c r="C57" s="66"/>
      <c r="D57" s="21"/>
      <c r="E57" s="21"/>
      <c r="F57" s="21"/>
      <c r="G57" s="21"/>
      <c r="H57" s="21"/>
      <c r="I57" s="21"/>
      <c r="J57" s="21"/>
    </row>
    <row r="58" spans="1:10" ht="15.75" thickBot="1">
      <c r="A58" s="121" t="s">
        <v>13</v>
      </c>
      <c r="B58" s="123" t="s">
        <v>2</v>
      </c>
      <c r="C58" s="125" t="s">
        <v>90</v>
      </c>
      <c r="D58" s="126"/>
      <c r="E58" s="126"/>
      <c r="F58" s="126"/>
      <c r="G58" s="126"/>
      <c r="H58" s="126"/>
      <c r="I58" s="126"/>
      <c r="J58" s="126"/>
    </row>
    <row r="59" spans="1:10" ht="43.5" thickBot="1">
      <c r="A59" s="122"/>
      <c r="B59" s="124"/>
      <c r="C59" s="23" t="s">
        <v>187</v>
      </c>
      <c r="D59" s="23" t="s">
        <v>5</v>
      </c>
      <c r="E59" s="23" t="s">
        <v>73</v>
      </c>
      <c r="F59" s="23" t="s">
        <v>6</v>
      </c>
      <c r="G59" s="23" t="s">
        <v>8</v>
      </c>
      <c r="H59" s="23" t="s">
        <v>7</v>
      </c>
      <c r="I59" s="23" t="s">
        <v>9</v>
      </c>
      <c r="J59" s="23" t="s">
        <v>123</v>
      </c>
    </row>
    <row r="60" spans="2:10" ht="15">
      <c r="B60" s="9"/>
      <c r="C60" s="16"/>
      <c r="D60" s="10"/>
      <c r="E60" s="10"/>
      <c r="F60" s="10"/>
      <c r="G60" s="10"/>
      <c r="H60" s="10"/>
      <c r="I60" s="10"/>
      <c r="J60" s="10"/>
    </row>
    <row r="61" spans="1:10" ht="15">
      <c r="A61" s="2" t="s">
        <v>45</v>
      </c>
      <c r="B61" s="9">
        <f aca="true" t="shared" si="2" ref="B61:B73">SUM(C61:J61)</f>
        <v>37</v>
      </c>
      <c r="C61" s="16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0" ht="15">
      <c r="A62" s="2" t="s">
        <v>115</v>
      </c>
      <c r="B62" s="9">
        <f t="shared" si="2"/>
        <v>1</v>
      </c>
      <c r="C62" s="16">
        <v>0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ht="15">
      <c r="A63" s="2" t="s">
        <v>46</v>
      </c>
      <c r="B63" s="9">
        <f t="shared" si="2"/>
        <v>18</v>
      </c>
      <c r="C63" s="16">
        <v>14</v>
      </c>
      <c r="D63" s="10">
        <v>1</v>
      </c>
      <c r="E63" s="10">
        <v>0</v>
      </c>
      <c r="F63" s="10">
        <v>0</v>
      </c>
      <c r="G63" s="10">
        <v>1</v>
      </c>
      <c r="H63" s="10">
        <v>2</v>
      </c>
      <c r="I63" s="10">
        <v>0</v>
      </c>
      <c r="J63" s="10">
        <v>0</v>
      </c>
    </row>
    <row r="64" spans="1:10" ht="15">
      <c r="A64" s="2" t="s">
        <v>47</v>
      </c>
      <c r="B64" s="9">
        <f t="shared" si="2"/>
        <v>62</v>
      </c>
      <c r="C64" s="16">
        <v>53</v>
      </c>
      <c r="D64" s="10">
        <v>1</v>
      </c>
      <c r="E64" s="10">
        <v>3</v>
      </c>
      <c r="F64" s="10">
        <v>4</v>
      </c>
      <c r="G64" s="10">
        <v>0</v>
      </c>
      <c r="H64" s="10">
        <v>1</v>
      </c>
      <c r="I64" s="10">
        <v>0</v>
      </c>
      <c r="J64" s="10">
        <v>0</v>
      </c>
    </row>
    <row r="65" spans="1:10" ht="15">
      <c r="A65" s="2" t="s">
        <v>48</v>
      </c>
      <c r="B65" s="9">
        <f t="shared" si="2"/>
        <v>3</v>
      </c>
      <c r="C65" s="16">
        <v>1</v>
      </c>
      <c r="D65" s="10">
        <v>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ht="15">
      <c r="A66" s="2" t="s">
        <v>49</v>
      </c>
      <c r="B66" s="9">
        <f t="shared" si="2"/>
        <v>1</v>
      </c>
      <c r="C66" s="16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1:10" ht="15">
      <c r="A67" s="2" t="s">
        <v>50</v>
      </c>
      <c r="B67" s="9">
        <f t="shared" si="2"/>
        <v>11</v>
      </c>
      <c r="C67" s="16">
        <v>10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1:10" ht="15">
      <c r="A68" s="2" t="s">
        <v>107</v>
      </c>
      <c r="B68" s="9">
        <f t="shared" si="2"/>
        <v>3</v>
      </c>
      <c r="C68" s="16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ht="15">
      <c r="A69" s="2" t="s">
        <v>51</v>
      </c>
      <c r="B69" s="9">
        <f t="shared" si="2"/>
        <v>13</v>
      </c>
      <c r="C69" s="16">
        <v>10</v>
      </c>
      <c r="D69" s="10">
        <v>1</v>
      </c>
      <c r="E69" s="10">
        <v>1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</row>
    <row r="70" spans="1:10" ht="15">
      <c r="A70" s="2" t="s">
        <v>52</v>
      </c>
      <c r="B70" s="9">
        <f t="shared" si="2"/>
        <v>2</v>
      </c>
      <c r="C70" s="16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</row>
    <row r="71" spans="1:10" ht="15">
      <c r="A71" s="2" t="s">
        <v>53</v>
      </c>
      <c r="B71" s="9">
        <f t="shared" si="2"/>
        <v>2</v>
      </c>
      <c r="C71" s="16">
        <v>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1:10" ht="15">
      <c r="A72" s="2" t="s">
        <v>54</v>
      </c>
      <c r="B72" s="9">
        <f t="shared" si="2"/>
        <v>1168</v>
      </c>
      <c r="C72" s="16">
        <v>1049</v>
      </c>
      <c r="D72" s="10">
        <v>36</v>
      </c>
      <c r="E72" s="10">
        <v>48</v>
      </c>
      <c r="F72" s="10">
        <v>27</v>
      </c>
      <c r="G72" s="10">
        <v>7</v>
      </c>
      <c r="H72" s="10">
        <v>1</v>
      </c>
      <c r="I72" s="10">
        <v>0</v>
      </c>
      <c r="J72" s="10">
        <v>0</v>
      </c>
    </row>
    <row r="73" spans="1:10" ht="15">
      <c r="A73" s="2" t="s">
        <v>55</v>
      </c>
      <c r="B73" s="9">
        <f t="shared" si="2"/>
        <v>420</v>
      </c>
      <c r="C73" s="16">
        <f>220+185</f>
        <v>405</v>
      </c>
      <c r="D73" s="10">
        <v>6</v>
      </c>
      <c r="E73" s="10">
        <v>5</v>
      </c>
      <c r="F73" s="10">
        <v>3</v>
      </c>
      <c r="G73" s="10">
        <v>1</v>
      </c>
      <c r="H73" s="10">
        <v>0</v>
      </c>
      <c r="I73" s="10">
        <v>0</v>
      </c>
      <c r="J73" s="10">
        <v>0</v>
      </c>
    </row>
    <row r="74" spans="2:9" ht="15">
      <c r="B74" s="9"/>
      <c r="C74" s="10"/>
      <c r="D74" s="10"/>
      <c r="E74" s="10"/>
      <c r="F74" s="10"/>
      <c r="G74" s="10"/>
      <c r="H74" s="10"/>
      <c r="I74" s="10"/>
    </row>
    <row r="75" spans="1:10" ht="15">
      <c r="A75" s="93" t="s">
        <v>56</v>
      </c>
      <c r="B75" s="7">
        <f>SUM(C75:J75)</f>
        <v>623</v>
      </c>
      <c r="C75" s="8">
        <f aca="true" t="shared" si="3" ref="C75:J75">SUM(C77:C83)</f>
        <v>581</v>
      </c>
      <c r="D75" s="8">
        <f t="shared" si="3"/>
        <v>11</v>
      </c>
      <c r="E75" s="8">
        <f t="shared" si="3"/>
        <v>16</v>
      </c>
      <c r="F75" s="8">
        <f t="shared" si="3"/>
        <v>11</v>
      </c>
      <c r="G75" s="8">
        <f t="shared" si="3"/>
        <v>2</v>
      </c>
      <c r="H75" s="8">
        <f t="shared" si="3"/>
        <v>0</v>
      </c>
      <c r="I75" s="8">
        <f t="shared" si="3"/>
        <v>0</v>
      </c>
      <c r="J75" s="8">
        <f t="shared" si="3"/>
        <v>2</v>
      </c>
    </row>
    <row r="76" spans="2:10" ht="15">
      <c r="B76" s="9"/>
      <c r="C76" s="10"/>
      <c r="D76" s="10"/>
      <c r="E76" s="10"/>
      <c r="F76" s="10"/>
      <c r="G76" s="10"/>
      <c r="H76" s="10"/>
      <c r="I76" s="10"/>
      <c r="J76" s="10"/>
    </row>
    <row r="77" spans="1:10" ht="15">
      <c r="A77" s="51" t="s">
        <v>181</v>
      </c>
      <c r="B77" s="9">
        <f aca="true" t="shared" si="4" ref="B77:B83">SUM(C77:J77)</f>
        <v>437</v>
      </c>
      <c r="C77" s="16">
        <v>413</v>
      </c>
      <c r="D77" s="17">
        <v>8</v>
      </c>
      <c r="E77" s="17">
        <v>8</v>
      </c>
      <c r="F77" s="17">
        <v>5</v>
      </c>
      <c r="G77" s="17">
        <v>2</v>
      </c>
      <c r="H77" s="17">
        <v>0</v>
      </c>
      <c r="I77" s="17">
        <v>0</v>
      </c>
      <c r="J77" s="17">
        <v>1</v>
      </c>
    </row>
    <row r="78" spans="1:10" ht="15">
      <c r="A78" s="51" t="s">
        <v>182</v>
      </c>
      <c r="B78" s="9">
        <f t="shared" si="4"/>
        <v>160</v>
      </c>
      <c r="C78" s="16">
        <v>145</v>
      </c>
      <c r="D78" s="17">
        <v>3</v>
      </c>
      <c r="E78" s="17">
        <v>7</v>
      </c>
      <c r="F78" s="17">
        <v>5</v>
      </c>
      <c r="G78" s="17">
        <v>0</v>
      </c>
      <c r="H78" s="17">
        <v>0</v>
      </c>
      <c r="I78" s="17">
        <v>0</v>
      </c>
      <c r="J78" s="17">
        <v>0</v>
      </c>
    </row>
    <row r="79" spans="1:10" ht="15">
      <c r="A79" s="51" t="s">
        <v>183</v>
      </c>
      <c r="B79" s="9">
        <f t="shared" si="4"/>
        <v>15</v>
      </c>
      <c r="C79" s="16">
        <v>14</v>
      </c>
      <c r="D79" s="17">
        <v>0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</row>
    <row r="80" spans="1:10" ht="15">
      <c r="A80" s="51" t="s">
        <v>184</v>
      </c>
      <c r="B80" s="9">
        <f t="shared" si="4"/>
        <v>4</v>
      </c>
      <c r="C80" s="16">
        <v>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</row>
    <row r="81" spans="1:10" ht="15">
      <c r="A81" s="51" t="s">
        <v>185</v>
      </c>
      <c r="B81" s="9">
        <f>SUM(C81:J81)</f>
        <v>2</v>
      </c>
      <c r="C81" s="16">
        <v>2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0" ht="15">
      <c r="A82" s="51" t="s">
        <v>186</v>
      </c>
      <c r="B82" s="9">
        <f t="shared" si="4"/>
        <v>3</v>
      </c>
      <c r="C82" s="16">
        <v>2</v>
      </c>
      <c r="D82" s="17">
        <v>0</v>
      </c>
      <c r="E82" s="17">
        <v>1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</row>
    <row r="83" spans="1:10" ht="15">
      <c r="A83" s="51" t="s">
        <v>216</v>
      </c>
      <c r="B83" s="9">
        <f t="shared" si="4"/>
        <v>2</v>
      </c>
      <c r="C83" s="16">
        <v>1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1</v>
      </c>
    </row>
    <row r="84" spans="1:10" ht="15">
      <c r="A84" s="51"/>
      <c r="B84" s="9"/>
      <c r="C84" s="10"/>
      <c r="D84" s="10"/>
      <c r="E84" s="10"/>
      <c r="F84" s="10"/>
      <c r="G84" s="10"/>
      <c r="H84" s="10"/>
      <c r="I84" s="10"/>
      <c r="J84" s="10"/>
    </row>
    <row r="85" spans="1:10" ht="15">
      <c r="A85" s="51" t="s">
        <v>110</v>
      </c>
      <c r="B85" s="9">
        <f aca="true" t="shared" si="5" ref="B85:B107">SUM(C85:J85)</f>
        <v>1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0" ht="15">
      <c r="A86" s="51" t="s">
        <v>58</v>
      </c>
      <c r="B86" s="9">
        <f t="shared" si="5"/>
        <v>27</v>
      </c>
      <c r="C86" s="16">
        <v>17</v>
      </c>
      <c r="D86" s="10">
        <v>2</v>
      </c>
      <c r="E86" s="10">
        <v>4</v>
      </c>
      <c r="F86" s="10">
        <v>3</v>
      </c>
      <c r="G86" s="10">
        <v>0</v>
      </c>
      <c r="H86" s="10">
        <v>1</v>
      </c>
      <c r="I86" s="10">
        <v>0</v>
      </c>
      <c r="J86" s="10">
        <v>0</v>
      </c>
    </row>
    <row r="87" spans="1:10" ht="15">
      <c r="A87" s="51" t="s">
        <v>116</v>
      </c>
      <c r="B87" s="9">
        <f t="shared" si="5"/>
        <v>1</v>
      </c>
      <c r="C87" s="16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</row>
    <row r="88" spans="1:10" ht="15">
      <c r="A88" s="51" t="s">
        <v>111</v>
      </c>
      <c r="B88" s="9">
        <f t="shared" si="5"/>
        <v>1</v>
      </c>
      <c r="C88" s="16">
        <v>1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</row>
    <row r="89" spans="1:10" ht="15">
      <c r="A89" s="51" t="s">
        <v>59</v>
      </c>
      <c r="B89" s="9">
        <f t="shared" si="5"/>
        <v>2</v>
      </c>
      <c r="C89" s="16">
        <v>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5">
      <c r="A90" s="51" t="s">
        <v>60</v>
      </c>
      <c r="B90" s="9">
        <f t="shared" si="5"/>
        <v>1</v>
      </c>
      <c r="C90" s="16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5">
      <c r="A91" s="51" t="s">
        <v>61</v>
      </c>
      <c r="B91" s="9">
        <f t="shared" si="5"/>
        <v>4</v>
      </c>
      <c r="C91" s="16">
        <v>4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5">
      <c r="A92" s="51" t="s">
        <v>113</v>
      </c>
      <c r="B92" s="9">
        <f t="shared" si="5"/>
        <v>1</v>
      </c>
      <c r="C92" s="16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5">
      <c r="A93" s="51" t="s">
        <v>63</v>
      </c>
      <c r="B93" s="9">
        <f t="shared" si="5"/>
        <v>8</v>
      </c>
      <c r="C93" s="10">
        <v>8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5">
      <c r="A94" s="51" t="s">
        <v>81</v>
      </c>
      <c r="B94" s="9">
        <f t="shared" si="5"/>
        <v>1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</row>
    <row r="95" spans="1:10" ht="15">
      <c r="A95" s="51" t="s">
        <v>77</v>
      </c>
      <c r="B95" s="9">
        <f t="shared" si="5"/>
        <v>6</v>
      </c>
      <c r="C95" s="10">
        <v>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</row>
    <row r="96" spans="1:10" ht="15">
      <c r="A96" s="51" t="s">
        <v>75</v>
      </c>
      <c r="B96" s="9">
        <f t="shared" si="5"/>
        <v>3</v>
      </c>
      <c r="C96" s="10">
        <v>3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</row>
    <row r="97" spans="1:10" ht="15">
      <c r="A97" s="51" t="s">
        <v>143</v>
      </c>
      <c r="B97" s="9">
        <f t="shared" si="5"/>
        <v>2</v>
      </c>
      <c r="C97" s="10">
        <v>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</row>
    <row r="98" spans="1:10" ht="15">
      <c r="A98" s="51" t="s">
        <v>79</v>
      </c>
      <c r="B98" s="9">
        <f t="shared" si="5"/>
        <v>10</v>
      </c>
      <c r="C98" s="10">
        <v>9</v>
      </c>
      <c r="D98" s="10">
        <v>0</v>
      </c>
      <c r="E98" s="10">
        <v>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</row>
    <row r="99" spans="1:10" ht="15">
      <c r="A99" s="51" t="s">
        <v>64</v>
      </c>
      <c r="B99" s="9">
        <f t="shared" si="5"/>
        <v>4</v>
      </c>
      <c r="C99" s="10">
        <v>4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</row>
    <row r="100" spans="1:10" ht="15">
      <c r="A100" s="51" t="s">
        <v>66</v>
      </c>
      <c r="B100" s="9">
        <f t="shared" si="5"/>
        <v>5</v>
      </c>
      <c r="C100" s="16">
        <v>5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</row>
    <row r="101" spans="1:10" ht="15">
      <c r="A101" s="51" t="s">
        <v>67</v>
      </c>
      <c r="B101" s="9">
        <f t="shared" si="5"/>
        <v>7</v>
      </c>
      <c r="C101" s="16">
        <v>5</v>
      </c>
      <c r="D101" s="10">
        <v>0</v>
      </c>
      <c r="E101" s="10">
        <v>1</v>
      </c>
      <c r="F101" s="10">
        <v>0</v>
      </c>
      <c r="G101" s="10">
        <v>1</v>
      </c>
      <c r="H101" s="10">
        <v>0</v>
      </c>
      <c r="I101" s="10">
        <v>0</v>
      </c>
      <c r="J101" s="10">
        <v>0</v>
      </c>
    </row>
    <row r="102" spans="1:10" ht="15">
      <c r="A102" s="51" t="s">
        <v>68</v>
      </c>
      <c r="B102" s="9">
        <f t="shared" si="5"/>
        <v>11</v>
      </c>
      <c r="C102" s="16">
        <v>11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</row>
    <row r="103" spans="1:10" ht="15">
      <c r="A103" s="51" t="s">
        <v>108</v>
      </c>
      <c r="B103" s="9">
        <f t="shared" si="5"/>
        <v>2</v>
      </c>
      <c r="C103" s="16">
        <v>2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</row>
    <row r="104" spans="1:10" ht="15">
      <c r="A104" s="52" t="s">
        <v>69</v>
      </c>
      <c r="B104" s="9">
        <f t="shared" si="5"/>
        <v>19</v>
      </c>
      <c r="C104" s="16">
        <v>16</v>
      </c>
      <c r="D104" s="10">
        <v>1</v>
      </c>
      <c r="E104" s="10">
        <v>0</v>
      </c>
      <c r="F104" s="10">
        <v>2</v>
      </c>
      <c r="G104" s="10">
        <v>0</v>
      </c>
      <c r="H104" s="10">
        <v>0</v>
      </c>
      <c r="I104" s="10">
        <v>0</v>
      </c>
      <c r="J104" s="10">
        <v>0</v>
      </c>
    </row>
    <row r="105" spans="1:10" ht="15">
      <c r="A105" s="51" t="s">
        <v>70</v>
      </c>
      <c r="B105" s="9">
        <f t="shared" si="5"/>
        <v>19</v>
      </c>
      <c r="C105" s="16">
        <v>14</v>
      </c>
      <c r="D105" s="10">
        <v>0</v>
      </c>
      <c r="E105" s="10">
        <v>2</v>
      </c>
      <c r="F105" s="10">
        <v>2</v>
      </c>
      <c r="G105" s="10">
        <v>0</v>
      </c>
      <c r="H105" s="10">
        <v>0</v>
      </c>
      <c r="I105" s="10">
        <v>0</v>
      </c>
      <c r="J105" s="10">
        <v>1</v>
      </c>
    </row>
    <row r="106" spans="1:10" ht="15">
      <c r="A106" s="51" t="s">
        <v>72</v>
      </c>
      <c r="B106" s="9">
        <f t="shared" si="5"/>
        <v>1</v>
      </c>
      <c r="C106" s="10">
        <v>0</v>
      </c>
      <c r="D106" s="10">
        <v>0</v>
      </c>
      <c r="E106" s="10">
        <v>0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</row>
    <row r="107" spans="1:10" ht="15">
      <c r="A107" s="2" t="s">
        <v>109</v>
      </c>
      <c r="B107" s="9">
        <f t="shared" si="5"/>
        <v>3</v>
      </c>
      <c r="C107" s="16">
        <v>2</v>
      </c>
      <c r="D107" s="10">
        <v>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1:10" ht="15.75" thickBot="1">
      <c r="A108" s="19"/>
      <c r="B108" s="32"/>
      <c r="C108" s="21"/>
      <c r="D108" s="21"/>
      <c r="E108" s="21"/>
      <c r="F108" s="21"/>
      <c r="G108" s="21"/>
      <c r="H108" s="21"/>
      <c r="I108" s="21"/>
      <c r="J108" s="21"/>
    </row>
    <row r="109" spans="1:10" ht="15">
      <c r="A109" s="68" t="s">
        <v>218</v>
      </c>
      <c r="C109" s="10"/>
      <c r="D109" s="10"/>
      <c r="E109" s="10"/>
      <c r="F109" s="10"/>
      <c r="G109" s="10"/>
      <c r="H109" s="10"/>
      <c r="I109" s="10"/>
      <c r="J109" s="10"/>
    </row>
    <row r="110" spans="3:10" ht="15">
      <c r="C110" s="10"/>
      <c r="D110" s="10"/>
      <c r="E110" s="10"/>
      <c r="F110" s="10"/>
      <c r="G110" s="10"/>
      <c r="H110" s="10"/>
      <c r="I110" s="10"/>
      <c r="J110" s="10"/>
    </row>
    <row r="111" spans="3:10" ht="15">
      <c r="C111" s="10"/>
      <c r="D111" s="10"/>
      <c r="E111" s="10"/>
      <c r="F111" s="10"/>
      <c r="G111" s="10"/>
      <c r="H111" s="10"/>
      <c r="I111" s="10"/>
      <c r="J111" s="10"/>
    </row>
    <row r="112" spans="3:10" ht="15">
      <c r="C112" s="10"/>
      <c r="D112" s="10"/>
      <c r="E112" s="10"/>
      <c r="F112" s="10"/>
      <c r="G112" s="10"/>
      <c r="H112" s="10"/>
      <c r="I112" s="10"/>
      <c r="J112" s="10"/>
    </row>
    <row r="113" spans="3:10" ht="15">
      <c r="C113" s="10"/>
      <c r="D113" s="10"/>
      <c r="E113" s="10"/>
      <c r="F113" s="10"/>
      <c r="G113" s="10"/>
      <c r="H113" s="10"/>
      <c r="I113" s="10"/>
      <c r="J113" s="10"/>
    </row>
  </sheetData>
  <mergeCells count="8">
    <mergeCell ref="A3:J3"/>
    <mergeCell ref="A4:J4"/>
    <mergeCell ref="A6:A7"/>
    <mergeCell ref="A58:A59"/>
    <mergeCell ref="B58:B59"/>
    <mergeCell ref="C58:J58"/>
    <mergeCell ref="B6:B7"/>
    <mergeCell ref="C6:J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85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2" sqref="A22"/>
    </sheetView>
  </sheetViews>
  <sheetFormatPr defaultColWidth="11.421875" defaultRowHeight="12.75"/>
  <cols>
    <col min="1" max="1" width="22.57421875" style="2" customWidth="1"/>
    <col min="2" max="2" width="9.7109375" style="2" customWidth="1"/>
    <col min="3" max="3" width="13.28125" style="2" customWidth="1"/>
    <col min="4" max="4" width="14.421875" style="2" customWidth="1"/>
    <col min="5" max="5" width="22.8515625" style="10" bestFit="1" customWidth="1"/>
    <col min="6" max="6" width="23.28125" style="2" bestFit="1" customWidth="1"/>
    <col min="7" max="16384" width="11.421875" style="2" customWidth="1"/>
  </cols>
  <sheetData>
    <row r="1" ht="15">
      <c r="A1" s="1" t="s">
        <v>223</v>
      </c>
    </row>
    <row r="3" spans="1:6" ht="15.75">
      <c r="A3" s="104" t="s">
        <v>146</v>
      </c>
      <c r="B3" s="104"/>
      <c r="C3" s="104"/>
      <c r="D3" s="104"/>
      <c r="E3" s="104"/>
      <c r="F3" s="104"/>
    </row>
    <row r="4" spans="1:6" ht="15.75">
      <c r="A4" s="104" t="s">
        <v>147</v>
      </c>
      <c r="B4" s="104"/>
      <c r="C4" s="104"/>
      <c r="D4" s="104"/>
      <c r="E4" s="104"/>
      <c r="F4" s="104"/>
    </row>
    <row r="5" spans="1:6" ht="18.75" customHeight="1">
      <c r="A5" s="104" t="s">
        <v>213</v>
      </c>
      <c r="B5" s="104"/>
      <c r="C5" s="104"/>
      <c r="D5" s="104"/>
      <c r="E5" s="104"/>
      <c r="F5" s="104"/>
    </row>
    <row r="6" spans="1:6" ht="12.75" customHeight="1">
      <c r="A6" s="3"/>
      <c r="B6" s="3"/>
      <c r="C6" s="3"/>
      <c r="D6" s="3"/>
      <c r="E6" s="3"/>
      <c r="F6" s="3"/>
    </row>
    <row r="7" ht="15.75" thickBot="1"/>
    <row r="8" spans="1:6" ht="18.75" customHeight="1" thickBot="1">
      <c r="A8" s="121" t="s">
        <v>1</v>
      </c>
      <c r="B8" s="123" t="s">
        <v>2</v>
      </c>
      <c r="C8" s="125" t="s">
        <v>91</v>
      </c>
      <c r="D8" s="127"/>
      <c r="E8" s="88" t="s">
        <v>148</v>
      </c>
      <c r="F8" s="78" t="s">
        <v>150</v>
      </c>
    </row>
    <row r="9" spans="1:6" ht="30.75" customHeight="1" thickBot="1">
      <c r="A9" s="122"/>
      <c r="B9" s="124"/>
      <c r="C9" s="60" t="s">
        <v>92</v>
      </c>
      <c r="D9" s="60" t="s">
        <v>93</v>
      </c>
      <c r="E9" s="89" t="s">
        <v>149</v>
      </c>
      <c r="F9" s="90" t="s">
        <v>151</v>
      </c>
    </row>
    <row r="10" spans="1:6" ht="15">
      <c r="A10" s="61"/>
      <c r="B10" s="5"/>
      <c r="C10" s="5"/>
      <c r="D10" s="5"/>
      <c r="E10" s="94"/>
      <c r="F10" s="79"/>
    </row>
    <row r="11" spans="1:10" ht="15">
      <c r="A11" s="56" t="s">
        <v>2</v>
      </c>
      <c r="B11" s="7">
        <f>SUM(C11:D11)</f>
        <v>2831</v>
      </c>
      <c r="C11" s="7">
        <f>SUM(C13:C19)</f>
        <v>2577</v>
      </c>
      <c r="D11" s="7">
        <f>SUM(D13:D19)</f>
        <v>254</v>
      </c>
      <c r="E11" s="73" t="s">
        <v>168</v>
      </c>
      <c r="F11" s="96" t="s">
        <v>166</v>
      </c>
      <c r="G11" s="8"/>
      <c r="H11" s="8"/>
      <c r="I11" s="8"/>
      <c r="J11" s="8"/>
    </row>
    <row r="12" spans="1:6" ht="15">
      <c r="A12" s="55"/>
      <c r="B12" s="9"/>
      <c r="C12" s="9"/>
      <c r="D12" s="9"/>
      <c r="E12" s="95"/>
      <c r="F12" s="75"/>
    </row>
    <row r="13" spans="1:6" ht="15">
      <c r="A13" s="55" t="s">
        <v>178</v>
      </c>
      <c r="B13" s="9">
        <f>SUM(C13:D13)</f>
        <v>2590</v>
      </c>
      <c r="C13" s="9">
        <v>2377</v>
      </c>
      <c r="D13" s="9">
        <v>213</v>
      </c>
      <c r="E13" s="100" t="s">
        <v>169</v>
      </c>
      <c r="F13" s="77" t="s">
        <v>175</v>
      </c>
    </row>
    <row r="14" spans="1:6" ht="15">
      <c r="A14" s="55" t="s">
        <v>5</v>
      </c>
      <c r="B14" s="9">
        <f aca="true" t="shared" si="0" ref="B14:B19">SUM(C14:D14)</f>
        <v>79</v>
      </c>
      <c r="C14" s="9">
        <v>68</v>
      </c>
      <c r="D14" s="9">
        <v>11</v>
      </c>
      <c r="E14" s="100" t="s">
        <v>170</v>
      </c>
      <c r="F14" s="77" t="s">
        <v>176</v>
      </c>
    </row>
    <row r="15" spans="1:6" ht="15">
      <c r="A15" s="55" t="s">
        <v>7</v>
      </c>
      <c r="B15" s="9">
        <f t="shared" si="0"/>
        <v>1</v>
      </c>
      <c r="C15" s="9">
        <v>1</v>
      </c>
      <c r="D15" s="9">
        <v>0</v>
      </c>
      <c r="E15" s="100" t="s">
        <v>161</v>
      </c>
      <c r="F15" s="77" t="s">
        <v>162</v>
      </c>
    </row>
    <row r="16" spans="1:6" ht="15">
      <c r="A16" s="55" t="s">
        <v>6</v>
      </c>
      <c r="B16" s="9">
        <f t="shared" si="0"/>
        <v>60</v>
      </c>
      <c r="C16" s="9">
        <v>44</v>
      </c>
      <c r="D16" s="9">
        <v>16</v>
      </c>
      <c r="E16" s="100" t="s">
        <v>171</v>
      </c>
      <c r="F16" s="77" t="s">
        <v>163</v>
      </c>
    </row>
    <row r="17" spans="1:6" ht="15">
      <c r="A17" s="55" t="s">
        <v>73</v>
      </c>
      <c r="B17" s="9">
        <f t="shared" si="0"/>
        <v>85</v>
      </c>
      <c r="C17" s="9">
        <v>75</v>
      </c>
      <c r="D17" s="9">
        <v>10</v>
      </c>
      <c r="E17" s="100" t="s">
        <v>172</v>
      </c>
      <c r="F17" s="77" t="s">
        <v>164</v>
      </c>
    </row>
    <row r="18" spans="1:6" ht="15">
      <c r="A18" s="55" t="s">
        <v>8</v>
      </c>
      <c r="B18" s="9">
        <f t="shared" si="0"/>
        <v>13</v>
      </c>
      <c r="C18" s="9">
        <v>9</v>
      </c>
      <c r="D18" s="9">
        <v>4</v>
      </c>
      <c r="E18" s="100" t="s">
        <v>173</v>
      </c>
      <c r="F18" s="77" t="s">
        <v>165</v>
      </c>
    </row>
    <row r="19" spans="1:6" ht="15">
      <c r="A19" s="2" t="s">
        <v>179</v>
      </c>
      <c r="B19" s="9">
        <f t="shared" si="0"/>
        <v>3</v>
      </c>
      <c r="C19" s="9">
        <v>3</v>
      </c>
      <c r="D19" s="9">
        <v>0</v>
      </c>
      <c r="E19" s="100" t="s">
        <v>174</v>
      </c>
      <c r="F19" s="77" t="s">
        <v>177</v>
      </c>
    </row>
    <row r="20" spans="1:6" ht="15.75" thickBot="1">
      <c r="A20" s="59"/>
      <c r="B20" s="20"/>
      <c r="C20" s="20"/>
      <c r="D20" s="20"/>
      <c r="E20" s="20"/>
      <c r="F20" s="62"/>
    </row>
    <row r="21" ht="15">
      <c r="A21" s="68" t="s">
        <v>218</v>
      </c>
    </row>
  </sheetData>
  <mergeCells count="6">
    <mergeCell ref="C8:D8"/>
    <mergeCell ref="A8:A9"/>
    <mergeCell ref="B8:B9"/>
    <mergeCell ref="A3:F3"/>
    <mergeCell ref="A4:F4"/>
    <mergeCell ref="A5:F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0" sqref="A10"/>
    </sheetView>
  </sheetViews>
  <sheetFormatPr defaultColWidth="11.421875" defaultRowHeight="12.75"/>
  <cols>
    <col min="1" max="1" width="40.8515625" style="2" customWidth="1"/>
    <col min="2" max="2" width="15.421875" style="2" customWidth="1"/>
    <col min="3" max="3" width="18.8515625" style="80" customWidth="1"/>
    <col min="4" max="4" width="19.57421875" style="80" customWidth="1"/>
    <col min="5" max="5" width="18.421875" style="80" bestFit="1" customWidth="1"/>
    <col min="6" max="16384" width="11.421875" style="2" customWidth="1"/>
  </cols>
  <sheetData>
    <row r="1" ht="15">
      <c r="A1" s="1" t="s">
        <v>224</v>
      </c>
    </row>
    <row r="3" spans="1:4" ht="15.75">
      <c r="A3" s="104" t="s">
        <v>95</v>
      </c>
      <c r="B3" s="104"/>
      <c r="C3" s="104"/>
      <c r="D3" s="104"/>
    </row>
    <row r="4" spans="1:4" ht="15.75">
      <c r="A4" s="104" t="s">
        <v>152</v>
      </c>
      <c r="B4" s="104"/>
      <c r="C4" s="104"/>
      <c r="D4" s="104"/>
    </row>
    <row r="6" ht="15.75" thickBot="1"/>
    <row r="7" spans="1:4" ht="29.25" thickBot="1">
      <c r="A7" s="53" t="s">
        <v>96</v>
      </c>
      <c r="B7" s="54" t="s">
        <v>154</v>
      </c>
      <c r="C7" s="81" t="s">
        <v>94</v>
      </c>
      <c r="D7" s="82" t="s">
        <v>153</v>
      </c>
    </row>
    <row r="8" spans="1:4" ht="15">
      <c r="A8" s="55"/>
      <c r="B8" s="47"/>
      <c r="C8" s="74"/>
      <c r="D8" s="83"/>
    </row>
    <row r="9" spans="1:4" ht="15">
      <c r="A9" s="56" t="s">
        <v>2</v>
      </c>
      <c r="B9" s="7">
        <f>SUM(B11:B14,B16)</f>
        <v>2577</v>
      </c>
      <c r="C9" s="97" t="s">
        <v>188</v>
      </c>
      <c r="D9" s="84" t="s">
        <v>205</v>
      </c>
    </row>
    <row r="10" spans="1:4" ht="15">
      <c r="A10" s="55"/>
      <c r="B10" s="9"/>
      <c r="C10" s="76"/>
      <c r="D10" s="77"/>
    </row>
    <row r="11" spans="1:5" ht="15">
      <c r="A11" s="55" t="s">
        <v>97</v>
      </c>
      <c r="B11" s="9">
        <v>92</v>
      </c>
      <c r="C11" s="76" t="s">
        <v>189</v>
      </c>
      <c r="D11" s="99" t="s">
        <v>201</v>
      </c>
      <c r="E11" s="98"/>
    </row>
    <row r="12" spans="1:5" ht="15">
      <c r="A12" s="55" t="s">
        <v>98</v>
      </c>
      <c r="B12" s="9">
        <v>470</v>
      </c>
      <c r="C12" s="76" t="s">
        <v>190</v>
      </c>
      <c r="D12" s="99" t="s">
        <v>202</v>
      </c>
      <c r="E12" s="98"/>
    </row>
    <row r="13" spans="1:5" ht="15">
      <c r="A13" s="55" t="s">
        <v>54</v>
      </c>
      <c r="B13" s="9">
        <v>1044</v>
      </c>
      <c r="C13" s="76" t="s">
        <v>191</v>
      </c>
      <c r="D13" s="99" t="s">
        <v>203</v>
      </c>
      <c r="E13" s="98"/>
    </row>
    <row r="14" spans="1:5" ht="15">
      <c r="A14" s="55" t="s">
        <v>55</v>
      </c>
      <c r="B14" s="9">
        <v>374</v>
      </c>
      <c r="C14" s="76" t="s">
        <v>192</v>
      </c>
      <c r="D14" s="99" t="s">
        <v>204</v>
      </c>
      <c r="E14" s="98"/>
    </row>
    <row r="15" spans="1:4" ht="15">
      <c r="A15" s="55"/>
      <c r="B15" s="9"/>
      <c r="C15" s="76"/>
      <c r="D15" s="77"/>
    </row>
    <row r="16" spans="1:4" ht="15">
      <c r="A16" s="57" t="s">
        <v>56</v>
      </c>
      <c r="B16" s="7">
        <f>SUM(B18:B24)</f>
        <v>597</v>
      </c>
      <c r="C16" s="97" t="s">
        <v>193</v>
      </c>
      <c r="D16" s="84"/>
    </row>
    <row r="17" spans="1:4" ht="15">
      <c r="A17" s="55"/>
      <c r="B17" s="9"/>
      <c r="C17" s="76"/>
      <c r="D17" s="75"/>
    </row>
    <row r="18" spans="1:5" ht="15">
      <c r="A18" s="58" t="s">
        <v>181</v>
      </c>
      <c r="B18" s="9">
        <v>421</v>
      </c>
      <c r="C18" s="76" t="s">
        <v>194</v>
      </c>
      <c r="D18" s="99" t="s">
        <v>211</v>
      </c>
      <c r="E18" s="98"/>
    </row>
    <row r="19" spans="1:5" ht="15">
      <c r="A19" s="55" t="s">
        <v>182</v>
      </c>
      <c r="B19" s="9">
        <v>152</v>
      </c>
      <c r="C19" s="76" t="s">
        <v>195</v>
      </c>
      <c r="D19" s="99" t="s">
        <v>210</v>
      </c>
      <c r="E19" s="98"/>
    </row>
    <row r="20" spans="1:5" ht="15">
      <c r="A20" s="55" t="s">
        <v>183</v>
      </c>
      <c r="B20" s="9">
        <v>14</v>
      </c>
      <c r="C20" s="76" t="s">
        <v>196</v>
      </c>
      <c r="D20" s="99" t="s">
        <v>209</v>
      </c>
      <c r="E20" s="98"/>
    </row>
    <row r="21" spans="1:5" ht="15">
      <c r="A21" s="55" t="s">
        <v>184</v>
      </c>
      <c r="B21" s="9">
        <v>4</v>
      </c>
      <c r="C21" s="76" t="s">
        <v>197</v>
      </c>
      <c r="D21" s="99" t="s">
        <v>208</v>
      </c>
      <c r="E21" s="98"/>
    </row>
    <row r="22" spans="1:5" ht="15">
      <c r="A22" s="55" t="s">
        <v>186</v>
      </c>
      <c r="B22" s="9">
        <v>3</v>
      </c>
      <c r="C22" s="76" t="s">
        <v>198</v>
      </c>
      <c r="D22" s="99" t="s">
        <v>215</v>
      </c>
      <c r="E22" s="98"/>
    </row>
    <row r="23" spans="1:5" ht="15">
      <c r="A23" s="55" t="s">
        <v>185</v>
      </c>
      <c r="B23" s="9">
        <v>1</v>
      </c>
      <c r="C23" s="76" t="s">
        <v>199</v>
      </c>
      <c r="D23" s="99" t="s">
        <v>207</v>
      </c>
      <c r="E23" s="98"/>
    </row>
    <row r="24" spans="1:5" ht="15">
      <c r="A24" s="55" t="s">
        <v>216</v>
      </c>
      <c r="B24" s="9">
        <v>2</v>
      </c>
      <c r="C24" s="76" t="s">
        <v>200</v>
      </c>
      <c r="D24" s="99" t="s">
        <v>206</v>
      </c>
      <c r="E24" s="98"/>
    </row>
    <row r="25" spans="1:4" ht="15.75" thickBot="1">
      <c r="A25" s="59"/>
      <c r="B25" s="20"/>
      <c r="C25" s="85"/>
      <c r="D25" s="85"/>
    </row>
    <row r="26" ht="15">
      <c r="A26" s="69" t="s">
        <v>99</v>
      </c>
    </row>
    <row r="27" ht="15">
      <c r="A27" s="69" t="s">
        <v>100</v>
      </c>
    </row>
    <row r="28" ht="15">
      <c r="A28" s="68" t="s">
        <v>218</v>
      </c>
    </row>
  </sheetData>
  <mergeCells count="2">
    <mergeCell ref="A3:D3"/>
    <mergeCell ref="A4:D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0" sqref="A10"/>
    </sheetView>
  </sheetViews>
  <sheetFormatPr defaultColWidth="11.421875" defaultRowHeight="15" customHeight="1"/>
  <cols>
    <col min="1" max="1" width="34.8515625" style="2" customWidth="1"/>
    <col min="2" max="16" width="5.7109375" style="2" customWidth="1"/>
    <col min="17" max="16384" width="11.421875" style="2" customWidth="1"/>
  </cols>
  <sheetData>
    <row r="1" spans="1:17" ht="15" customHeight="1">
      <c r="A1" s="33" t="s">
        <v>225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"/>
    </row>
    <row r="2" spans="1:17" ht="1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"/>
    </row>
    <row r="3" spans="1:17" ht="15" customHeight="1">
      <c r="A3" s="128" t="s">
        <v>226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4"/>
    </row>
    <row r="4" spans="1:17" ht="15" customHeight="1">
      <c r="A4" s="128" t="s">
        <v>155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4"/>
    </row>
    <row r="5" spans="1:17" ht="15" customHeight="1" thickBo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"/>
    </row>
    <row r="6" spans="1:17" ht="15" customHeight="1" thickBot="1">
      <c r="A6" s="134" t="s">
        <v>167</v>
      </c>
      <c r="B6" s="130" t="s">
        <v>2</v>
      </c>
      <c r="C6" s="132" t="s">
        <v>101</v>
      </c>
      <c r="D6" s="133"/>
      <c r="E6" s="132" t="s">
        <v>3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4"/>
    </row>
    <row r="7" spans="1:17" ht="21" customHeight="1" thickBot="1">
      <c r="A7" s="135"/>
      <c r="B7" s="131"/>
      <c r="C7" s="35" t="s">
        <v>124</v>
      </c>
      <c r="D7" s="35" t="s">
        <v>102</v>
      </c>
      <c r="E7" s="101" t="s">
        <v>84</v>
      </c>
      <c r="F7" s="35" t="s">
        <v>85</v>
      </c>
      <c r="G7" s="35" t="s">
        <v>86</v>
      </c>
      <c r="H7" s="35" t="s">
        <v>87</v>
      </c>
      <c r="I7" s="35" t="s">
        <v>88</v>
      </c>
      <c r="J7" s="35" t="s">
        <v>89</v>
      </c>
      <c r="K7" s="35" t="s">
        <v>117</v>
      </c>
      <c r="L7" s="35" t="s">
        <v>118</v>
      </c>
      <c r="M7" s="35" t="s">
        <v>135</v>
      </c>
      <c r="N7" s="35" t="s">
        <v>119</v>
      </c>
      <c r="O7" s="35" t="s">
        <v>120</v>
      </c>
      <c r="P7" s="35" t="s">
        <v>121</v>
      </c>
      <c r="Q7" s="37"/>
    </row>
    <row r="8" spans="1:17" ht="15" customHeight="1">
      <c r="A8" s="38"/>
      <c r="B8" s="39"/>
      <c r="C8" s="40"/>
      <c r="D8" s="40"/>
      <c r="E8" s="4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7"/>
    </row>
    <row r="9" spans="1:17" ht="15" customHeight="1">
      <c r="A9" s="41" t="s">
        <v>2</v>
      </c>
      <c r="B9" s="27">
        <f>C9+D9</f>
        <v>1177</v>
      </c>
      <c r="C9" s="42">
        <f aca="true" t="shared" si="0" ref="C9:P9">SUM(C11:C63)</f>
        <v>1026</v>
      </c>
      <c r="D9" s="42">
        <f t="shared" si="0"/>
        <v>151</v>
      </c>
      <c r="E9" s="42">
        <f t="shared" si="0"/>
        <v>75</v>
      </c>
      <c r="F9" s="27">
        <f t="shared" si="0"/>
        <v>69</v>
      </c>
      <c r="G9" s="27">
        <f t="shared" si="0"/>
        <v>99</v>
      </c>
      <c r="H9" s="27">
        <f t="shared" si="0"/>
        <v>104</v>
      </c>
      <c r="I9" s="27">
        <f t="shared" si="0"/>
        <v>93</v>
      </c>
      <c r="J9" s="27">
        <f t="shared" si="0"/>
        <v>140</v>
      </c>
      <c r="K9" s="27">
        <f t="shared" si="0"/>
        <v>97</v>
      </c>
      <c r="L9" s="27">
        <f t="shared" si="0"/>
        <v>93</v>
      </c>
      <c r="M9" s="27">
        <f t="shared" si="0"/>
        <v>86</v>
      </c>
      <c r="N9" s="27">
        <f t="shared" si="0"/>
        <v>106</v>
      </c>
      <c r="O9" s="27">
        <f t="shared" si="0"/>
        <v>112</v>
      </c>
      <c r="P9" s="27">
        <f t="shared" si="0"/>
        <v>103</v>
      </c>
      <c r="Q9" s="37"/>
    </row>
    <row r="10" spans="1:17" ht="15" customHeight="1">
      <c r="A10" s="41"/>
      <c r="B10" s="27"/>
      <c r="C10" s="42"/>
      <c r="D10" s="42"/>
      <c r="E10" s="42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7"/>
    </row>
    <row r="11" spans="1:16" ht="15" customHeight="1">
      <c r="A11" s="43" t="s">
        <v>16</v>
      </c>
      <c r="B11" s="29">
        <f>SUM(E11:P11)</f>
        <v>2</v>
      </c>
      <c r="C11" s="28">
        <v>2</v>
      </c>
      <c r="D11" s="28">
        <v>0</v>
      </c>
      <c r="E11" s="28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1</v>
      </c>
      <c r="M11" s="29">
        <v>0</v>
      </c>
      <c r="N11" s="29">
        <v>0</v>
      </c>
      <c r="O11" s="29">
        <v>0</v>
      </c>
      <c r="P11" s="29">
        <v>0</v>
      </c>
    </row>
    <row r="12" spans="1:16" ht="15" customHeight="1">
      <c r="A12" s="43" t="s">
        <v>125</v>
      </c>
      <c r="B12" s="29">
        <f aca="true" t="shared" si="1" ref="B12:B60">SUM(E12:P12)</f>
        <v>50</v>
      </c>
      <c r="C12" s="28">
        <v>50</v>
      </c>
      <c r="D12" s="28">
        <v>0</v>
      </c>
      <c r="E12" s="28">
        <v>6</v>
      </c>
      <c r="F12" s="29">
        <v>5</v>
      </c>
      <c r="G12" s="29">
        <v>5</v>
      </c>
      <c r="H12" s="29">
        <v>0</v>
      </c>
      <c r="I12" s="29">
        <v>8</v>
      </c>
      <c r="J12" s="29">
        <v>8</v>
      </c>
      <c r="K12" s="29">
        <v>7</v>
      </c>
      <c r="L12" s="29">
        <v>1</v>
      </c>
      <c r="M12" s="29">
        <v>4</v>
      </c>
      <c r="N12" s="29">
        <v>5</v>
      </c>
      <c r="O12" s="29">
        <v>0</v>
      </c>
      <c r="P12" s="29">
        <v>1</v>
      </c>
    </row>
    <row r="13" spans="1:17" ht="15" customHeight="1">
      <c r="A13" s="43" t="s">
        <v>19</v>
      </c>
      <c r="B13" s="29">
        <f t="shared" si="1"/>
        <v>1</v>
      </c>
      <c r="C13" s="28">
        <v>1</v>
      </c>
      <c r="D13" s="28">
        <v>0</v>
      </c>
      <c r="E13" s="28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7"/>
    </row>
    <row r="14" spans="1:17" ht="15" customHeight="1">
      <c r="A14" s="43" t="s">
        <v>126</v>
      </c>
      <c r="B14" s="29">
        <f t="shared" si="1"/>
        <v>40</v>
      </c>
      <c r="C14" s="28">
        <v>40</v>
      </c>
      <c r="D14" s="28">
        <v>0</v>
      </c>
      <c r="E14" s="28">
        <v>2</v>
      </c>
      <c r="F14" s="29">
        <v>3</v>
      </c>
      <c r="G14" s="29">
        <v>3</v>
      </c>
      <c r="H14" s="29">
        <v>1</v>
      </c>
      <c r="I14" s="29">
        <v>6</v>
      </c>
      <c r="J14" s="29">
        <v>4</v>
      </c>
      <c r="K14" s="29">
        <v>5</v>
      </c>
      <c r="L14" s="29">
        <v>3</v>
      </c>
      <c r="M14" s="29">
        <v>2</v>
      </c>
      <c r="N14" s="29">
        <v>4</v>
      </c>
      <c r="O14" s="29">
        <v>4</v>
      </c>
      <c r="P14" s="29">
        <v>3</v>
      </c>
      <c r="Q14" s="37"/>
    </row>
    <row r="15" spans="1:17" ht="15" customHeight="1">
      <c r="A15" s="43" t="s">
        <v>21</v>
      </c>
      <c r="B15" s="29">
        <f t="shared" si="1"/>
        <v>3</v>
      </c>
      <c r="C15" s="28">
        <v>3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1</v>
      </c>
      <c r="N15" s="29">
        <v>1</v>
      </c>
      <c r="O15" s="29">
        <v>0</v>
      </c>
      <c r="P15" s="29">
        <v>0</v>
      </c>
      <c r="Q15" s="37"/>
    </row>
    <row r="16" spans="1:17" ht="15" customHeight="1">
      <c r="A16" s="43" t="s">
        <v>22</v>
      </c>
      <c r="B16" s="29">
        <f t="shared" si="1"/>
        <v>1</v>
      </c>
      <c r="C16" s="28">
        <v>1</v>
      </c>
      <c r="D16" s="28">
        <v>0</v>
      </c>
      <c r="E16" s="28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7"/>
    </row>
    <row r="17" spans="1:17" ht="15" customHeight="1">
      <c r="A17" s="43" t="s">
        <v>127</v>
      </c>
      <c r="B17" s="29">
        <f t="shared" si="1"/>
        <v>5</v>
      </c>
      <c r="C17" s="28">
        <v>5</v>
      </c>
      <c r="D17" s="28">
        <v>0</v>
      </c>
      <c r="E17" s="28">
        <v>1</v>
      </c>
      <c r="F17" s="29">
        <v>0</v>
      </c>
      <c r="G17" s="29">
        <v>0</v>
      </c>
      <c r="H17" s="29">
        <v>3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7"/>
    </row>
    <row r="18" spans="1:17" ht="15" customHeight="1">
      <c r="A18" s="43" t="s">
        <v>23</v>
      </c>
      <c r="B18" s="29">
        <f t="shared" si="1"/>
        <v>3</v>
      </c>
      <c r="C18" s="28">
        <v>3</v>
      </c>
      <c r="D18" s="28">
        <v>0</v>
      </c>
      <c r="E18" s="28">
        <v>0</v>
      </c>
      <c r="F18" s="29">
        <v>1</v>
      </c>
      <c r="G18" s="29">
        <v>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7"/>
    </row>
    <row r="19" spans="1:17" ht="15" customHeight="1">
      <c r="A19" s="43" t="s">
        <v>24</v>
      </c>
      <c r="B19" s="29">
        <f t="shared" si="1"/>
        <v>2</v>
      </c>
      <c r="C19" s="28">
        <v>2</v>
      </c>
      <c r="D19" s="28">
        <v>0</v>
      </c>
      <c r="E19" s="28">
        <v>0</v>
      </c>
      <c r="F19" s="29">
        <v>0</v>
      </c>
      <c r="G19" s="29">
        <v>0</v>
      </c>
      <c r="H19" s="29">
        <v>0</v>
      </c>
      <c r="I19" s="29">
        <v>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7"/>
    </row>
    <row r="20" spans="1:17" ht="15" customHeight="1">
      <c r="A20" s="43" t="s">
        <v>26</v>
      </c>
      <c r="B20" s="29">
        <f t="shared" si="1"/>
        <v>2</v>
      </c>
      <c r="C20" s="28">
        <v>2</v>
      </c>
      <c r="D20" s="28">
        <v>0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1</v>
      </c>
      <c r="Q20" s="37"/>
    </row>
    <row r="21" spans="1:17" ht="15" customHeight="1">
      <c r="A21" s="43" t="s">
        <v>28</v>
      </c>
      <c r="B21" s="29">
        <f t="shared" si="1"/>
        <v>20</v>
      </c>
      <c r="C21" s="28">
        <v>17</v>
      </c>
      <c r="D21" s="28">
        <v>3</v>
      </c>
      <c r="E21" s="28">
        <v>0</v>
      </c>
      <c r="F21" s="29">
        <v>0</v>
      </c>
      <c r="G21" s="29">
        <v>1</v>
      </c>
      <c r="H21" s="29">
        <v>0</v>
      </c>
      <c r="I21" s="29">
        <v>0</v>
      </c>
      <c r="J21" s="29">
        <v>2</v>
      </c>
      <c r="K21" s="29">
        <v>2</v>
      </c>
      <c r="L21" s="29">
        <v>0</v>
      </c>
      <c r="M21" s="29">
        <v>0</v>
      </c>
      <c r="N21" s="29">
        <v>6</v>
      </c>
      <c r="O21" s="29">
        <v>9</v>
      </c>
      <c r="P21" s="29">
        <v>0</v>
      </c>
      <c r="Q21" s="37"/>
    </row>
    <row r="22" spans="1:17" ht="15" customHeight="1">
      <c r="A22" s="43" t="s">
        <v>138</v>
      </c>
      <c r="B22" s="29">
        <f t="shared" si="1"/>
        <v>1</v>
      </c>
      <c r="C22" s="28">
        <v>1</v>
      </c>
      <c r="D22" s="28">
        <v>0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7"/>
    </row>
    <row r="23" spans="1:17" ht="15" customHeight="1">
      <c r="A23" s="43" t="s">
        <v>103</v>
      </c>
      <c r="B23" s="29">
        <f t="shared" si="1"/>
        <v>94</v>
      </c>
      <c r="C23" s="28">
        <v>93</v>
      </c>
      <c r="D23" s="28">
        <v>1</v>
      </c>
      <c r="E23" s="28">
        <v>8</v>
      </c>
      <c r="F23" s="29">
        <v>4</v>
      </c>
      <c r="G23" s="29">
        <v>6</v>
      </c>
      <c r="H23" s="29">
        <v>9</v>
      </c>
      <c r="I23" s="29">
        <v>7</v>
      </c>
      <c r="J23" s="29">
        <v>15</v>
      </c>
      <c r="K23" s="29">
        <v>10</v>
      </c>
      <c r="L23" s="29">
        <v>8</v>
      </c>
      <c r="M23" s="29">
        <v>6</v>
      </c>
      <c r="N23" s="29">
        <v>8</v>
      </c>
      <c r="O23" s="29">
        <v>8</v>
      </c>
      <c r="P23" s="29">
        <v>5</v>
      </c>
      <c r="Q23" s="37"/>
    </row>
    <row r="24" spans="1:17" ht="15" customHeight="1">
      <c r="A24" s="43" t="s">
        <v>160</v>
      </c>
      <c r="B24" s="29">
        <f t="shared" si="1"/>
        <v>6</v>
      </c>
      <c r="C24" s="28">
        <v>6</v>
      </c>
      <c r="D24" s="28">
        <v>0</v>
      </c>
      <c r="E24" s="28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6</v>
      </c>
      <c r="M24" s="29">
        <v>0</v>
      </c>
      <c r="N24" s="29">
        <v>0</v>
      </c>
      <c r="O24" s="29">
        <v>0</v>
      </c>
      <c r="P24" s="29">
        <v>0</v>
      </c>
      <c r="Q24" s="37"/>
    </row>
    <row r="25" spans="1:17" ht="15" customHeight="1">
      <c r="A25" s="43" t="s">
        <v>30</v>
      </c>
      <c r="B25" s="29">
        <f t="shared" si="1"/>
        <v>19</v>
      </c>
      <c r="C25" s="28">
        <v>13</v>
      </c>
      <c r="D25" s="28">
        <v>6</v>
      </c>
      <c r="E25" s="28">
        <v>0</v>
      </c>
      <c r="F25" s="29">
        <v>1</v>
      </c>
      <c r="G25" s="29">
        <v>1</v>
      </c>
      <c r="H25" s="29">
        <v>0</v>
      </c>
      <c r="I25" s="29">
        <v>0</v>
      </c>
      <c r="J25" s="29">
        <v>0</v>
      </c>
      <c r="K25" s="29">
        <v>1</v>
      </c>
      <c r="L25" s="29">
        <v>4</v>
      </c>
      <c r="M25" s="29">
        <v>4</v>
      </c>
      <c r="N25" s="29">
        <v>4</v>
      </c>
      <c r="O25" s="29">
        <v>4</v>
      </c>
      <c r="P25" s="29">
        <v>0</v>
      </c>
      <c r="Q25" s="37"/>
    </row>
    <row r="26" spans="1:17" ht="15" customHeight="1">
      <c r="A26" s="43" t="s">
        <v>156</v>
      </c>
      <c r="B26" s="29">
        <f t="shared" si="1"/>
        <v>1</v>
      </c>
      <c r="C26" s="28">
        <v>1</v>
      </c>
      <c r="D26" s="28">
        <v>0</v>
      </c>
      <c r="E26" s="2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37"/>
    </row>
    <row r="27" spans="1:17" ht="15" customHeight="1">
      <c r="A27" s="43" t="s">
        <v>32</v>
      </c>
      <c r="B27" s="29">
        <f t="shared" si="1"/>
        <v>17</v>
      </c>
      <c r="C27" s="28">
        <v>11</v>
      </c>
      <c r="D27" s="28">
        <v>6</v>
      </c>
      <c r="E27" s="28">
        <v>5</v>
      </c>
      <c r="F27" s="29">
        <v>5</v>
      </c>
      <c r="G27" s="29">
        <v>0</v>
      </c>
      <c r="H27" s="29">
        <v>0</v>
      </c>
      <c r="I27" s="29">
        <v>0</v>
      </c>
      <c r="J27" s="29">
        <v>1</v>
      </c>
      <c r="K27" s="29">
        <v>6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7"/>
    </row>
    <row r="28" spans="1:17" ht="15" customHeight="1">
      <c r="A28" s="43" t="s">
        <v>137</v>
      </c>
      <c r="B28" s="29">
        <f t="shared" si="1"/>
        <v>1</v>
      </c>
      <c r="C28" s="28">
        <v>1</v>
      </c>
      <c r="D28" s="28">
        <v>0</v>
      </c>
      <c r="E28" s="28">
        <v>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7"/>
    </row>
    <row r="29" spans="1:17" ht="15" customHeight="1">
      <c r="A29" s="43" t="s">
        <v>34</v>
      </c>
      <c r="B29" s="29">
        <f t="shared" si="1"/>
        <v>4</v>
      </c>
      <c r="C29" s="28">
        <v>4</v>
      </c>
      <c r="D29" s="28">
        <v>0</v>
      </c>
      <c r="E29" s="28">
        <v>0</v>
      </c>
      <c r="F29" s="29">
        <v>1</v>
      </c>
      <c r="G29" s="29">
        <v>0</v>
      </c>
      <c r="H29" s="29">
        <v>3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7"/>
    </row>
    <row r="30" spans="1:17" ht="15" customHeight="1">
      <c r="A30" s="43" t="s">
        <v>106</v>
      </c>
      <c r="B30" s="29">
        <f t="shared" si="1"/>
        <v>2</v>
      </c>
      <c r="C30" s="28">
        <v>0</v>
      </c>
      <c r="D30" s="28">
        <v>2</v>
      </c>
      <c r="E30" s="28">
        <v>0</v>
      </c>
      <c r="F30" s="29">
        <v>0</v>
      </c>
      <c r="G30" s="29">
        <v>1</v>
      </c>
      <c r="H30" s="29">
        <v>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7"/>
    </row>
    <row r="31" spans="1:17" ht="15" customHeight="1">
      <c r="A31" s="43" t="s">
        <v>112</v>
      </c>
      <c r="B31" s="29">
        <f t="shared" si="1"/>
        <v>1</v>
      </c>
      <c r="C31" s="28">
        <v>1</v>
      </c>
      <c r="D31" s="28">
        <v>0</v>
      </c>
      <c r="E31" s="28">
        <v>0</v>
      </c>
      <c r="F31" s="29">
        <v>0</v>
      </c>
      <c r="G31" s="29">
        <v>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7"/>
    </row>
    <row r="32" spans="1:17" ht="15" customHeight="1">
      <c r="A32" s="43" t="s">
        <v>36</v>
      </c>
      <c r="B32" s="29">
        <f t="shared" si="1"/>
        <v>2</v>
      </c>
      <c r="C32" s="28">
        <v>2</v>
      </c>
      <c r="D32" s="28">
        <v>0</v>
      </c>
      <c r="E32" s="28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2</v>
      </c>
      <c r="M32" s="29">
        <v>0</v>
      </c>
      <c r="N32" s="29">
        <v>0</v>
      </c>
      <c r="O32" s="29">
        <v>0</v>
      </c>
      <c r="P32" s="29">
        <v>0</v>
      </c>
      <c r="Q32" s="37"/>
    </row>
    <row r="33" spans="1:17" ht="15" customHeight="1">
      <c r="A33" s="43" t="s">
        <v>37</v>
      </c>
      <c r="B33" s="29">
        <f t="shared" si="1"/>
        <v>12</v>
      </c>
      <c r="C33" s="28">
        <v>10</v>
      </c>
      <c r="D33" s="28">
        <v>2</v>
      </c>
      <c r="E33" s="28">
        <v>2</v>
      </c>
      <c r="F33" s="29">
        <v>1</v>
      </c>
      <c r="G33" s="29">
        <v>2</v>
      </c>
      <c r="H33" s="29">
        <v>2</v>
      </c>
      <c r="I33" s="29">
        <v>1</v>
      </c>
      <c r="J33" s="29">
        <v>1</v>
      </c>
      <c r="K33" s="29">
        <v>0</v>
      </c>
      <c r="L33" s="29">
        <v>0</v>
      </c>
      <c r="M33" s="29">
        <v>1</v>
      </c>
      <c r="N33" s="29">
        <v>0</v>
      </c>
      <c r="O33" s="29">
        <v>2</v>
      </c>
      <c r="P33" s="29">
        <v>0</v>
      </c>
      <c r="Q33" s="37"/>
    </row>
    <row r="34" spans="1:17" ht="15" customHeight="1">
      <c r="A34" s="43" t="s">
        <v>38</v>
      </c>
      <c r="B34" s="29">
        <f t="shared" si="1"/>
        <v>46</v>
      </c>
      <c r="C34" s="28">
        <v>44</v>
      </c>
      <c r="D34" s="28">
        <v>2</v>
      </c>
      <c r="E34" s="28">
        <v>4</v>
      </c>
      <c r="F34" s="29">
        <v>1</v>
      </c>
      <c r="G34" s="29">
        <v>4</v>
      </c>
      <c r="H34" s="29">
        <v>4</v>
      </c>
      <c r="I34" s="29">
        <v>1</v>
      </c>
      <c r="J34" s="29">
        <v>7</v>
      </c>
      <c r="K34" s="29">
        <v>4</v>
      </c>
      <c r="L34" s="29">
        <v>4</v>
      </c>
      <c r="M34" s="29">
        <v>2</v>
      </c>
      <c r="N34" s="29">
        <v>8</v>
      </c>
      <c r="O34" s="29">
        <v>7</v>
      </c>
      <c r="P34" s="29">
        <v>0</v>
      </c>
      <c r="Q34" s="37"/>
    </row>
    <row r="35" spans="1:17" ht="15" customHeight="1">
      <c r="A35" s="43" t="s">
        <v>128</v>
      </c>
      <c r="B35" s="29">
        <f t="shared" si="1"/>
        <v>1</v>
      </c>
      <c r="C35" s="28">
        <v>1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7"/>
    </row>
    <row r="36" spans="1:17" ht="15" customHeight="1">
      <c r="A36" s="43" t="s">
        <v>41</v>
      </c>
      <c r="B36" s="29">
        <f t="shared" si="1"/>
        <v>8</v>
      </c>
      <c r="C36" s="28">
        <v>8</v>
      </c>
      <c r="D36" s="28">
        <v>0</v>
      </c>
      <c r="E36" s="28">
        <v>0</v>
      </c>
      <c r="F36" s="29">
        <v>0</v>
      </c>
      <c r="G36" s="29">
        <v>0</v>
      </c>
      <c r="H36" s="29">
        <v>1</v>
      </c>
      <c r="I36" s="29">
        <v>0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2</v>
      </c>
      <c r="P36" s="29">
        <v>0</v>
      </c>
      <c r="Q36" s="37"/>
    </row>
    <row r="37" spans="1:17" ht="15" customHeight="1">
      <c r="A37" s="43" t="s">
        <v>42</v>
      </c>
      <c r="B37" s="29">
        <f t="shared" si="1"/>
        <v>3</v>
      </c>
      <c r="C37" s="28">
        <v>3</v>
      </c>
      <c r="D37" s="28">
        <v>0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7"/>
    </row>
    <row r="38" spans="1:17" ht="15" customHeight="1">
      <c r="A38" s="43" t="s">
        <v>76</v>
      </c>
      <c r="B38" s="29">
        <f t="shared" si="1"/>
        <v>1</v>
      </c>
      <c r="C38" s="28">
        <v>1</v>
      </c>
      <c r="D38" s="28">
        <v>0</v>
      </c>
      <c r="E38" s="28">
        <v>0</v>
      </c>
      <c r="F38" s="29">
        <v>0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7"/>
    </row>
    <row r="39" spans="1:17" ht="15" customHeight="1">
      <c r="A39" s="43" t="s">
        <v>157</v>
      </c>
      <c r="B39" s="29">
        <f t="shared" si="1"/>
        <v>2</v>
      </c>
      <c r="C39" s="28">
        <v>2</v>
      </c>
      <c r="D39" s="28">
        <v>0</v>
      </c>
      <c r="E39" s="28">
        <v>1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7"/>
    </row>
    <row r="40" spans="1:17" ht="15" customHeight="1">
      <c r="A40" s="43" t="s">
        <v>43</v>
      </c>
      <c r="B40" s="29">
        <f t="shared" si="1"/>
        <v>16</v>
      </c>
      <c r="C40" s="28">
        <v>14</v>
      </c>
      <c r="D40" s="28">
        <v>2</v>
      </c>
      <c r="E40" s="28">
        <v>1</v>
      </c>
      <c r="F40" s="29">
        <v>2</v>
      </c>
      <c r="G40" s="29">
        <v>0</v>
      </c>
      <c r="H40" s="29">
        <v>1</v>
      </c>
      <c r="I40" s="29">
        <v>1</v>
      </c>
      <c r="J40" s="29">
        <v>1</v>
      </c>
      <c r="K40" s="29">
        <v>0</v>
      </c>
      <c r="L40" s="29">
        <v>4</v>
      </c>
      <c r="M40" s="29">
        <v>2</v>
      </c>
      <c r="N40" s="29">
        <v>0</v>
      </c>
      <c r="O40" s="29">
        <v>2</v>
      </c>
      <c r="P40" s="29">
        <v>2</v>
      </c>
      <c r="Q40" s="37"/>
    </row>
    <row r="41" spans="1:17" ht="15" customHeight="1">
      <c r="A41" s="43" t="s">
        <v>45</v>
      </c>
      <c r="B41" s="29">
        <f t="shared" si="1"/>
        <v>1</v>
      </c>
      <c r="C41" s="28">
        <v>1</v>
      </c>
      <c r="D41" s="28">
        <v>0</v>
      </c>
      <c r="E41" s="28">
        <v>0</v>
      </c>
      <c r="F41" s="29">
        <v>0</v>
      </c>
      <c r="G41" s="29">
        <v>0</v>
      </c>
      <c r="H41" s="29">
        <v>0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7"/>
    </row>
    <row r="42" spans="1:17" ht="15" customHeight="1">
      <c r="A42" s="43" t="s">
        <v>158</v>
      </c>
      <c r="B42" s="29">
        <f t="shared" si="1"/>
        <v>1</v>
      </c>
      <c r="C42" s="28">
        <v>1</v>
      </c>
      <c r="D42" s="28">
        <v>0</v>
      </c>
      <c r="E42" s="28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7"/>
    </row>
    <row r="43" spans="1:17" ht="15" customHeight="1">
      <c r="A43" s="43" t="s">
        <v>49</v>
      </c>
      <c r="B43" s="29">
        <f t="shared" si="1"/>
        <v>2</v>
      </c>
      <c r="C43" s="28">
        <v>2</v>
      </c>
      <c r="D43" s="28">
        <v>0</v>
      </c>
      <c r="E43" s="28">
        <v>0</v>
      </c>
      <c r="F43" s="29">
        <v>0</v>
      </c>
      <c r="G43" s="29">
        <v>0</v>
      </c>
      <c r="H43" s="29">
        <v>0</v>
      </c>
      <c r="I43" s="29">
        <v>0</v>
      </c>
      <c r="J43" s="29">
        <v>1</v>
      </c>
      <c r="K43" s="29">
        <v>0</v>
      </c>
      <c r="L43" s="29">
        <v>0</v>
      </c>
      <c r="M43" s="29">
        <v>0</v>
      </c>
      <c r="N43" s="29">
        <v>1</v>
      </c>
      <c r="O43" s="29">
        <v>0</v>
      </c>
      <c r="P43" s="29">
        <v>0</v>
      </c>
      <c r="Q43" s="37"/>
    </row>
    <row r="44" spans="1:17" ht="15" customHeight="1">
      <c r="A44" s="43" t="s">
        <v>51</v>
      </c>
      <c r="B44" s="29">
        <f t="shared" si="1"/>
        <v>9</v>
      </c>
      <c r="C44" s="28">
        <v>9</v>
      </c>
      <c r="D44" s="28">
        <v>0</v>
      </c>
      <c r="E44" s="28">
        <v>0</v>
      </c>
      <c r="F44" s="29">
        <v>2</v>
      </c>
      <c r="G44" s="29">
        <v>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1</v>
      </c>
      <c r="N44" s="29">
        <v>0</v>
      </c>
      <c r="O44" s="29">
        <v>2</v>
      </c>
      <c r="P44" s="29">
        <v>3</v>
      </c>
      <c r="Q44" s="37"/>
    </row>
    <row r="45" spans="1:17" ht="15" customHeight="1">
      <c r="A45" s="43" t="s">
        <v>52</v>
      </c>
      <c r="B45" s="29">
        <f t="shared" si="1"/>
        <v>2</v>
      </c>
      <c r="C45" s="28">
        <v>2</v>
      </c>
      <c r="D45" s="28">
        <v>0</v>
      </c>
      <c r="E45" s="28">
        <v>0</v>
      </c>
      <c r="F45" s="29">
        <v>0</v>
      </c>
      <c r="G45" s="29">
        <v>0</v>
      </c>
      <c r="H45" s="29">
        <v>0</v>
      </c>
      <c r="I45" s="29">
        <v>1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7"/>
    </row>
    <row r="46" spans="1:17" ht="15" customHeight="1">
      <c r="A46" s="43" t="s">
        <v>53</v>
      </c>
      <c r="B46" s="29">
        <f t="shared" si="1"/>
        <v>16</v>
      </c>
      <c r="C46" s="28">
        <v>13</v>
      </c>
      <c r="D46" s="28">
        <v>3</v>
      </c>
      <c r="E46" s="28">
        <v>1</v>
      </c>
      <c r="F46" s="29">
        <v>1</v>
      </c>
      <c r="G46" s="29">
        <v>4</v>
      </c>
      <c r="H46" s="29">
        <v>1</v>
      </c>
      <c r="I46" s="29">
        <v>1</v>
      </c>
      <c r="J46" s="29">
        <v>2</v>
      </c>
      <c r="K46" s="29">
        <v>0</v>
      </c>
      <c r="L46" s="29">
        <v>1</v>
      </c>
      <c r="M46" s="29">
        <v>1</v>
      </c>
      <c r="N46" s="29">
        <v>4</v>
      </c>
      <c r="O46" s="29">
        <v>0</v>
      </c>
      <c r="P46" s="29">
        <v>0</v>
      </c>
      <c r="Q46" s="37"/>
    </row>
    <row r="47" spans="1:17" ht="15" customHeight="1">
      <c r="A47" s="43" t="s">
        <v>83</v>
      </c>
      <c r="B47" s="29">
        <f t="shared" si="1"/>
        <v>353</v>
      </c>
      <c r="C47" s="28">
        <v>335</v>
      </c>
      <c r="D47" s="28">
        <v>18</v>
      </c>
      <c r="E47" s="28">
        <v>23</v>
      </c>
      <c r="F47" s="29">
        <v>17</v>
      </c>
      <c r="G47" s="29">
        <v>34</v>
      </c>
      <c r="H47" s="29">
        <v>34</v>
      </c>
      <c r="I47" s="29">
        <v>26</v>
      </c>
      <c r="J47" s="29">
        <v>35</v>
      </c>
      <c r="K47" s="29">
        <v>35</v>
      </c>
      <c r="L47" s="29">
        <v>20</v>
      </c>
      <c r="M47" s="29">
        <v>35</v>
      </c>
      <c r="N47" s="29">
        <v>28</v>
      </c>
      <c r="O47" s="29">
        <v>36</v>
      </c>
      <c r="P47" s="29">
        <v>30</v>
      </c>
      <c r="Q47" s="37"/>
    </row>
    <row r="48" spans="1:17" ht="15" customHeight="1">
      <c r="A48" s="43" t="s">
        <v>57</v>
      </c>
      <c r="B48" s="29">
        <f t="shared" si="1"/>
        <v>1</v>
      </c>
      <c r="C48" s="28">
        <v>1</v>
      </c>
      <c r="D48" s="28">
        <v>0</v>
      </c>
      <c r="E48" s="28">
        <v>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7"/>
    </row>
    <row r="49" spans="1:17" ht="15" customHeight="1">
      <c r="A49" s="43" t="s">
        <v>110</v>
      </c>
      <c r="B49" s="29">
        <f t="shared" si="1"/>
        <v>4</v>
      </c>
      <c r="C49" s="28">
        <v>3</v>
      </c>
      <c r="D49" s="28">
        <v>1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29">
        <v>1</v>
      </c>
      <c r="N49" s="29">
        <v>1</v>
      </c>
      <c r="O49" s="29">
        <v>1</v>
      </c>
      <c r="P49" s="29">
        <v>0</v>
      </c>
      <c r="Q49" s="37"/>
    </row>
    <row r="50" spans="1:17" ht="15" customHeight="1">
      <c r="A50" s="43" t="s">
        <v>59</v>
      </c>
      <c r="B50" s="29">
        <f t="shared" si="1"/>
        <v>3</v>
      </c>
      <c r="C50" s="28">
        <v>3</v>
      </c>
      <c r="D50" s="28">
        <v>0</v>
      </c>
      <c r="E50" s="28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</v>
      </c>
      <c r="M50" s="29">
        <v>1</v>
      </c>
      <c r="N50" s="29">
        <v>1</v>
      </c>
      <c r="O50" s="29">
        <v>0</v>
      </c>
      <c r="P50" s="29">
        <v>0</v>
      </c>
      <c r="Q50" s="37"/>
    </row>
    <row r="51" spans="1:17" ht="15" customHeight="1">
      <c r="A51" s="43" t="s">
        <v>62</v>
      </c>
      <c r="B51" s="29">
        <f t="shared" si="1"/>
        <v>3</v>
      </c>
      <c r="C51" s="28">
        <v>3</v>
      </c>
      <c r="D51" s="28">
        <v>0</v>
      </c>
      <c r="E51" s="28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0</v>
      </c>
      <c r="Q51" s="37"/>
    </row>
    <row r="52" spans="1:17" ht="15" customHeight="1">
      <c r="A52" s="43" t="s">
        <v>63</v>
      </c>
      <c r="B52" s="29">
        <f t="shared" si="1"/>
        <v>11</v>
      </c>
      <c r="C52" s="28">
        <v>10</v>
      </c>
      <c r="D52" s="28">
        <v>1</v>
      </c>
      <c r="E52" s="28">
        <v>0</v>
      </c>
      <c r="F52" s="29">
        <v>1</v>
      </c>
      <c r="G52" s="29">
        <v>2</v>
      </c>
      <c r="H52" s="29">
        <v>2</v>
      </c>
      <c r="I52" s="29">
        <v>0</v>
      </c>
      <c r="J52" s="29">
        <v>1</v>
      </c>
      <c r="K52" s="29">
        <v>1</v>
      </c>
      <c r="L52" s="29">
        <v>1</v>
      </c>
      <c r="M52" s="29">
        <v>0</v>
      </c>
      <c r="N52" s="29">
        <v>1</v>
      </c>
      <c r="O52" s="29">
        <v>1</v>
      </c>
      <c r="P52" s="29">
        <v>1</v>
      </c>
      <c r="Q52" s="37"/>
    </row>
    <row r="53" spans="1:17" ht="15" customHeight="1">
      <c r="A53" s="43" t="s">
        <v>81</v>
      </c>
      <c r="B53" s="29">
        <f t="shared" si="1"/>
        <v>5</v>
      </c>
      <c r="C53" s="28">
        <v>5</v>
      </c>
      <c r="D53" s="28">
        <v>0</v>
      </c>
      <c r="E53" s="28">
        <v>1</v>
      </c>
      <c r="F53" s="29">
        <v>0</v>
      </c>
      <c r="G53" s="29">
        <v>1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1</v>
      </c>
      <c r="N53" s="29">
        <v>0</v>
      </c>
      <c r="O53" s="29">
        <v>1</v>
      </c>
      <c r="P53" s="29">
        <v>1</v>
      </c>
      <c r="Q53" s="37"/>
    </row>
    <row r="54" spans="1:17" ht="15" customHeight="1">
      <c r="A54" s="43" t="s">
        <v>104</v>
      </c>
      <c r="B54" s="29">
        <f t="shared" si="1"/>
        <v>29</v>
      </c>
      <c r="C54" s="28">
        <v>28</v>
      </c>
      <c r="D54" s="28">
        <v>1</v>
      </c>
      <c r="E54" s="28">
        <v>1</v>
      </c>
      <c r="F54" s="29">
        <v>1</v>
      </c>
      <c r="G54" s="29">
        <v>6</v>
      </c>
      <c r="H54" s="29">
        <v>2</v>
      </c>
      <c r="I54" s="29">
        <v>3</v>
      </c>
      <c r="J54" s="29">
        <v>5</v>
      </c>
      <c r="K54" s="29">
        <v>3</v>
      </c>
      <c r="L54" s="29">
        <v>1</v>
      </c>
      <c r="M54" s="29">
        <v>2</v>
      </c>
      <c r="N54" s="29">
        <v>1</v>
      </c>
      <c r="O54" s="29">
        <v>1</v>
      </c>
      <c r="P54" s="29">
        <v>3</v>
      </c>
      <c r="Q54" s="37"/>
    </row>
    <row r="55" spans="1:17" ht="15" customHeight="1">
      <c r="A55" s="43" t="s">
        <v>159</v>
      </c>
      <c r="B55" s="29">
        <f t="shared" si="1"/>
        <v>1</v>
      </c>
      <c r="C55" s="28">
        <v>1</v>
      </c>
      <c r="D55" s="28">
        <v>0</v>
      </c>
      <c r="E55" s="28">
        <v>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7"/>
    </row>
    <row r="56" spans="1:17" ht="15" customHeight="1">
      <c r="A56" s="43" t="s">
        <v>64</v>
      </c>
      <c r="B56" s="29">
        <f t="shared" si="1"/>
        <v>4</v>
      </c>
      <c r="C56" s="28">
        <v>4</v>
      </c>
      <c r="D56" s="28">
        <v>0</v>
      </c>
      <c r="E56" s="28">
        <v>0</v>
      </c>
      <c r="F56" s="29">
        <v>2</v>
      </c>
      <c r="G56" s="29">
        <v>0</v>
      </c>
      <c r="H56" s="29">
        <v>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1</v>
      </c>
      <c r="Q56" s="37"/>
    </row>
    <row r="57" spans="1:17" ht="15" customHeight="1">
      <c r="A57" s="43" t="s">
        <v>65</v>
      </c>
      <c r="B57" s="29">
        <f t="shared" si="1"/>
        <v>164</v>
      </c>
      <c r="C57" s="28">
        <v>100</v>
      </c>
      <c r="D57" s="28">
        <v>64</v>
      </c>
      <c r="E57" s="28">
        <v>7</v>
      </c>
      <c r="F57" s="29">
        <v>6</v>
      </c>
      <c r="G57" s="29">
        <v>12</v>
      </c>
      <c r="H57" s="29">
        <v>20</v>
      </c>
      <c r="I57" s="29">
        <v>16</v>
      </c>
      <c r="J57" s="29">
        <v>17</v>
      </c>
      <c r="K57" s="29">
        <v>6</v>
      </c>
      <c r="L57" s="29">
        <v>17</v>
      </c>
      <c r="M57" s="29">
        <v>9</v>
      </c>
      <c r="N57" s="29">
        <v>9</v>
      </c>
      <c r="O57" s="29">
        <v>13</v>
      </c>
      <c r="P57" s="29">
        <v>32</v>
      </c>
      <c r="Q57" s="37"/>
    </row>
    <row r="58" spans="1:17" ht="15" customHeight="1">
      <c r="A58" s="43" t="s">
        <v>66</v>
      </c>
      <c r="B58" s="29">
        <f t="shared" si="1"/>
        <v>122</v>
      </c>
      <c r="C58" s="28">
        <v>83</v>
      </c>
      <c r="D58" s="28">
        <v>39</v>
      </c>
      <c r="E58" s="28">
        <v>6</v>
      </c>
      <c r="F58" s="29">
        <v>5</v>
      </c>
      <c r="G58" s="29">
        <v>5</v>
      </c>
      <c r="H58" s="29">
        <v>13</v>
      </c>
      <c r="I58" s="29">
        <v>13</v>
      </c>
      <c r="J58" s="29">
        <v>21</v>
      </c>
      <c r="K58" s="29">
        <v>7</v>
      </c>
      <c r="L58" s="29">
        <v>10</v>
      </c>
      <c r="M58" s="29">
        <v>2</v>
      </c>
      <c r="N58" s="29">
        <v>18</v>
      </c>
      <c r="O58" s="29">
        <v>12</v>
      </c>
      <c r="P58" s="29">
        <v>10</v>
      </c>
      <c r="Q58" s="37"/>
    </row>
    <row r="59" spans="1:17" ht="15" customHeight="1">
      <c r="A59" s="43" t="s">
        <v>82</v>
      </c>
      <c r="B59" s="29">
        <f t="shared" si="1"/>
        <v>41</v>
      </c>
      <c r="C59" s="28">
        <v>41</v>
      </c>
      <c r="D59" s="28">
        <v>0</v>
      </c>
      <c r="E59" s="28">
        <v>2</v>
      </c>
      <c r="F59" s="29">
        <v>4</v>
      </c>
      <c r="G59" s="29">
        <v>5</v>
      </c>
      <c r="H59" s="29">
        <v>4</v>
      </c>
      <c r="I59" s="29">
        <v>2</v>
      </c>
      <c r="J59" s="29">
        <v>2</v>
      </c>
      <c r="K59" s="29">
        <v>3</v>
      </c>
      <c r="L59" s="29">
        <v>2</v>
      </c>
      <c r="M59" s="29">
        <v>7</v>
      </c>
      <c r="N59" s="29">
        <v>3</v>
      </c>
      <c r="O59" s="29">
        <v>3</v>
      </c>
      <c r="P59" s="29">
        <v>4</v>
      </c>
      <c r="Q59" s="37"/>
    </row>
    <row r="60" spans="1:17" ht="15" customHeight="1">
      <c r="A60" s="43" t="s">
        <v>71</v>
      </c>
      <c r="B60" s="29">
        <f t="shared" si="1"/>
        <v>3</v>
      </c>
      <c r="C60" s="28">
        <v>3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0</v>
      </c>
      <c r="L60" s="29">
        <v>0</v>
      </c>
      <c r="M60" s="29">
        <v>0</v>
      </c>
      <c r="N60" s="29">
        <v>0</v>
      </c>
      <c r="O60" s="29">
        <v>1</v>
      </c>
      <c r="P60" s="29">
        <v>0</v>
      </c>
      <c r="Q60" s="37"/>
    </row>
    <row r="61" spans="1:17" ht="15" customHeight="1">
      <c r="A61" s="43" t="s">
        <v>109</v>
      </c>
      <c r="B61" s="29">
        <v>1</v>
      </c>
      <c r="C61" s="28">
        <v>1</v>
      </c>
      <c r="D61" s="28">
        <v>0</v>
      </c>
      <c r="E61" s="28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7"/>
    </row>
    <row r="62" spans="1:17" ht="15" customHeight="1">
      <c r="A62" s="43" t="s">
        <v>105</v>
      </c>
      <c r="B62" s="50">
        <f>SUM(E62:P62)</f>
        <v>35</v>
      </c>
      <c r="C62" s="28">
        <v>35</v>
      </c>
      <c r="D62" s="28">
        <v>0</v>
      </c>
      <c r="E62" s="28">
        <v>2</v>
      </c>
      <c r="F62" s="29">
        <v>4</v>
      </c>
      <c r="G62" s="29">
        <v>3</v>
      </c>
      <c r="H62" s="29">
        <v>1</v>
      </c>
      <c r="I62" s="29">
        <v>4</v>
      </c>
      <c r="J62" s="29">
        <v>5</v>
      </c>
      <c r="K62" s="29">
        <v>2</v>
      </c>
      <c r="L62" s="29">
        <v>3</v>
      </c>
      <c r="M62" s="29">
        <v>3</v>
      </c>
      <c r="N62" s="29">
        <v>1</v>
      </c>
      <c r="O62" s="29">
        <v>2</v>
      </c>
      <c r="P62" s="29">
        <v>5</v>
      </c>
      <c r="Q62" s="37"/>
    </row>
    <row r="63" spans="1:17" s="15" customFormat="1" ht="15" customHeight="1" thickBot="1">
      <c r="A63" s="86"/>
      <c r="B63" s="67"/>
      <c r="C63" s="30"/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3"/>
    </row>
    <row r="64" spans="1:17" ht="15" customHeight="1">
      <c r="A64" s="68" t="s">
        <v>218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</sheetData>
  <mergeCells count="6">
    <mergeCell ref="A3:P3"/>
    <mergeCell ref="A4:P4"/>
    <mergeCell ref="B6:B7"/>
    <mergeCell ref="C6:D6"/>
    <mergeCell ref="E6:P6"/>
    <mergeCell ref="A6:A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2005-06-02T22:01:56Z</cp:lastPrinted>
  <dcterms:created xsi:type="dcterms:W3CDTF">2004-12-17T01:06:38Z</dcterms:created>
  <dcterms:modified xsi:type="dcterms:W3CDTF">2005-06-02T22:02:05Z</dcterms:modified>
  <cp:category/>
  <cp:version/>
  <cp:contentType/>
  <cp:contentStatus/>
</cp:coreProperties>
</file>