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1580" windowHeight="6795" activeTab="5"/>
  </bookViews>
  <sheets>
    <sheet name="65" sheetId="1" r:id="rId1"/>
    <sheet name="66" sheetId="2" r:id="rId2"/>
    <sheet name="67" sheetId="3" r:id="rId3"/>
    <sheet name="68" sheetId="4" r:id="rId4"/>
    <sheet name="69" sheetId="5" r:id="rId5"/>
    <sheet name="70" sheetId="6" r:id="rId6"/>
  </sheets>
  <definedNames/>
  <calcPr fullCalcOnLoad="1"/>
</workbook>
</file>

<file path=xl/sharedStrings.xml><?xml version="1.0" encoding="utf-8"?>
<sst xmlns="http://schemas.openxmlformats.org/spreadsheetml/2006/main" count="392" uniqueCount="223">
  <si>
    <t>¢ 2,480,233.775</t>
  </si>
  <si>
    <t>¢          280.000</t>
  </si>
  <si>
    <t>¢       2,250.000</t>
  </si>
  <si>
    <t>¢      28,095.800</t>
  </si>
  <si>
    <t>¢    795,730.050</t>
  </si>
  <si>
    <t>¢     92,867.606</t>
  </si>
  <si>
    <t>¢   831,519.724</t>
  </si>
  <si>
    <t>¢   307,133.825</t>
  </si>
  <si>
    <t>¢   407,556.770</t>
  </si>
  <si>
    <t xml:space="preserve">de lo sustraído y promedio por acción delictiva, para los delitos de </t>
  </si>
  <si>
    <t>estafa, hurto, robo, durante el 2004</t>
  </si>
  <si>
    <t xml:space="preserve"> causa de detención, sexo y mes, durante el 2004</t>
  </si>
  <si>
    <t>Personas detenidas por la Delegación de Heredia, según delito o</t>
  </si>
  <si>
    <t>Cohecho</t>
  </si>
  <si>
    <t>Tentativa de estafa mediante cheque</t>
  </si>
  <si>
    <t>Tentativa de sustracción a menor</t>
  </si>
  <si>
    <t>Abusos de autoridad</t>
  </si>
  <si>
    <t>Desacato a la autoridad</t>
  </si>
  <si>
    <t>Estafa con cheque</t>
  </si>
  <si>
    <t>Falso testimonio</t>
  </si>
  <si>
    <t>Por existir orden de captura</t>
  </si>
  <si>
    <t>Proxenitismo</t>
  </si>
  <si>
    <t>Sutracción de menor</t>
  </si>
  <si>
    <t>(1) Incluye la estafa mediante cheque.</t>
  </si>
  <si>
    <t>(2) Incluye el hurto de ganado.</t>
  </si>
  <si>
    <t>Cantón</t>
  </si>
  <si>
    <t>Denuncias Entradas</t>
  </si>
  <si>
    <t>Con Valor Conocido</t>
  </si>
  <si>
    <t>Con Valor Desconocido</t>
  </si>
  <si>
    <t>Tipo de Caso</t>
  </si>
  <si>
    <t>Abuso de autoridad</t>
  </si>
  <si>
    <t>Abuso sexual a mayor</t>
  </si>
  <si>
    <t>Amenazas</t>
  </si>
  <si>
    <t>Averiguar muerte</t>
  </si>
  <si>
    <t>Consumo de droga</t>
  </si>
  <si>
    <t>Contravención</t>
  </si>
  <si>
    <t>Desaparición de persona</t>
  </si>
  <si>
    <t>Estafa mediante cheque</t>
  </si>
  <si>
    <t>Falsedad ideológica</t>
  </si>
  <si>
    <t>Hurto de ganado</t>
  </si>
  <si>
    <t>Lesiones con arma de fuego</t>
  </si>
  <si>
    <t>Muerte accidental</t>
  </si>
  <si>
    <t>Muerte natural</t>
  </si>
  <si>
    <t>Receptación</t>
  </si>
  <si>
    <t>Lesiones con arma blanca</t>
  </si>
  <si>
    <t>Simulación de delito</t>
  </si>
  <si>
    <t>Suicidio</t>
  </si>
  <si>
    <t>Sustracción de menor</t>
  </si>
  <si>
    <t>Tenencia de marihuana</t>
  </si>
  <si>
    <t>Tentativa de homicidio doloso</t>
  </si>
  <si>
    <t>Usurpación</t>
  </si>
  <si>
    <t>Venta de droga</t>
  </si>
  <si>
    <t>Violación a mayor</t>
  </si>
  <si>
    <t>Violación a menor</t>
  </si>
  <si>
    <t>según tipo de caso, durante el 2004</t>
  </si>
  <si>
    <t>Entrados</t>
  </si>
  <si>
    <t>Atípico</t>
  </si>
  <si>
    <t>Provincia de Alajuela</t>
  </si>
  <si>
    <t>Terminados</t>
  </si>
  <si>
    <t>Delito o Causa</t>
  </si>
  <si>
    <t>M e s</t>
  </si>
  <si>
    <t>de Detención</t>
  </si>
  <si>
    <t xml:space="preserve">Mas </t>
  </si>
  <si>
    <t>Abuso sexual</t>
  </si>
  <si>
    <t xml:space="preserve">Agresión </t>
  </si>
  <si>
    <t>Tráfico de marihuana</t>
  </si>
  <si>
    <t>Otros</t>
  </si>
  <si>
    <t>Provincia de Heredia</t>
  </si>
  <si>
    <t>Rapto</t>
  </si>
  <si>
    <t>Ejercicio ilegal de profesión</t>
  </si>
  <si>
    <t>Provincia</t>
  </si>
  <si>
    <t>y</t>
  </si>
  <si>
    <t>Casos entrados en la Delegación de Heredia, según tipo de caso</t>
  </si>
  <si>
    <t>y cantón de ocurrencia, durante el 2004</t>
  </si>
  <si>
    <t>Tipo de caso</t>
  </si>
  <si>
    <t>Alajuela</t>
  </si>
  <si>
    <t>Allanamiento ilegal</t>
  </si>
  <si>
    <t>Consumo de marihuana</t>
  </si>
  <si>
    <t>Tentativa de sustracción de menor</t>
  </si>
  <si>
    <t>Denuncia falsa</t>
  </si>
  <si>
    <t xml:space="preserve">Receptación </t>
  </si>
  <si>
    <t>Desaparición de personas</t>
  </si>
  <si>
    <t>Concución</t>
  </si>
  <si>
    <t>Barva</t>
  </si>
  <si>
    <t>Belén</t>
  </si>
  <si>
    <t>Flores</t>
  </si>
  <si>
    <t>San Isidro</t>
  </si>
  <si>
    <t>San Rafael</t>
  </si>
  <si>
    <t>San Pablo</t>
  </si>
  <si>
    <t>Santa Bárbara</t>
  </si>
  <si>
    <t>Santo Domingo</t>
  </si>
  <si>
    <t>Sarapiquí</t>
  </si>
  <si>
    <t>Aborto culposo</t>
  </si>
  <si>
    <t>Secuestro extorsivo</t>
  </si>
  <si>
    <t>y mes de ocurrencia, durante el 2004</t>
  </si>
  <si>
    <t>Total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</si>
  <si>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</si>
  <si>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</si>
  <si>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</si>
  <si>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</si>
  <si>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</si>
  <si>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</si>
  <si>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</si>
  <si>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</si>
  <si>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</si>
  <si>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</si>
  <si>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</si>
  <si>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</si>
  <si>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Sexo</t>
  </si>
  <si>
    <t>Fem</t>
  </si>
  <si>
    <t>Abuso sexual a menor</t>
  </si>
  <si>
    <t>Agresión</t>
  </si>
  <si>
    <t>Apropiación y/o retención indebida</t>
  </si>
  <si>
    <t>Circulación de moneda falsa</t>
  </si>
  <si>
    <t>Corrupción de menores</t>
  </si>
  <si>
    <t>Concusión</t>
  </si>
  <si>
    <t>Daños</t>
  </si>
  <si>
    <t>Desobediencia a la autoridad</t>
  </si>
  <si>
    <t>Estafa</t>
  </si>
  <si>
    <t>Extorsión</t>
  </si>
  <si>
    <t>Falsificación de señas y marcas</t>
  </si>
  <si>
    <t>Falsificación de documento</t>
  </si>
  <si>
    <t>Homicidio doloso</t>
  </si>
  <si>
    <t>Homicidio culposo</t>
  </si>
  <si>
    <t>Hurto</t>
  </si>
  <si>
    <t>Infracción Ley de Armas</t>
  </si>
  <si>
    <t>Infracción Ley Forestal</t>
  </si>
  <si>
    <t>Incendio</t>
  </si>
  <si>
    <t>Lesiones</t>
  </si>
  <si>
    <t>Lesiones culposas</t>
  </si>
  <si>
    <t>Privación de libertad</t>
  </si>
  <si>
    <t>Proxenetismo</t>
  </si>
  <si>
    <t>Resistencia a la autoridad</t>
  </si>
  <si>
    <t>Robo</t>
  </si>
  <si>
    <t>Relación sexual con menor</t>
  </si>
  <si>
    <t>Tráfico de droga</t>
  </si>
  <si>
    <t>Tenencia de droga</t>
  </si>
  <si>
    <t>Tentativa de hurto</t>
  </si>
  <si>
    <t>Tentativa de robo</t>
  </si>
  <si>
    <t>Tentativa de violación</t>
  </si>
  <si>
    <t>Tentativa de estafa</t>
  </si>
  <si>
    <t>Tentativa de suicidio</t>
  </si>
  <si>
    <t>Uso de documento falso</t>
  </si>
  <si>
    <t>Violación</t>
  </si>
  <si>
    <t>Violación de domicilio</t>
  </si>
  <si>
    <t>Delito</t>
  </si>
  <si>
    <t>Estafa (1)</t>
  </si>
  <si>
    <t>Hurto (2)</t>
  </si>
  <si>
    <t>Robo con fuerza sobre las cosas</t>
  </si>
  <si>
    <t>Robo con violencia sobre las personas</t>
  </si>
  <si>
    <t>Robo de medio de transporte</t>
  </si>
  <si>
    <t>Ejercicio ilegal de la profesión</t>
  </si>
  <si>
    <t>Casos entrados y terminados en la Delegación de Heredia,</t>
  </si>
  <si>
    <t>Set</t>
  </si>
  <si>
    <t>Infracción Ley de Salud</t>
  </si>
  <si>
    <t>Promedio por Acción Delictiva</t>
  </si>
  <si>
    <t>Casos entrados en la Delegación de Heredia, según provincia, cantón</t>
  </si>
  <si>
    <t>Denuncias entradas en la  Delegación de Heredia según cantón, valor de lo</t>
  </si>
  <si>
    <t>sustraído y promedio por acción delictiva, para los delitos de estafa,</t>
  </si>
  <si>
    <t>Promedio por                   Acción Delictiva</t>
  </si>
  <si>
    <t>Valor de lo                       Sustraído</t>
  </si>
  <si>
    <t>Denuncias entradas con valor conocido en la Delegación de Heredia, según valor</t>
  </si>
  <si>
    <t>Denuncia con Valor Conocido</t>
  </si>
  <si>
    <t>Alajuela Central</t>
  </si>
  <si>
    <t>Heredia Central</t>
  </si>
  <si>
    <t>Heredia</t>
  </si>
  <si>
    <t>¢ 841,155.850</t>
  </si>
  <si>
    <t>¢ 1,770.331</t>
  </si>
  <si>
    <t xml:space="preserve">      ¢      977.554</t>
  </si>
  <si>
    <t xml:space="preserve">      ¢    3,584.137</t>
  </si>
  <si>
    <t xml:space="preserve">      ¢      801.916</t>
  </si>
  <si>
    <t xml:space="preserve">      ¢    1,167.784</t>
  </si>
  <si>
    <t xml:space="preserve">      ¢     2,792.035</t>
  </si>
  <si>
    <t xml:space="preserve">      ¢       561.916</t>
  </si>
  <si>
    <t xml:space="preserve">      ¢       140.000</t>
  </si>
  <si>
    <t xml:space="preserve">      ¢     4,933.333</t>
  </si>
  <si>
    <t xml:space="preserve">      ¢     1,125.000</t>
  </si>
  <si>
    <t>Descuido con animales</t>
  </si>
  <si>
    <t xml:space="preserve">    Automóvil</t>
  </si>
  <si>
    <t xml:space="preserve">    Motocicleta</t>
  </si>
  <si>
    <t xml:space="preserve">    Bicicleta</t>
  </si>
  <si>
    <t xml:space="preserve">    Cuadraciclo</t>
  </si>
  <si>
    <t xml:space="preserve">    Camión</t>
  </si>
  <si>
    <t>Tentativa de robo con fuerza sobre las cosas</t>
  </si>
  <si>
    <t>hurto y robo en sus diferentes modalidades, durante el 2004</t>
  </si>
  <si>
    <t>¢    864,252.035</t>
  </si>
  <si>
    <t>¢    154.868.050</t>
  </si>
  <si>
    <t>¢    681,446.099</t>
  </si>
  <si>
    <t>¢    109,317.100</t>
  </si>
  <si>
    <t>¢    269,373.500</t>
  </si>
  <si>
    <t>¢    101,496.760</t>
  </si>
  <si>
    <t>¢      56,901.610</t>
  </si>
  <si>
    <t>¢      20,575.000</t>
  </si>
  <si>
    <t>¢        2,750.000</t>
  </si>
  <si>
    <t>¢        4,340.000</t>
  </si>
  <si>
    <t>¢    214,913.621</t>
  </si>
  <si>
    <t>¢  1,770.331</t>
  </si>
  <si>
    <t>¢   1,203.694</t>
  </si>
  <si>
    <t>¢   1,301.412</t>
  </si>
  <si>
    <t>¢   5,925.618</t>
  </si>
  <si>
    <t>¢   1,051.126</t>
  </si>
  <si>
    <t>¢   3,453.506</t>
  </si>
  <si>
    <t>¢   1,514.877</t>
  </si>
  <si>
    <t>¢   1,354.800</t>
  </si>
  <si>
    <t>¢   1,210.294</t>
  </si>
  <si>
    <t>¢   1,375.000</t>
  </si>
  <si>
    <t>¢      723.333</t>
  </si>
  <si>
    <t>¢   1,615.892</t>
  </si>
  <si>
    <t>¢     14,800.000</t>
  </si>
  <si>
    <t>Infracción Ley Conservación de Vida Silvestre</t>
  </si>
  <si>
    <t>Tentativa de abuso sexual</t>
  </si>
  <si>
    <t>Relaciones sexuales con menor</t>
  </si>
  <si>
    <t>Tentativa de robo con violencia sobre las personas</t>
  </si>
  <si>
    <t>Infracción Ley Conservación Vida Silvestre</t>
  </si>
  <si>
    <t>Cuadro N°65</t>
  </si>
  <si>
    <t>Fuente: Sección de Estadística, Departamento de Planificación.</t>
  </si>
  <si>
    <t>Cuadro N°66</t>
  </si>
  <si>
    <t>Continuación cuadro N°66</t>
  </si>
  <si>
    <t>Cuadro N°67</t>
  </si>
  <si>
    <t>Continuación cuadro N°67</t>
  </si>
  <si>
    <t>Cuadro N°68</t>
  </si>
  <si>
    <t>Cuadro N°69</t>
  </si>
  <si>
    <t>Cuadro Nº70</t>
  </si>
</sst>
</file>

<file path=xl/styles.xml><?xml version="1.0" encoding="utf-8"?>
<styleSheet xmlns="http://schemas.openxmlformats.org/spreadsheetml/2006/main">
  <numFmts count="2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.##0"/>
    <numFmt numFmtId="173" formatCode="mm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_(&quot;¢&quot;* #,##0.00_);_(&quot;¢&quot;* \(#,##0.00\);_(&quot;¢&quot;* &quot;-&quot;??_);_(@_)"/>
    <numFmt numFmtId="178" formatCode="_(&quot;¢&quot;* #,##0_);_(&quot;¢&quot;* \(#,##0\);_(&quot;¢&quot;* &quot;-&quot;_);_(@_)"/>
  </numFmts>
  <fonts count="1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@Batang"/>
      <family val="1"/>
    </font>
    <font>
      <b/>
      <u val="single"/>
      <sz val="11"/>
      <name val="@Batang"/>
      <family val="1"/>
    </font>
    <font>
      <sz val="10"/>
      <name val="Times New Roman"/>
      <family val="1"/>
    </font>
    <font>
      <b/>
      <u val="double"/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9" fillId="0" borderId="2" xfId="0" applyFont="1" applyBorder="1" applyAlignment="1">
      <alignment/>
    </xf>
    <xf numFmtId="14" fontId="1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8.140625" style="0" customWidth="1"/>
    <col min="3" max="14" width="5.7109375" style="0" customWidth="1"/>
  </cols>
  <sheetData>
    <row r="1" spans="1:14" ht="15">
      <c r="A1" s="1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113" t="s">
        <v>156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5.75">
      <c r="A5" s="113" t="s">
        <v>94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s="2" customFormat="1" ht="15.75" customHeight="1">
      <c r="A8" s="16" t="s">
        <v>70</v>
      </c>
      <c r="B8" s="118" t="s">
        <v>95</v>
      </c>
      <c r="C8" s="114" t="s">
        <v>96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2" customFormat="1" ht="12.75" customHeight="1" thickBot="1">
      <c r="A9" s="16" t="s">
        <v>71</v>
      </c>
      <c r="B9" s="119"/>
      <c r="C9" s="116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s="2" customFormat="1" ht="15.75" customHeight="1" thickBot="1">
      <c r="A10" s="107" t="s">
        <v>25</v>
      </c>
      <c r="B10" s="120"/>
      <c r="C10" s="87" t="s">
        <v>97</v>
      </c>
      <c r="D10" s="87" t="s">
        <v>98</v>
      </c>
      <c r="E10" s="87" t="s">
        <v>99</v>
      </c>
      <c r="F10" s="87" t="s">
        <v>100</v>
      </c>
      <c r="G10" s="87" t="s">
        <v>101</v>
      </c>
      <c r="H10" s="87" t="s">
        <v>102</v>
      </c>
      <c r="I10" s="87" t="s">
        <v>103</v>
      </c>
      <c r="J10" s="87" t="s">
        <v>104</v>
      </c>
      <c r="K10" s="87" t="s">
        <v>153</v>
      </c>
      <c r="L10" s="87" t="s">
        <v>105</v>
      </c>
      <c r="M10" s="87" t="s">
        <v>106</v>
      </c>
      <c r="N10" s="87" t="s">
        <v>107</v>
      </c>
    </row>
    <row r="11" s="2" customFormat="1" ht="15">
      <c r="B11" s="4"/>
    </row>
    <row r="12" spans="1:14" s="2" customFormat="1" ht="15">
      <c r="A12" s="108" t="s">
        <v>95</v>
      </c>
      <c r="B12" s="99">
        <f>C12+D12+E12+F12+G12+H12+I12+J12+K12+L12+M12+N12</f>
        <v>2341</v>
      </c>
      <c r="C12" s="100">
        <f>C14+C27</f>
        <v>262</v>
      </c>
      <c r="D12" s="100">
        <f aca="true" t="shared" si="0" ref="D12:N12">D14+D27</f>
        <v>232</v>
      </c>
      <c r="E12" s="100">
        <f t="shared" si="0"/>
        <v>255</v>
      </c>
      <c r="F12" s="100">
        <f t="shared" si="0"/>
        <v>172</v>
      </c>
      <c r="G12" s="100">
        <f t="shared" si="0"/>
        <v>195</v>
      </c>
      <c r="H12" s="100">
        <f t="shared" si="0"/>
        <v>163</v>
      </c>
      <c r="I12" s="100">
        <f t="shared" si="0"/>
        <v>229</v>
      </c>
      <c r="J12" s="100">
        <f t="shared" si="0"/>
        <v>164</v>
      </c>
      <c r="K12" s="100">
        <f t="shared" si="0"/>
        <v>148</v>
      </c>
      <c r="L12" s="100">
        <f t="shared" si="0"/>
        <v>169</v>
      </c>
      <c r="M12" s="100">
        <f t="shared" si="0"/>
        <v>180</v>
      </c>
      <c r="N12" s="100">
        <f t="shared" si="0"/>
        <v>172</v>
      </c>
    </row>
    <row r="13" spans="1:2" s="2" customFormat="1" ht="15">
      <c r="A13" s="1"/>
      <c r="B13" s="33"/>
    </row>
    <row r="14" spans="1:14" s="2" customFormat="1" ht="15">
      <c r="A14" s="6" t="s">
        <v>67</v>
      </c>
      <c r="B14" s="37">
        <f>B16+B18+B17+B21+B19+B23+B20+B22+B24+B25</f>
        <v>2327</v>
      </c>
      <c r="C14" s="14">
        <f>SUM(C16:C25)</f>
        <v>262</v>
      </c>
      <c r="D14" s="14">
        <f aca="true" t="shared" si="1" ref="D14:N14">SUM(D16:D25)</f>
        <v>230</v>
      </c>
      <c r="E14" s="14">
        <f t="shared" si="1"/>
        <v>254</v>
      </c>
      <c r="F14" s="14">
        <f t="shared" si="1"/>
        <v>167</v>
      </c>
      <c r="G14" s="14">
        <f t="shared" si="1"/>
        <v>192</v>
      </c>
      <c r="H14" s="14">
        <f t="shared" si="1"/>
        <v>163</v>
      </c>
      <c r="I14" s="14">
        <f t="shared" si="1"/>
        <v>228</v>
      </c>
      <c r="J14" s="14">
        <f t="shared" si="1"/>
        <v>163</v>
      </c>
      <c r="K14" s="14">
        <f t="shared" si="1"/>
        <v>148</v>
      </c>
      <c r="L14" s="14">
        <f t="shared" si="1"/>
        <v>168</v>
      </c>
      <c r="M14" s="14">
        <f t="shared" si="1"/>
        <v>180</v>
      </c>
      <c r="N14" s="14">
        <f t="shared" si="1"/>
        <v>172</v>
      </c>
    </row>
    <row r="15" spans="1:3" s="2" customFormat="1" ht="15">
      <c r="A15" s="9"/>
      <c r="B15" s="38"/>
      <c r="C15" s="9"/>
    </row>
    <row r="16" spans="1:14" s="2" customFormat="1" ht="15" customHeight="1">
      <c r="A16" s="43" t="s">
        <v>164</v>
      </c>
      <c r="B16" s="41">
        <f>SUM(C16:N16)</f>
        <v>1320</v>
      </c>
      <c r="C16" s="17">
        <v>131</v>
      </c>
      <c r="D16" s="19">
        <v>130</v>
      </c>
      <c r="E16" s="19">
        <v>146</v>
      </c>
      <c r="F16" s="19">
        <v>100</v>
      </c>
      <c r="G16" s="19">
        <v>115</v>
      </c>
      <c r="H16" s="19">
        <v>92</v>
      </c>
      <c r="I16" s="19">
        <v>121</v>
      </c>
      <c r="J16" s="19">
        <v>97</v>
      </c>
      <c r="K16" s="19">
        <v>90</v>
      </c>
      <c r="L16" s="19">
        <v>101</v>
      </c>
      <c r="M16" s="19">
        <v>99</v>
      </c>
      <c r="N16" s="19">
        <v>98</v>
      </c>
    </row>
    <row r="17" spans="1:14" s="3" customFormat="1" ht="15" customHeight="1">
      <c r="A17" s="44" t="s">
        <v>90</v>
      </c>
      <c r="B17" s="41">
        <f aca="true" t="shared" si="2" ref="B17:B24">SUM(C17:N17)</f>
        <v>200</v>
      </c>
      <c r="C17" s="20">
        <v>26</v>
      </c>
      <c r="D17" s="39">
        <v>21</v>
      </c>
      <c r="E17" s="39">
        <v>21</v>
      </c>
      <c r="F17" s="39">
        <v>11</v>
      </c>
      <c r="G17" s="39">
        <v>15</v>
      </c>
      <c r="H17" s="39">
        <v>10</v>
      </c>
      <c r="I17" s="39">
        <v>19</v>
      </c>
      <c r="J17" s="39">
        <v>14</v>
      </c>
      <c r="K17" s="39">
        <v>12</v>
      </c>
      <c r="L17" s="39">
        <v>16</v>
      </c>
      <c r="M17" s="39">
        <v>20</v>
      </c>
      <c r="N17" s="39">
        <v>15</v>
      </c>
    </row>
    <row r="18" spans="1:14" s="2" customFormat="1" ht="15" customHeight="1">
      <c r="A18" s="43" t="s">
        <v>83</v>
      </c>
      <c r="B18" s="41">
        <f t="shared" si="2"/>
        <v>179</v>
      </c>
      <c r="C18" s="17">
        <v>28</v>
      </c>
      <c r="D18" s="19">
        <v>30</v>
      </c>
      <c r="E18" s="19">
        <v>17</v>
      </c>
      <c r="F18" s="19">
        <v>16</v>
      </c>
      <c r="G18" s="19">
        <v>15</v>
      </c>
      <c r="H18" s="19">
        <v>17</v>
      </c>
      <c r="I18" s="19">
        <v>9</v>
      </c>
      <c r="J18" s="19">
        <v>8</v>
      </c>
      <c r="K18" s="19">
        <v>10</v>
      </c>
      <c r="L18" s="19">
        <v>6</v>
      </c>
      <c r="M18" s="19">
        <v>14</v>
      </c>
      <c r="N18" s="19">
        <v>9</v>
      </c>
    </row>
    <row r="19" spans="1:14" s="2" customFormat="1" ht="15" customHeight="1">
      <c r="A19" s="43" t="s">
        <v>87</v>
      </c>
      <c r="B19" s="41">
        <f t="shared" si="2"/>
        <v>165</v>
      </c>
      <c r="C19" s="17">
        <v>19</v>
      </c>
      <c r="D19" s="19">
        <v>14</v>
      </c>
      <c r="E19" s="19">
        <v>18</v>
      </c>
      <c r="F19" s="19">
        <v>10</v>
      </c>
      <c r="G19" s="19">
        <v>16</v>
      </c>
      <c r="H19" s="19">
        <v>12</v>
      </c>
      <c r="I19" s="19">
        <v>20</v>
      </c>
      <c r="J19" s="19">
        <v>10</v>
      </c>
      <c r="K19" s="19">
        <v>13</v>
      </c>
      <c r="L19" s="19">
        <v>9</v>
      </c>
      <c r="M19" s="19">
        <v>9</v>
      </c>
      <c r="N19" s="19">
        <v>15</v>
      </c>
    </row>
    <row r="20" spans="1:14" s="2" customFormat="1" ht="15" customHeight="1">
      <c r="A20" s="43" t="s">
        <v>84</v>
      </c>
      <c r="B20" s="41">
        <f t="shared" si="2"/>
        <v>159</v>
      </c>
      <c r="C20" s="17">
        <v>25</v>
      </c>
      <c r="D20" s="19">
        <v>10</v>
      </c>
      <c r="E20" s="19">
        <v>25</v>
      </c>
      <c r="F20" s="19">
        <v>9</v>
      </c>
      <c r="G20" s="19">
        <v>15</v>
      </c>
      <c r="H20" s="19">
        <v>10</v>
      </c>
      <c r="I20" s="19">
        <v>11</v>
      </c>
      <c r="J20" s="19">
        <v>8</v>
      </c>
      <c r="K20" s="19">
        <v>11</v>
      </c>
      <c r="L20" s="19">
        <v>10</v>
      </c>
      <c r="M20" s="19">
        <v>15</v>
      </c>
      <c r="N20" s="19">
        <v>10</v>
      </c>
    </row>
    <row r="21" spans="1:14" s="3" customFormat="1" ht="15" customHeight="1">
      <c r="A21" s="44" t="s">
        <v>89</v>
      </c>
      <c r="B21" s="41">
        <f t="shared" si="2"/>
        <v>115</v>
      </c>
      <c r="C21" s="20">
        <v>15</v>
      </c>
      <c r="D21" s="39">
        <v>8</v>
      </c>
      <c r="E21" s="39">
        <v>12</v>
      </c>
      <c r="F21" s="39">
        <v>8</v>
      </c>
      <c r="G21" s="39">
        <v>6</v>
      </c>
      <c r="H21" s="39">
        <v>12</v>
      </c>
      <c r="I21" s="39">
        <v>15</v>
      </c>
      <c r="J21" s="39">
        <v>8</v>
      </c>
      <c r="K21" s="39">
        <v>7</v>
      </c>
      <c r="L21" s="39">
        <v>9</v>
      </c>
      <c r="M21" s="39">
        <v>9</v>
      </c>
      <c r="N21" s="39">
        <v>6</v>
      </c>
    </row>
    <row r="22" spans="1:14" s="2" customFormat="1" ht="15" customHeight="1">
      <c r="A22" s="43" t="s">
        <v>85</v>
      </c>
      <c r="B22" s="41">
        <f t="shared" si="2"/>
        <v>96</v>
      </c>
      <c r="C22" s="17">
        <v>10</v>
      </c>
      <c r="D22" s="19">
        <v>11</v>
      </c>
      <c r="E22" s="19">
        <v>7</v>
      </c>
      <c r="F22" s="19">
        <v>6</v>
      </c>
      <c r="G22" s="19">
        <v>7</v>
      </c>
      <c r="H22" s="19">
        <v>7</v>
      </c>
      <c r="I22" s="19">
        <v>18</v>
      </c>
      <c r="J22" s="19">
        <v>9</v>
      </c>
      <c r="K22" s="19">
        <v>3</v>
      </c>
      <c r="L22" s="19">
        <v>6</v>
      </c>
      <c r="M22" s="19">
        <v>5</v>
      </c>
      <c r="N22" s="19">
        <v>7</v>
      </c>
    </row>
    <row r="23" spans="1:14" s="2" customFormat="1" ht="15" customHeight="1">
      <c r="A23" s="43" t="s">
        <v>86</v>
      </c>
      <c r="B23" s="41">
        <f t="shared" si="2"/>
        <v>66</v>
      </c>
      <c r="C23" s="17">
        <v>8</v>
      </c>
      <c r="D23" s="19">
        <v>6</v>
      </c>
      <c r="E23" s="19">
        <v>8</v>
      </c>
      <c r="F23" s="19">
        <v>7</v>
      </c>
      <c r="G23" s="19">
        <v>3</v>
      </c>
      <c r="H23" s="19">
        <v>3</v>
      </c>
      <c r="I23" s="19">
        <v>6</v>
      </c>
      <c r="J23" s="19">
        <v>6</v>
      </c>
      <c r="K23" s="19">
        <v>1</v>
      </c>
      <c r="L23" s="19">
        <v>4</v>
      </c>
      <c r="M23" s="19">
        <v>6</v>
      </c>
      <c r="N23" s="19">
        <v>8</v>
      </c>
    </row>
    <row r="24" spans="1:14" s="2" customFormat="1" ht="15" customHeight="1">
      <c r="A24" s="43" t="s">
        <v>88</v>
      </c>
      <c r="B24" s="41">
        <f t="shared" si="2"/>
        <v>25</v>
      </c>
      <c r="C24" s="17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9</v>
      </c>
      <c r="J24" s="19">
        <v>3</v>
      </c>
      <c r="K24" s="19">
        <v>1</v>
      </c>
      <c r="L24" s="19">
        <v>7</v>
      </c>
      <c r="M24" s="19">
        <v>2</v>
      </c>
      <c r="N24" s="19">
        <v>3</v>
      </c>
    </row>
    <row r="25" spans="1:14" s="2" customFormat="1" ht="15" customHeight="1">
      <c r="A25" s="43" t="s">
        <v>91</v>
      </c>
      <c r="B25" s="103">
        <f>SUM(C25:N25)</f>
        <v>2</v>
      </c>
      <c r="C25" s="17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1</v>
      </c>
      <c r="N25" s="19">
        <v>1</v>
      </c>
    </row>
    <row r="26" spans="1:14" s="2" customFormat="1" ht="15" customHeight="1">
      <c r="A26" s="45"/>
      <c r="B26" s="41"/>
      <c r="C26" s="17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s="2" customFormat="1" ht="15" customHeight="1">
      <c r="A27" s="46" t="s">
        <v>57</v>
      </c>
      <c r="B27" s="42">
        <f>SUM(C27:N27)</f>
        <v>14</v>
      </c>
      <c r="C27" s="36">
        <v>0</v>
      </c>
      <c r="D27" s="40">
        <v>2</v>
      </c>
      <c r="E27" s="40">
        <v>1</v>
      </c>
      <c r="F27" s="40">
        <v>5</v>
      </c>
      <c r="G27" s="40">
        <v>3</v>
      </c>
      <c r="H27" s="40">
        <v>0</v>
      </c>
      <c r="I27" s="40">
        <v>1</v>
      </c>
      <c r="J27" s="40">
        <v>1</v>
      </c>
      <c r="K27" s="40">
        <v>0</v>
      </c>
      <c r="L27" s="40">
        <v>1</v>
      </c>
      <c r="M27" s="40">
        <v>0</v>
      </c>
      <c r="N27" s="40">
        <v>0</v>
      </c>
    </row>
    <row r="28" spans="1:14" s="2" customFormat="1" ht="15" customHeight="1">
      <c r="A28" s="45"/>
      <c r="B28" s="45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s="2" customFormat="1" ht="15" customHeight="1">
      <c r="A29" s="43" t="s">
        <v>163</v>
      </c>
      <c r="B29" s="41">
        <f>SUM(C29:N29)</f>
        <v>14</v>
      </c>
      <c r="C29" s="17">
        <v>0</v>
      </c>
      <c r="D29" s="17">
        <v>2</v>
      </c>
      <c r="E29" s="17">
        <v>1</v>
      </c>
      <c r="F29" s="17">
        <v>5</v>
      </c>
      <c r="G29" s="17">
        <v>3</v>
      </c>
      <c r="H29" s="17">
        <v>0</v>
      </c>
      <c r="I29" s="17">
        <v>1</v>
      </c>
      <c r="J29" s="17">
        <v>1</v>
      </c>
      <c r="K29" s="17">
        <v>0</v>
      </c>
      <c r="L29" s="17">
        <v>1</v>
      </c>
      <c r="M29" s="17">
        <v>0</v>
      </c>
      <c r="N29" s="17">
        <v>0</v>
      </c>
    </row>
    <row r="30" spans="1:14" s="2" customFormat="1" ht="15" customHeight="1" thickBot="1">
      <c r="A30" s="12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ht="12.75">
      <c r="A31" s="22" t="s">
        <v>215</v>
      </c>
    </row>
  </sheetData>
  <mergeCells count="4">
    <mergeCell ref="A4:N4"/>
    <mergeCell ref="A5:N5"/>
    <mergeCell ref="C8:N9"/>
    <mergeCell ref="B8:B10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126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workbookViewId="0" topLeftCell="A1">
      <selection activeCell="A16" sqref="A16"/>
    </sheetView>
  </sheetViews>
  <sheetFormatPr defaultColWidth="11.421875" defaultRowHeight="12.75"/>
  <cols>
    <col min="1" max="1" width="44.00390625" style="0" customWidth="1"/>
    <col min="2" max="2" width="19.421875" style="0" customWidth="1"/>
    <col min="3" max="3" width="22.421875" style="13" customWidth="1"/>
  </cols>
  <sheetData>
    <row r="1" spans="1:3" ht="15">
      <c r="A1" s="1" t="s">
        <v>216</v>
      </c>
      <c r="B1" s="2"/>
      <c r="C1" s="8"/>
    </row>
    <row r="2" spans="1:3" ht="15">
      <c r="A2" s="2"/>
      <c r="B2" s="2"/>
      <c r="C2" s="8"/>
    </row>
    <row r="3" spans="1:3" ht="17.25" customHeight="1">
      <c r="A3" s="113" t="s">
        <v>152</v>
      </c>
      <c r="B3" s="113"/>
      <c r="C3" s="113"/>
    </row>
    <row r="4" spans="1:3" ht="21.75" customHeight="1">
      <c r="A4" s="113" t="s">
        <v>54</v>
      </c>
      <c r="B4" s="113"/>
      <c r="C4" s="113"/>
    </row>
    <row r="5" spans="1:3" ht="15">
      <c r="A5" s="2"/>
      <c r="B5" s="2"/>
      <c r="C5" s="8"/>
    </row>
    <row r="6" spans="1:3" ht="15.75" thickBot="1">
      <c r="A6" s="2"/>
      <c r="B6" s="2"/>
      <c r="C6" s="8"/>
    </row>
    <row r="7" spans="1:3" ht="12.75">
      <c r="A7" s="115" t="s">
        <v>29</v>
      </c>
      <c r="B7" s="118" t="s">
        <v>55</v>
      </c>
      <c r="C7" s="121" t="s">
        <v>58</v>
      </c>
    </row>
    <row r="8" spans="1:3" ht="20.25" customHeight="1" thickBot="1">
      <c r="A8" s="117"/>
      <c r="B8" s="120"/>
      <c r="C8" s="122"/>
    </row>
    <row r="9" spans="1:3" ht="14.25">
      <c r="A9" s="23"/>
      <c r="B9" s="24"/>
      <c r="C9" s="25"/>
    </row>
    <row r="10" spans="1:3" ht="14.25">
      <c r="A10" s="23" t="s">
        <v>95</v>
      </c>
      <c r="B10" s="26">
        <f>SUM(B12:B64,B67:B98)</f>
        <v>2341</v>
      </c>
      <c r="C10" s="27">
        <f>SUM(C12:C64,C67:C98)</f>
        <v>609</v>
      </c>
    </row>
    <row r="11" spans="1:3" ht="15">
      <c r="A11" s="2"/>
      <c r="B11" s="26"/>
      <c r="C11" s="8"/>
    </row>
    <row r="12" spans="1:3" ht="15">
      <c r="A12" s="2" t="s">
        <v>92</v>
      </c>
      <c r="B12" s="28">
        <v>2</v>
      </c>
      <c r="C12" s="8">
        <v>0</v>
      </c>
    </row>
    <row r="13" spans="1:3" ht="15">
      <c r="A13" s="2" t="s">
        <v>30</v>
      </c>
      <c r="B13" s="28">
        <v>14</v>
      </c>
      <c r="C13" s="8">
        <v>3</v>
      </c>
    </row>
    <row r="14" spans="1:3" ht="15">
      <c r="A14" s="2" t="s">
        <v>31</v>
      </c>
      <c r="B14" s="28">
        <v>6</v>
      </c>
      <c r="C14" s="8">
        <v>4</v>
      </c>
    </row>
    <row r="15" spans="1:3" ht="15">
      <c r="A15" s="2" t="s">
        <v>110</v>
      </c>
      <c r="B15" s="28">
        <v>25</v>
      </c>
      <c r="C15" s="8">
        <v>0</v>
      </c>
    </row>
    <row r="16" spans="1:3" ht="15">
      <c r="A16" s="2" t="s">
        <v>111</v>
      </c>
      <c r="B16" s="28">
        <v>37</v>
      </c>
      <c r="C16" s="8">
        <v>10</v>
      </c>
    </row>
    <row r="17" spans="1:3" ht="15">
      <c r="A17" s="2" t="s">
        <v>76</v>
      </c>
      <c r="B17" s="28">
        <v>1</v>
      </c>
      <c r="C17" s="8">
        <v>0</v>
      </c>
    </row>
    <row r="18" spans="1:3" ht="15">
      <c r="A18" s="2" t="s">
        <v>32</v>
      </c>
      <c r="B18" s="28">
        <v>19</v>
      </c>
      <c r="C18" s="8">
        <v>4</v>
      </c>
    </row>
    <row r="19" spans="1:3" ht="15">
      <c r="A19" s="2" t="s">
        <v>112</v>
      </c>
      <c r="B19" s="28">
        <v>6</v>
      </c>
      <c r="C19" s="8">
        <v>0</v>
      </c>
    </row>
    <row r="20" spans="1:3" ht="15">
      <c r="A20" s="3" t="s">
        <v>33</v>
      </c>
      <c r="B20" s="28">
        <v>5</v>
      </c>
      <c r="C20" s="8">
        <v>0</v>
      </c>
    </row>
    <row r="21" spans="1:3" ht="15">
      <c r="A21" s="2" t="s">
        <v>113</v>
      </c>
      <c r="B21" s="28">
        <v>3</v>
      </c>
      <c r="C21" s="8">
        <v>0</v>
      </c>
    </row>
    <row r="22" spans="1:3" ht="15">
      <c r="A22" s="2" t="s">
        <v>13</v>
      </c>
      <c r="B22" s="28">
        <v>2</v>
      </c>
      <c r="C22" s="8">
        <v>0</v>
      </c>
    </row>
    <row r="23" spans="1:3" ht="15">
      <c r="A23" s="2" t="s">
        <v>115</v>
      </c>
      <c r="B23" s="28">
        <v>1</v>
      </c>
      <c r="C23" s="8">
        <v>0</v>
      </c>
    </row>
    <row r="24" spans="1:3" ht="15">
      <c r="A24" s="2" t="s">
        <v>77</v>
      </c>
      <c r="B24" s="28">
        <v>1</v>
      </c>
      <c r="C24" s="8">
        <v>0</v>
      </c>
    </row>
    <row r="25" spans="1:3" ht="15">
      <c r="A25" s="2" t="s">
        <v>114</v>
      </c>
      <c r="B25" s="28">
        <v>5</v>
      </c>
      <c r="C25" s="8">
        <v>3</v>
      </c>
    </row>
    <row r="26" spans="1:3" ht="15">
      <c r="A26" s="2" t="s">
        <v>116</v>
      </c>
      <c r="B26" s="28">
        <v>30</v>
      </c>
      <c r="C26" s="8">
        <v>4</v>
      </c>
    </row>
    <row r="27" spans="1:3" ht="15">
      <c r="A27" s="2" t="s">
        <v>79</v>
      </c>
      <c r="B27" s="28">
        <v>0</v>
      </c>
      <c r="C27" s="8">
        <v>1</v>
      </c>
    </row>
    <row r="28" spans="1:3" ht="15">
      <c r="A28" s="2" t="s">
        <v>81</v>
      </c>
      <c r="B28" s="28">
        <v>127</v>
      </c>
      <c r="C28" s="8">
        <v>115</v>
      </c>
    </row>
    <row r="29" spans="1:3" ht="15">
      <c r="A29" s="2" t="s">
        <v>177</v>
      </c>
      <c r="B29" s="28">
        <v>3</v>
      </c>
      <c r="C29" s="8">
        <v>0</v>
      </c>
    </row>
    <row r="30" spans="1:3" ht="15">
      <c r="A30" s="2" t="s">
        <v>117</v>
      </c>
      <c r="B30" s="28">
        <v>2</v>
      </c>
      <c r="C30" s="8">
        <v>1</v>
      </c>
    </row>
    <row r="31" spans="1:3" ht="15">
      <c r="A31" s="2" t="s">
        <v>151</v>
      </c>
      <c r="B31" s="28">
        <v>1</v>
      </c>
      <c r="C31" s="8">
        <v>0</v>
      </c>
    </row>
    <row r="32" spans="1:3" ht="15">
      <c r="A32" s="2" t="s">
        <v>118</v>
      </c>
      <c r="B32" s="28">
        <v>88</v>
      </c>
      <c r="C32" s="8">
        <v>15</v>
      </c>
    </row>
    <row r="33" spans="1:3" ht="15">
      <c r="A33" s="2" t="s">
        <v>37</v>
      </c>
      <c r="B33" s="28">
        <v>12</v>
      </c>
      <c r="C33" s="8">
        <v>0</v>
      </c>
    </row>
    <row r="34" spans="1:3" ht="15">
      <c r="A34" s="2" t="s">
        <v>119</v>
      </c>
      <c r="B34" s="28">
        <v>1</v>
      </c>
      <c r="C34" s="8">
        <v>2</v>
      </c>
    </row>
    <row r="35" spans="1:3" ht="15">
      <c r="A35" s="2" t="s">
        <v>38</v>
      </c>
      <c r="B35" s="28">
        <v>1</v>
      </c>
      <c r="C35" s="8">
        <v>1</v>
      </c>
    </row>
    <row r="36" spans="1:3" ht="15">
      <c r="A36" s="2" t="s">
        <v>121</v>
      </c>
      <c r="B36" s="28">
        <v>14</v>
      </c>
      <c r="C36" s="8">
        <v>1</v>
      </c>
    </row>
    <row r="37" spans="1:3" ht="15">
      <c r="A37" s="2" t="s">
        <v>120</v>
      </c>
      <c r="B37" s="28">
        <v>185</v>
      </c>
      <c r="C37" s="8">
        <v>23</v>
      </c>
    </row>
    <row r="38" spans="1:3" ht="15">
      <c r="A38" s="2" t="s">
        <v>123</v>
      </c>
      <c r="B38" s="28">
        <v>21</v>
      </c>
      <c r="C38" s="8">
        <v>17</v>
      </c>
    </row>
    <row r="39" spans="1:3" ht="15">
      <c r="A39" s="2" t="s">
        <v>122</v>
      </c>
      <c r="B39" s="28">
        <v>15</v>
      </c>
      <c r="C39" s="8">
        <v>11</v>
      </c>
    </row>
    <row r="40" spans="1:3" ht="15">
      <c r="A40" s="2" t="s">
        <v>124</v>
      </c>
      <c r="B40" s="28">
        <v>242</v>
      </c>
      <c r="C40" s="8">
        <v>45</v>
      </c>
    </row>
    <row r="41" spans="1:3" ht="15">
      <c r="A41" s="2" t="s">
        <v>39</v>
      </c>
      <c r="B41" s="28">
        <v>5</v>
      </c>
      <c r="C41" s="8">
        <v>1</v>
      </c>
    </row>
    <row r="42" spans="1:3" ht="15">
      <c r="A42" s="2" t="s">
        <v>127</v>
      </c>
      <c r="B42" s="28">
        <v>6</v>
      </c>
      <c r="C42" s="8">
        <v>0</v>
      </c>
    </row>
    <row r="43" spans="1:3" ht="15">
      <c r="A43" s="2" t="s">
        <v>209</v>
      </c>
      <c r="B43" s="28">
        <v>1</v>
      </c>
      <c r="C43" s="8">
        <v>0</v>
      </c>
    </row>
    <row r="44" spans="1:3" ht="15">
      <c r="A44" s="2" t="s">
        <v>125</v>
      </c>
      <c r="B44" s="28">
        <v>9</v>
      </c>
      <c r="C44" s="8">
        <v>7</v>
      </c>
    </row>
    <row r="45" spans="1:3" ht="15">
      <c r="A45" s="2" t="s">
        <v>154</v>
      </c>
      <c r="B45" s="28">
        <v>1</v>
      </c>
      <c r="C45" s="8">
        <v>0</v>
      </c>
    </row>
    <row r="46" spans="1:3" ht="15">
      <c r="A46" s="2" t="s">
        <v>128</v>
      </c>
      <c r="B46" s="28">
        <v>7</v>
      </c>
      <c r="C46" s="8">
        <v>0</v>
      </c>
    </row>
    <row r="47" spans="1:3" ht="15">
      <c r="A47" s="2" t="s">
        <v>44</v>
      </c>
      <c r="B47" s="28">
        <v>1</v>
      </c>
      <c r="C47" s="8">
        <v>0</v>
      </c>
    </row>
    <row r="48" spans="1:3" ht="15">
      <c r="A48" s="2" t="s">
        <v>40</v>
      </c>
      <c r="B48" s="28">
        <v>17</v>
      </c>
      <c r="C48" s="8">
        <v>4</v>
      </c>
    </row>
    <row r="49" spans="1:3" ht="15">
      <c r="A49" s="2" t="s">
        <v>129</v>
      </c>
      <c r="B49" s="28">
        <v>42</v>
      </c>
      <c r="C49" s="8">
        <v>11</v>
      </c>
    </row>
    <row r="50" spans="1:3" ht="15">
      <c r="A50" s="2" t="s">
        <v>41</v>
      </c>
      <c r="B50" s="28">
        <v>22</v>
      </c>
      <c r="C50" s="8">
        <v>22</v>
      </c>
    </row>
    <row r="51" spans="1:3" ht="15">
      <c r="A51" s="2" t="s">
        <v>42</v>
      </c>
      <c r="B51" s="28">
        <v>38</v>
      </c>
      <c r="C51" s="8">
        <v>38</v>
      </c>
    </row>
    <row r="52" spans="1:3" ht="15">
      <c r="A52" s="2" t="s">
        <v>130</v>
      </c>
      <c r="B52" s="28">
        <v>13</v>
      </c>
      <c r="C52" s="8">
        <v>2</v>
      </c>
    </row>
    <row r="53" spans="1:3" ht="15">
      <c r="A53" s="2" t="s">
        <v>131</v>
      </c>
      <c r="B53" s="28">
        <v>1</v>
      </c>
      <c r="C53" s="8">
        <v>0</v>
      </c>
    </row>
    <row r="54" spans="1:3" ht="15">
      <c r="A54" s="2" t="s">
        <v>68</v>
      </c>
      <c r="B54" s="28">
        <v>5</v>
      </c>
      <c r="C54" s="8">
        <v>1</v>
      </c>
    </row>
    <row r="55" spans="1:3" ht="15">
      <c r="A55" s="2" t="s">
        <v>80</v>
      </c>
      <c r="B55" s="28">
        <v>0</v>
      </c>
      <c r="C55" s="8">
        <v>17</v>
      </c>
    </row>
    <row r="56" spans="1:3" ht="15">
      <c r="A56" s="2" t="s">
        <v>211</v>
      </c>
      <c r="B56" s="28">
        <v>2</v>
      </c>
      <c r="C56" s="8">
        <v>1</v>
      </c>
    </row>
    <row r="57" spans="1:3" ht="15">
      <c r="A57" s="2"/>
      <c r="B57" s="17"/>
      <c r="C57" s="8"/>
    </row>
    <row r="58" spans="1:3" ht="15.75" thickBot="1">
      <c r="A58" s="1" t="s">
        <v>217</v>
      </c>
      <c r="B58" s="91"/>
      <c r="C58" s="8"/>
    </row>
    <row r="59" spans="1:3" ht="12.75">
      <c r="A59" s="115" t="s">
        <v>29</v>
      </c>
      <c r="B59" s="118" t="s">
        <v>55</v>
      </c>
      <c r="C59" s="121" t="s">
        <v>58</v>
      </c>
    </row>
    <row r="60" spans="1:3" ht="20.25" customHeight="1" thickBot="1">
      <c r="A60" s="117"/>
      <c r="B60" s="120"/>
      <c r="C60" s="122"/>
    </row>
    <row r="61" spans="1:3" ht="14.25">
      <c r="A61" s="23"/>
      <c r="B61" s="89"/>
      <c r="C61" s="25"/>
    </row>
    <row r="62" spans="1:3" ht="15">
      <c r="A62" s="2" t="s">
        <v>148</v>
      </c>
      <c r="B62" s="28">
        <v>406</v>
      </c>
      <c r="C62" s="8">
        <v>78</v>
      </c>
    </row>
    <row r="63" spans="1:3" ht="15">
      <c r="A63" s="2" t="s">
        <v>149</v>
      </c>
      <c r="B63" s="28">
        <v>376</v>
      </c>
      <c r="C63" s="8">
        <v>35</v>
      </c>
    </row>
    <row r="64" spans="1:3" ht="15">
      <c r="A64" s="2"/>
      <c r="B64" s="7"/>
      <c r="C64" s="8"/>
    </row>
    <row r="65" spans="1:3" ht="14.25">
      <c r="A65" s="90" t="s">
        <v>150</v>
      </c>
      <c r="B65" s="5">
        <f>SUM(B67:B71)</f>
        <v>348</v>
      </c>
      <c r="C65" s="6">
        <f>SUM(C67:C71)</f>
        <v>27</v>
      </c>
    </row>
    <row r="66" spans="1:3" ht="15">
      <c r="A66" s="2"/>
      <c r="B66" s="7"/>
      <c r="C66" s="8"/>
    </row>
    <row r="67" spans="1:3" ht="15">
      <c r="A67" s="18" t="s">
        <v>178</v>
      </c>
      <c r="B67" s="7">
        <v>291</v>
      </c>
      <c r="C67" s="8">
        <v>23</v>
      </c>
    </row>
    <row r="68" spans="1:3" ht="15">
      <c r="A68" s="18" t="s">
        <v>179</v>
      </c>
      <c r="B68" s="7">
        <v>50</v>
      </c>
      <c r="C68" s="8">
        <v>4</v>
      </c>
    </row>
    <row r="69" spans="1:3" ht="15">
      <c r="A69" s="18" t="s">
        <v>180</v>
      </c>
      <c r="B69" s="7">
        <v>2</v>
      </c>
      <c r="C69" s="8">
        <v>0</v>
      </c>
    </row>
    <row r="70" spans="1:3" ht="15">
      <c r="A70" s="18" t="s">
        <v>181</v>
      </c>
      <c r="B70" s="7">
        <v>2</v>
      </c>
      <c r="C70" s="8">
        <v>0</v>
      </c>
    </row>
    <row r="71" spans="1:3" ht="15">
      <c r="A71" s="18" t="s">
        <v>182</v>
      </c>
      <c r="B71" s="7">
        <v>3</v>
      </c>
      <c r="C71" s="8">
        <v>0</v>
      </c>
    </row>
    <row r="72" spans="1:3" ht="15">
      <c r="A72" s="18"/>
      <c r="B72" s="7"/>
      <c r="C72" s="8"/>
    </row>
    <row r="73" spans="1:3" ht="15">
      <c r="A73" s="18" t="s">
        <v>45</v>
      </c>
      <c r="B73" s="7">
        <v>0</v>
      </c>
      <c r="C73" s="8">
        <v>3</v>
      </c>
    </row>
    <row r="74" spans="1:3" ht="15">
      <c r="A74" s="18" t="s">
        <v>93</v>
      </c>
      <c r="B74" s="7">
        <v>2</v>
      </c>
      <c r="C74" s="8">
        <v>1</v>
      </c>
    </row>
    <row r="75" spans="1:3" ht="15">
      <c r="A75" s="18" t="s">
        <v>46</v>
      </c>
      <c r="B75" s="7">
        <v>26</v>
      </c>
      <c r="C75" s="8">
        <v>26</v>
      </c>
    </row>
    <row r="76" spans="1:3" ht="15">
      <c r="A76" s="18" t="s">
        <v>47</v>
      </c>
      <c r="B76" s="7">
        <v>4</v>
      </c>
      <c r="C76" s="8">
        <v>2</v>
      </c>
    </row>
    <row r="77" spans="1:3" ht="15">
      <c r="A77" s="18" t="s">
        <v>136</v>
      </c>
      <c r="B77" s="7">
        <v>15</v>
      </c>
      <c r="C77" s="8">
        <v>4</v>
      </c>
    </row>
    <row r="78" spans="1:3" ht="15">
      <c r="A78" s="18" t="s">
        <v>48</v>
      </c>
      <c r="B78" s="7">
        <v>4</v>
      </c>
      <c r="C78" s="8">
        <v>0</v>
      </c>
    </row>
    <row r="79" spans="1:3" ht="15">
      <c r="A79" s="18" t="s">
        <v>210</v>
      </c>
      <c r="B79" s="7">
        <v>1</v>
      </c>
      <c r="C79" s="8">
        <v>0</v>
      </c>
    </row>
    <row r="80" spans="1:3" ht="15">
      <c r="A80" s="18" t="s">
        <v>140</v>
      </c>
      <c r="B80" s="7">
        <v>3</v>
      </c>
      <c r="C80" s="8">
        <v>1</v>
      </c>
    </row>
    <row r="81" spans="1:3" ht="15">
      <c r="A81" s="18" t="s">
        <v>14</v>
      </c>
      <c r="B81" s="7">
        <v>0</v>
      </c>
      <c r="C81" s="8">
        <v>0</v>
      </c>
    </row>
    <row r="82" spans="1:3" ht="15">
      <c r="A82" s="18" t="s">
        <v>49</v>
      </c>
      <c r="B82" s="7">
        <v>2</v>
      </c>
      <c r="C82" s="8">
        <v>1</v>
      </c>
    </row>
    <row r="83" spans="1:3" ht="15">
      <c r="A83" s="18" t="s">
        <v>137</v>
      </c>
      <c r="B83" s="7">
        <v>2</v>
      </c>
      <c r="C83" s="8">
        <v>0</v>
      </c>
    </row>
    <row r="84" spans="1:3" ht="15">
      <c r="A84" s="18" t="s">
        <v>183</v>
      </c>
      <c r="B84" s="7">
        <v>9</v>
      </c>
      <c r="C84" s="8">
        <v>6</v>
      </c>
    </row>
    <row r="85" spans="1:3" ht="15">
      <c r="A85" s="18" t="s">
        <v>212</v>
      </c>
      <c r="B85" s="7">
        <v>8</v>
      </c>
      <c r="C85" s="8">
        <v>0</v>
      </c>
    </row>
    <row r="86" spans="1:3" ht="15">
      <c r="A86" s="18" t="s">
        <v>141</v>
      </c>
      <c r="B86" s="7">
        <v>1</v>
      </c>
      <c r="C86" s="8">
        <v>1</v>
      </c>
    </row>
    <row r="87" spans="1:3" ht="15">
      <c r="A87" s="18" t="s">
        <v>15</v>
      </c>
      <c r="B87" s="7">
        <v>1</v>
      </c>
      <c r="C87" s="8">
        <v>0</v>
      </c>
    </row>
    <row r="88" spans="1:3" ht="15">
      <c r="A88" s="18" t="s">
        <v>139</v>
      </c>
      <c r="B88" s="7">
        <v>2</v>
      </c>
      <c r="C88" s="8">
        <v>0</v>
      </c>
    </row>
    <row r="89" spans="1:3" ht="15">
      <c r="A89" s="18" t="s">
        <v>135</v>
      </c>
      <c r="B89" s="7">
        <v>5</v>
      </c>
      <c r="C89" s="8">
        <v>0</v>
      </c>
    </row>
    <row r="90" spans="1:3" ht="15">
      <c r="A90" s="18" t="s">
        <v>142</v>
      </c>
      <c r="B90" s="7">
        <v>13</v>
      </c>
      <c r="C90" s="8">
        <v>5</v>
      </c>
    </row>
    <row r="91" spans="1:3" ht="15">
      <c r="A91" s="18" t="s">
        <v>50</v>
      </c>
      <c r="B91" s="7">
        <v>1</v>
      </c>
      <c r="C91" s="8">
        <v>0</v>
      </c>
    </row>
    <row r="92" spans="1:3" ht="15">
      <c r="A92" s="18" t="s">
        <v>51</v>
      </c>
      <c r="B92" s="7">
        <v>26</v>
      </c>
      <c r="C92" s="8">
        <v>37</v>
      </c>
    </row>
    <row r="93" spans="1:3" ht="15">
      <c r="A93" s="21" t="s">
        <v>52</v>
      </c>
      <c r="B93" s="29">
        <v>15</v>
      </c>
      <c r="C93" s="8">
        <v>4</v>
      </c>
    </row>
    <row r="94" spans="1:3" ht="15">
      <c r="A94" s="18" t="s">
        <v>53</v>
      </c>
      <c r="B94" s="7">
        <v>22</v>
      </c>
      <c r="C94" s="8">
        <v>10</v>
      </c>
    </row>
    <row r="95" spans="1:3" ht="15">
      <c r="A95" s="18" t="s">
        <v>144</v>
      </c>
      <c r="B95" s="7">
        <v>1</v>
      </c>
      <c r="C95" s="8">
        <v>0</v>
      </c>
    </row>
    <row r="96" spans="1:3" ht="15">
      <c r="A96" s="18" t="s">
        <v>56</v>
      </c>
      <c r="B96" s="7">
        <v>6</v>
      </c>
      <c r="C96" s="8">
        <v>0</v>
      </c>
    </row>
    <row r="97" spans="1:3" ht="15">
      <c r="A97" s="2" t="s">
        <v>35</v>
      </c>
      <c r="B97" s="28">
        <v>2</v>
      </c>
      <c r="C97" s="8">
        <v>0</v>
      </c>
    </row>
    <row r="98" spans="1:3" ht="15">
      <c r="A98" s="9" t="s">
        <v>66</v>
      </c>
      <c r="B98" s="7">
        <v>1</v>
      </c>
      <c r="C98" s="83">
        <v>4</v>
      </c>
    </row>
    <row r="99" spans="1:3" ht="15.75" thickBot="1">
      <c r="A99" s="85"/>
      <c r="B99" s="11"/>
      <c r="C99" s="34"/>
    </row>
    <row r="100" spans="1:3" ht="15">
      <c r="A100" s="68" t="s">
        <v>215</v>
      </c>
      <c r="B100" s="2"/>
      <c r="C100" s="8"/>
    </row>
    <row r="101" spans="1:3" ht="15">
      <c r="A101" s="2"/>
      <c r="B101" s="2"/>
      <c r="C101" s="8"/>
    </row>
  </sheetData>
  <mergeCells count="8">
    <mergeCell ref="A59:A60"/>
    <mergeCell ref="B59:B60"/>
    <mergeCell ref="C59:C60"/>
    <mergeCell ref="A3:C3"/>
    <mergeCell ref="A4:C4"/>
    <mergeCell ref="A7:A8"/>
    <mergeCell ref="B7:B8"/>
    <mergeCell ref="C7:C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80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0"/>
  <sheetViews>
    <sheetView workbookViewId="0" topLeftCell="A59">
      <selection activeCell="C68" sqref="C68"/>
    </sheetView>
  </sheetViews>
  <sheetFormatPr defaultColWidth="11.421875" defaultRowHeight="12.75"/>
  <cols>
    <col min="1" max="1" width="43.57421875" style="92" customWidth="1"/>
    <col min="2" max="2" width="7.140625" style="105" customWidth="1"/>
    <col min="3" max="3" width="7.8515625" style="105" customWidth="1"/>
    <col min="4" max="4" width="9.140625" style="106" customWidth="1"/>
    <col min="5" max="5" width="6.140625" style="105" customWidth="1"/>
    <col min="6" max="6" width="6.7109375" style="105" customWidth="1"/>
    <col min="7" max="7" width="5.8515625" style="105" customWidth="1"/>
    <col min="8" max="8" width="8.140625" style="106" customWidth="1"/>
    <col min="9" max="9" width="6.421875" style="106" customWidth="1"/>
    <col min="10" max="10" width="7.00390625" style="105" customWidth="1"/>
    <col min="11" max="11" width="6.00390625" style="105" customWidth="1"/>
    <col min="12" max="12" width="9.00390625" style="105" customWidth="1"/>
    <col min="13" max="13" width="7.7109375" style="105" customWidth="1"/>
    <col min="14" max="16384" width="11.421875" style="92" customWidth="1"/>
  </cols>
  <sheetData>
    <row r="1" spans="1:13" ht="15.75">
      <c r="A1" s="31" t="s">
        <v>218</v>
      </c>
      <c r="B1" s="8"/>
      <c r="C1" s="8"/>
      <c r="D1" s="15"/>
      <c r="E1" s="8"/>
      <c r="F1" s="8"/>
      <c r="G1" s="8"/>
      <c r="H1" s="15"/>
      <c r="I1" s="15"/>
      <c r="J1" s="8"/>
      <c r="K1" s="8"/>
      <c r="L1" s="8"/>
      <c r="M1" s="8"/>
    </row>
    <row r="2" spans="1:13" ht="15">
      <c r="A2" s="2"/>
      <c r="B2" s="8"/>
      <c r="C2" s="8"/>
      <c r="D2" s="15"/>
      <c r="E2" s="8"/>
      <c r="F2" s="8"/>
      <c r="G2" s="8"/>
      <c r="H2" s="15"/>
      <c r="I2" s="15"/>
      <c r="J2" s="8"/>
      <c r="K2" s="8"/>
      <c r="L2" s="8"/>
      <c r="M2" s="8"/>
    </row>
    <row r="3" spans="1:13" ht="15">
      <c r="A3" s="2"/>
      <c r="B3" s="8"/>
      <c r="C3" s="8"/>
      <c r="D3" s="15"/>
      <c r="E3" s="8"/>
      <c r="F3" s="8"/>
      <c r="G3" s="8"/>
      <c r="H3" s="15"/>
      <c r="I3" s="15"/>
      <c r="J3" s="8"/>
      <c r="K3" s="8"/>
      <c r="L3" s="8"/>
      <c r="M3" s="8"/>
    </row>
    <row r="4" spans="1:13" ht="15.75">
      <c r="A4" s="11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.75">
      <c r="A5" s="113" t="s">
        <v>73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5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6.5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s="2" customFormat="1" ht="15.75" thickBot="1">
      <c r="A8" s="123" t="s">
        <v>74</v>
      </c>
      <c r="B8" s="118" t="s">
        <v>95</v>
      </c>
      <c r="C8" s="125" t="s">
        <v>25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s="2" customFormat="1" ht="41.25" customHeight="1" thickBot="1">
      <c r="A9" s="124"/>
      <c r="B9" s="120"/>
      <c r="C9" s="97" t="s">
        <v>165</v>
      </c>
      <c r="D9" s="98" t="s">
        <v>90</v>
      </c>
      <c r="E9" s="97" t="s">
        <v>83</v>
      </c>
      <c r="F9" s="98" t="s">
        <v>87</v>
      </c>
      <c r="G9" s="97" t="s">
        <v>84</v>
      </c>
      <c r="H9" s="98" t="s">
        <v>89</v>
      </c>
      <c r="I9" s="47" t="s">
        <v>85</v>
      </c>
      <c r="J9" s="98" t="s">
        <v>86</v>
      </c>
      <c r="K9" s="98" t="s">
        <v>88</v>
      </c>
      <c r="L9" s="97" t="s">
        <v>91</v>
      </c>
      <c r="M9" s="97" t="s">
        <v>75</v>
      </c>
    </row>
    <row r="10" spans="2:13" s="2" customFormat="1" ht="15">
      <c r="B10" s="104"/>
      <c r="C10" s="8"/>
      <c r="D10" s="15"/>
      <c r="E10" s="8"/>
      <c r="F10" s="8"/>
      <c r="G10" s="8"/>
      <c r="H10" s="15"/>
      <c r="I10" s="15"/>
      <c r="J10" s="8"/>
      <c r="K10" s="8"/>
      <c r="L10" s="8"/>
      <c r="M10" s="8"/>
    </row>
    <row r="11" spans="1:13" s="2" customFormat="1" ht="15">
      <c r="A11" s="16" t="s">
        <v>95</v>
      </c>
      <c r="B11" s="5">
        <f>SUM(B13:B93)-B62</f>
        <v>2341</v>
      </c>
      <c r="C11" s="82">
        <f aca="true" t="shared" si="0" ref="C11:M11">SUM(C13:C93)-C62</f>
        <v>1320</v>
      </c>
      <c r="D11" s="14">
        <f t="shared" si="0"/>
        <v>200</v>
      </c>
      <c r="E11" s="14">
        <f t="shared" si="0"/>
        <v>179</v>
      </c>
      <c r="F11" s="14">
        <f t="shared" si="0"/>
        <v>165</v>
      </c>
      <c r="G11" s="14">
        <f t="shared" si="0"/>
        <v>159</v>
      </c>
      <c r="H11" s="14">
        <f t="shared" si="0"/>
        <v>115</v>
      </c>
      <c r="I11" s="14">
        <f t="shared" si="0"/>
        <v>96</v>
      </c>
      <c r="J11" s="14">
        <f t="shared" si="0"/>
        <v>66</v>
      </c>
      <c r="K11" s="14">
        <f t="shared" si="0"/>
        <v>25</v>
      </c>
      <c r="L11" s="14">
        <f t="shared" si="0"/>
        <v>2</v>
      </c>
      <c r="M11" s="14">
        <f t="shared" si="0"/>
        <v>14</v>
      </c>
    </row>
    <row r="12" spans="2:13" s="2" customFormat="1" ht="15">
      <c r="B12" s="7"/>
      <c r="C12" s="8"/>
      <c r="D12" s="15"/>
      <c r="E12" s="8"/>
      <c r="F12" s="8"/>
      <c r="G12" s="8"/>
      <c r="H12" s="15"/>
      <c r="I12" s="15"/>
      <c r="J12" s="8"/>
      <c r="K12" s="8"/>
      <c r="L12" s="8"/>
      <c r="M12" s="8"/>
    </row>
    <row r="13" spans="1:13" s="2" customFormat="1" ht="15">
      <c r="A13" s="73" t="s">
        <v>92</v>
      </c>
      <c r="B13" s="7">
        <f>SUM(C13:M13)</f>
        <v>2</v>
      </c>
      <c r="C13" s="88">
        <v>2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88">
        <v>0</v>
      </c>
      <c r="M13" s="17">
        <v>0</v>
      </c>
    </row>
    <row r="14" spans="1:13" s="2" customFormat="1" ht="15">
      <c r="A14" s="9" t="s">
        <v>30</v>
      </c>
      <c r="B14" s="7">
        <f aca="true" t="shared" si="1" ref="B14:B81">SUM(C14:M14)</f>
        <v>14</v>
      </c>
      <c r="C14" s="8">
        <v>11</v>
      </c>
      <c r="D14" s="19">
        <v>0</v>
      </c>
      <c r="E14" s="19">
        <v>0</v>
      </c>
      <c r="F14" s="19">
        <v>1</v>
      </c>
      <c r="G14" s="19">
        <v>0</v>
      </c>
      <c r="H14" s="19">
        <v>2</v>
      </c>
      <c r="I14" s="19">
        <v>0</v>
      </c>
      <c r="J14" s="19">
        <v>0</v>
      </c>
      <c r="K14" s="19">
        <v>0</v>
      </c>
      <c r="L14" s="8">
        <v>0</v>
      </c>
      <c r="M14" s="17">
        <v>0</v>
      </c>
    </row>
    <row r="15" spans="1:13" s="2" customFormat="1" ht="15">
      <c r="A15" s="9" t="s">
        <v>31</v>
      </c>
      <c r="B15" s="7">
        <f t="shared" si="1"/>
        <v>6</v>
      </c>
      <c r="C15" s="8">
        <v>3</v>
      </c>
      <c r="D15" s="19">
        <v>0</v>
      </c>
      <c r="E15" s="19">
        <v>0</v>
      </c>
      <c r="F15" s="19">
        <v>1</v>
      </c>
      <c r="G15" s="19">
        <v>0</v>
      </c>
      <c r="H15" s="19">
        <v>0</v>
      </c>
      <c r="I15" s="19">
        <v>1</v>
      </c>
      <c r="J15" s="19">
        <v>0</v>
      </c>
      <c r="K15" s="19">
        <v>1</v>
      </c>
      <c r="L15" s="8">
        <v>0</v>
      </c>
      <c r="M15" s="17">
        <v>0</v>
      </c>
    </row>
    <row r="16" spans="1:13" s="2" customFormat="1" ht="15">
      <c r="A16" s="9" t="s">
        <v>110</v>
      </c>
      <c r="B16" s="7">
        <f t="shared" si="1"/>
        <v>25</v>
      </c>
      <c r="C16" s="8">
        <v>15</v>
      </c>
      <c r="D16" s="19">
        <v>1</v>
      </c>
      <c r="E16" s="19">
        <v>4</v>
      </c>
      <c r="F16" s="19">
        <v>1</v>
      </c>
      <c r="G16" s="19">
        <v>1</v>
      </c>
      <c r="H16" s="19">
        <v>1</v>
      </c>
      <c r="I16" s="19">
        <v>0</v>
      </c>
      <c r="J16" s="19">
        <v>1</v>
      </c>
      <c r="K16" s="19">
        <v>0</v>
      </c>
      <c r="L16" s="8">
        <v>0</v>
      </c>
      <c r="M16" s="17">
        <v>1</v>
      </c>
    </row>
    <row r="17" spans="1:13" s="2" customFormat="1" ht="15">
      <c r="A17" s="9" t="s">
        <v>111</v>
      </c>
      <c r="B17" s="7">
        <f t="shared" si="1"/>
        <v>37</v>
      </c>
      <c r="C17" s="8">
        <v>24</v>
      </c>
      <c r="D17" s="19">
        <v>2</v>
      </c>
      <c r="E17" s="19">
        <v>4</v>
      </c>
      <c r="F17" s="19">
        <v>2</v>
      </c>
      <c r="G17" s="19">
        <v>2</v>
      </c>
      <c r="H17" s="19">
        <v>3</v>
      </c>
      <c r="I17" s="19">
        <v>0</v>
      </c>
      <c r="J17" s="19">
        <v>0</v>
      </c>
      <c r="K17" s="19">
        <v>0</v>
      </c>
      <c r="L17" s="8">
        <v>0</v>
      </c>
      <c r="M17" s="17">
        <v>0</v>
      </c>
    </row>
    <row r="18" spans="1:13" s="2" customFormat="1" ht="15">
      <c r="A18" s="9" t="s">
        <v>76</v>
      </c>
      <c r="B18" s="7">
        <f t="shared" si="1"/>
        <v>1</v>
      </c>
      <c r="C18" s="8">
        <v>0</v>
      </c>
      <c r="D18" s="19">
        <v>0</v>
      </c>
      <c r="E18" s="19">
        <v>0</v>
      </c>
      <c r="F18" s="19">
        <v>1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8">
        <v>0</v>
      </c>
      <c r="M18" s="17">
        <v>0</v>
      </c>
    </row>
    <row r="19" spans="1:13" s="2" customFormat="1" ht="15">
      <c r="A19" s="9" t="s">
        <v>32</v>
      </c>
      <c r="B19" s="7">
        <f t="shared" si="1"/>
        <v>19</v>
      </c>
      <c r="C19" s="8">
        <v>12</v>
      </c>
      <c r="D19" s="19">
        <v>1</v>
      </c>
      <c r="E19" s="19">
        <v>1</v>
      </c>
      <c r="F19" s="19">
        <v>3</v>
      </c>
      <c r="G19" s="19">
        <v>1</v>
      </c>
      <c r="H19" s="19">
        <v>0</v>
      </c>
      <c r="I19" s="19">
        <v>1</v>
      </c>
      <c r="J19" s="19">
        <v>0</v>
      </c>
      <c r="K19" s="19">
        <v>0</v>
      </c>
      <c r="L19" s="8">
        <v>0</v>
      </c>
      <c r="M19" s="17">
        <v>0</v>
      </c>
    </row>
    <row r="20" spans="1:13" s="2" customFormat="1" ht="15">
      <c r="A20" s="9" t="s">
        <v>112</v>
      </c>
      <c r="B20" s="7">
        <f t="shared" si="1"/>
        <v>6</v>
      </c>
      <c r="C20" s="8">
        <v>4</v>
      </c>
      <c r="D20" s="19">
        <v>1</v>
      </c>
      <c r="E20" s="19">
        <v>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8">
        <v>0</v>
      </c>
      <c r="M20" s="17">
        <v>0</v>
      </c>
    </row>
    <row r="21" spans="1:13" s="2" customFormat="1" ht="15">
      <c r="A21" s="9" t="s">
        <v>33</v>
      </c>
      <c r="B21" s="7">
        <f t="shared" si="1"/>
        <v>5</v>
      </c>
      <c r="C21" s="8">
        <v>3</v>
      </c>
      <c r="D21" s="19">
        <v>1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1</v>
      </c>
      <c r="K21" s="19">
        <v>0</v>
      </c>
      <c r="L21" s="8">
        <v>0</v>
      </c>
      <c r="M21" s="17">
        <v>0</v>
      </c>
    </row>
    <row r="22" spans="1:13" s="2" customFormat="1" ht="15">
      <c r="A22" s="9" t="s">
        <v>113</v>
      </c>
      <c r="B22" s="7">
        <f t="shared" si="1"/>
        <v>3</v>
      </c>
      <c r="C22" s="8">
        <v>2</v>
      </c>
      <c r="D22" s="19">
        <v>0</v>
      </c>
      <c r="E22" s="19">
        <v>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8">
        <v>0</v>
      </c>
      <c r="M22" s="17">
        <v>0</v>
      </c>
    </row>
    <row r="23" spans="1:13" s="2" customFormat="1" ht="15">
      <c r="A23" s="9" t="s">
        <v>13</v>
      </c>
      <c r="B23" s="7">
        <f t="shared" si="1"/>
        <v>2</v>
      </c>
      <c r="C23" s="8">
        <v>1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8">
        <v>0</v>
      </c>
      <c r="M23" s="17">
        <v>0</v>
      </c>
    </row>
    <row r="24" spans="1:13" s="2" customFormat="1" ht="15">
      <c r="A24" s="9" t="s">
        <v>82</v>
      </c>
      <c r="B24" s="7">
        <f t="shared" si="1"/>
        <v>1</v>
      </c>
      <c r="C24" s="8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8">
        <v>0</v>
      </c>
      <c r="M24" s="17">
        <v>0</v>
      </c>
    </row>
    <row r="25" spans="1:13" s="2" customFormat="1" ht="15">
      <c r="A25" s="9" t="s">
        <v>34</v>
      </c>
      <c r="B25" s="7">
        <f t="shared" si="1"/>
        <v>1</v>
      </c>
      <c r="C25" s="8">
        <v>1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8">
        <v>0</v>
      </c>
      <c r="M25" s="17">
        <v>0</v>
      </c>
    </row>
    <row r="26" spans="1:13" s="2" customFormat="1" ht="15">
      <c r="A26" s="9" t="s">
        <v>114</v>
      </c>
      <c r="B26" s="7">
        <f t="shared" si="1"/>
        <v>5</v>
      </c>
      <c r="C26" s="8">
        <v>2</v>
      </c>
      <c r="D26" s="19">
        <v>1</v>
      </c>
      <c r="E26" s="19">
        <v>0</v>
      </c>
      <c r="F26" s="19">
        <v>0</v>
      </c>
      <c r="G26" s="19">
        <v>1</v>
      </c>
      <c r="H26" s="19">
        <v>0</v>
      </c>
      <c r="I26" s="19">
        <v>1</v>
      </c>
      <c r="J26" s="19">
        <v>0</v>
      </c>
      <c r="K26" s="19">
        <v>0</v>
      </c>
      <c r="L26" s="8">
        <v>0</v>
      </c>
      <c r="M26" s="17">
        <v>0</v>
      </c>
    </row>
    <row r="27" spans="1:13" s="2" customFormat="1" ht="15">
      <c r="A27" s="9" t="s">
        <v>116</v>
      </c>
      <c r="B27" s="7">
        <f t="shared" si="1"/>
        <v>30</v>
      </c>
      <c r="C27" s="8">
        <v>19</v>
      </c>
      <c r="D27" s="19">
        <v>4</v>
      </c>
      <c r="E27" s="19">
        <v>0</v>
      </c>
      <c r="F27" s="19">
        <v>2</v>
      </c>
      <c r="G27" s="19">
        <v>1</v>
      </c>
      <c r="H27" s="19">
        <v>1</v>
      </c>
      <c r="I27" s="19">
        <v>1</v>
      </c>
      <c r="J27" s="19">
        <v>1</v>
      </c>
      <c r="K27" s="19">
        <v>0</v>
      </c>
      <c r="L27" s="8">
        <v>0</v>
      </c>
      <c r="M27" s="17">
        <v>1</v>
      </c>
    </row>
    <row r="28" spans="1:13" s="2" customFormat="1" ht="15">
      <c r="A28" s="9" t="s">
        <v>36</v>
      </c>
      <c r="B28" s="7">
        <f t="shared" si="1"/>
        <v>127</v>
      </c>
      <c r="C28" s="8">
        <v>61</v>
      </c>
      <c r="D28" s="19">
        <v>6</v>
      </c>
      <c r="E28" s="19">
        <v>18</v>
      </c>
      <c r="F28" s="19">
        <v>17</v>
      </c>
      <c r="G28" s="19">
        <v>5</v>
      </c>
      <c r="H28" s="19">
        <v>10</v>
      </c>
      <c r="I28" s="19">
        <v>5</v>
      </c>
      <c r="J28" s="19">
        <v>2</v>
      </c>
      <c r="K28" s="19">
        <v>3</v>
      </c>
      <c r="L28" s="8">
        <v>0</v>
      </c>
      <c r="M28" s="17">
        <v>0</v>
      </c>
    </row>
    <row r="29" spans="1:13" s="2" customFormat="1" ht="15">
      <c r="A29" s="9" t="s">
        <v>177</v>
      </c>
      <c r="B29" s="7">
        <f t="shared" si="1"/>
        <v>3</v>
      </c>
      <c r="C29" s="8">
        <v>3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8">
        <v>0</v>
      </c>
      <c r="M29" s="17">
        <v>0</v>
      </c>
    </row>
    <row r="30" spans="1:13" s="2" customFormat="1" ht="15">
      <c r="A30" s="9" t="s">
        <v>117</v>
      </c>
      <c r="B30" s="7">
        <f t="shared" si="1"/>
        <v>2</v>
      </c>
      <c r="C30" s="8">
        <v>1</v>
      </c>
      <c r="D30" s="19">
        <v>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8">
        <v>0</v>
      </c>
      <c r="M30" s="17">
        <v>0</v>
      </c>
    </row>
    <row r="31" spans="1:13" s="2" customFormat="1" ht="15">
      <c r="A31" s="9" t="s">
        <v>69</v>
      </c>
      <c r="B31" s="7">
        <f t="shared" si="1"/>
        <v>1</v>
      </c>
      <c r="C31" s="8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8">
        <v>0</v>
      </c>
      <c r="M31" s="17">
        <v>0</v>
      </c>
    </row>
    <row r="32" spans="1:13" s="2" customFormat="1" ht="15">
      <c r="A32" s="9" t="s">
        <v>118</v>
      </c>
      <c r="B32" s="7">
        <f t="shared" si="1"/>
        <v>88</v>
      </c>
      <c r="C32" s="8">
        <v>58</v>
      </c>
      <c r="D32" s="19">
        <v>8</v>
      </c>
      <c r="E32" s="19">
        <v>2</v>
      </c>
      <c r="F32" s="19">
        <v>2</v>
      </c>
      <c r="G32" s="19">
        <v>8</v>
      </c>
      <c r="H32" s="19">
        <v>5</v>
      </c>
      <c r="I32" s="19">
        <v>2</v>
      </c>
      <c r="J32" s="19">
        <v>1</v>
      </c>
      <c r="K32" s="19">
        <v>0</v>
      </c>
      <c r="L32" s="8">
        <v>0</v>
      </c>
      <c r="M32" s="17">
        <v>2</v>
      </c>
    </row>
    <row r="33" spans="1:13" s="2" customFormat="1" ht="15">
      <c r="A33" s="9" t="s">
        <v>37</v>
      </c>
      <c r="B33" s="7">
        <f t="shared" si="1"/>
        <v>12</v>
      </c>
      <c r="C33" s="8">
        <v>7</v>
      </c>
      <c r="D33" s="19">
        <v>1</v>
      </c>
      <c r="E33" s="19">
        <v>1</v>
      </c>
      <c r="F33" s="19">
        <v>2</v>
      </c>
      <c r="G33" s="19">
        <v>1</v>
      </c>
      <c r="H33" s="19">
        <v>0</v>
      </c>
      <c r="I33" s="19">
        <v>0</v>
      </c>
      <c r="J33" s="19">
        <v>0</v>
      </c>
      <c r="K33" s="19">
        <v>0</v>
      </c>
      <c r="L33" s="8">
        <v>0</v>
      </c>
      <c r="M33" s="17">
        <v>0</v>
      </c>
    </row>
    <row r="34" spans="1:13" s="2" customFormat="1" ht="15">
      <c r="A34" s="9" t="s">
        <v>119</v>
      </c>
      <c r="B34" s="7">
        <f t="shared" si="1"/>
        <v>1</v>
      </c>
      <c r="C34" s="8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19">
        <v>0</v>
      </c>
      <c r="L34" s="8">
        <v>0</v>
      </c>
      <c r="M34" s="17">
        <v>0</v>
      </c>
    </row>
    <row r="35" spans="1:13" s="2" customFormat="1" ht="15">
      <c r="A35" s="9" t="s">
        <v>38</v>
      </c>
      <c r="B35" s="7">
        <f t="shared" si="1"/>
        <v>1</v>
      </c>
      <c r="C35" s="8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8">
        <v>0</v>
      </c>
      <c r="M35" s="17">
        <v>0</v>
      </c>
    </row>
    <row r="36" spans="1:13" s="2" customFormat="1" ht="15">
      <c r="A36" s="9" t="s">
        <v>121</v>
      </c>
      <c r="B36" s="7">
        <f t="shared" si="1"/>
        <v>14</v>
      </c>
      <c r="C36" s="8">
        <v>11</v>
      </c>
      <c r="D36" s="19">
        <v>0</v>
      </c>
      <c r="E36" s="19">
        <v>0</v>
      </c>
      <c r="F36" s="19">
        <v>1</v>
      </c>
      <c r="G36" s="19">
        <v>1</v>
      </c>
      <c r="H36" s="19">
        <v>0</v>
      </c>
      <c r="I36" s="19">
        <v>1</v>
      </c>
      <c r="J36" s="19">
        <v>0</v>
      </c>
      <c r="K36" s="19">
        <v>0</v>
      </c>
      <c r="L36" s="8">
        <v>0</v>
      </c>
      <c r="M36" s="17">
        <v>0</v>
      </c>
    </row>
    <row r="37" spans="1:13" s="2" customFormat="1" ht="15">
      <c r="A37" s="9" t="s">
        <v>120</v>
      </c>
      <c r="B37" s="7">
        <f t="shared" si="1"/>
        <v>185</v>
      </c>
      <c r="C37" s="8">
        <v>177</v>
      </c>
      <c r="D37" s="19">
        <v>1</v>
      </c>
      <c r="E37" s="19">
        <v>1</v>
      </c>
      <c r="F37" s="19">
        <v>0</v>
      </c>
      <c r="G37" s="19">
        <v>1</v>
      </c>
      <c r="H37" s="19">
        <v>2</v>
      </c>
      <c r="I37" s="19">
        <v>2</v>
      </c>
      <c r="J37" s="19">
        <v>0</v>
      </c>
      <c r="K37" s="19">
        <v>0</v>
      </c>
      <c r="L37" s="8">
        <v>0</v>
      </c>
      <c r="M37" s="17">
        <v>1</v>
      </c>
    </row>
    <row r="38" spans="1:13" s="2" customFormat="1" ht="15">
      <c r="A38" s="9" t="s">
        <v>123</v>
      </c>
      <c r="B38" s="7">
        <f t="shared" si="1"/>
        <v>21</v>
      </c>
      <c r="C38" s="8">
        <v>12</v>
      </c>
      <c r="D38" s="19">
        <v>2</v>
      </c>
      <c r="E38" s="19">
        <v>0</v>
      </c>
      <c r="F38" s="19">
        <v>1</v>
      </c>
      <c r="G38" s="19">
        <v>2</v>
      </c>
      <c r="H38" s="19">
        <v>0</v>
      </c>
      <c r="I38" s="19">
        <v>2</v>
      </c>
      <c r="J38" s="19">
        <v>2</v>
      </c>
      <c r="K38" s="19">
        <v>0</v>
      </c>
      <c r="L38" s="8">
        <v>0</v>
      </c>
      <c r="M38" s="17">
        <v>0</v>
      </c>
    </row>
    <row r="39" spans="1:13" s="2" customFormat="1" ht="15">
      <c r="A39" s="9" t="s">
        <v>122</v>
      </c>
      <c r="B39" s="7">
        <f t="shared" si="1"/>
        <v>15</v>
      </c>
      <c r="C39" s="8">
        <v>7</v>
      </c>
      <c r="D39" s="19">
        <v>2</v>
      </c>
      <c r="E39" s="19">
        <v>3</v>
      </c>
      <c r="F39" s="19">
        <v>2</v>
      </c>
      <c r="G39" s="19">
        <v>0</v>
      </c>
      <c r="H39" s="19">
        <v>0</v>
      </c>
      <c r="I39" s="19">
        <v>1</v>
      </c>
      <c r="J39" s="19">
        <v>0</v>
      </c>
      <c r="K39" s="19">
        <v>0</v>
      </c>
      <c r="L39" s="8">
        <v>0</v>
      </c>
      <c r="M39" s="17">
        <v>0</v>
      </c>
    </row>
    <row r="40" spans="1:13" s="2" customFormat="1" ht="15">
      <c r="A40" s="9" t="s">
        <v>124</v>
      </c>
      <c r="B40" s="7">
        <f t="shared" si="1"/>
        <v>242</v>
      </c>
      <c r="C40" s="8">
        <v>137</v>
      </c>
      <c r="D40" s="19">
        <v>15</v>
      </c>
      <c r="E40" s="19">
        <v>12</v>
      </c>
      <c r="F40" s="19">
        <v>17</v>
      </c>
      <c r="G40" s="19">
        <v>27</v>
      </c>
      <c r="H40" s="19">
        <v>6</v>
      </c>
      <c r="I40" s="19">
        <v>18</v>
      </c>
      <c r="J40" s="19">
        <v>8</v>
      </c>
      <c r="K40" s="19">
        <v>0</v>
      </c>
      <c r="L40" s="8">
        <v>1</v>
      </c>
      <c r="M40" s="17">
        <v>1</v>
      </c>
    </row>
    <row r="41" spans="1:13" s="2" customFormat="1" ht="15">
      <c r="A41" s="9" t="s">
        <v>39</v>
      </c>
      <c r="B41" s="7">
        <f t="shared" si="1"/>
        <v>5</v>
      </c>
      <c r="C41" s="8">
        <v>0</v>
      </c>
      <c r="D41" s="19">
        <v>0</v>
      </c>
      <c r="E41" s="19">
        <v>0</v>
      </c>
      <c r="F41" s="19">
        <v>3</v>
      </c>
      <c r="G41" s="19">
        <v>0</v>
      </c>
      <c r="H41" s="19">
        <v>0</v>
      </c>
      <c r="I41" s="19">
        <v>0</v>
      </c>
      <c r="J41" s="19">
        <v>1</v>
      </c>
      <c r="K41" s="19">
        <v>0</v>
      </c>
      <c r="L41" s="8">
        <v>1</v>
      </c>
      <c r="M41" s="17">
        <v>0</v>
      </c>
    </row>
    <row r="42" spans="1:13" s="2" customFormat="1" ht="15">
      <c r="A42" s="9" t="s">
        <v>127</v>
      </c>
      <c r="B42" s="7">
        <f t="shared" si="1"/>
        <v>6</v>
      </c>
      <c r="C42" s="8">
        <v>1</v>
      </c>
      <c r="D42" s="19">
        <v>1</v>
      </c>
      <c r="E42" s="19">
        <v>1</v>
      </c>
      <c r="F42" s="19">
        <v>1</v>
      </c>
      <c r="G42" s="19">
        <v>1</v>
      </c>
      <c r="H42" s="19">
        <v>0</v>
      </c>
      <c r="I42" s="19">
        <v>1</v>
      </c>
      <c r="J42" s="19">
        <v>0</v>
      </c>
      <c r="K42" s="19">
        <v>0</v>
      </c>
      <c r="L42" s="8">
        <v>0</v>
      </c>
      <c r="M42" s="17">
        <v>0</v>
      </c>
    </row>
    <row r="43" spans="1:13" s="2" customFormat="1" ht="15">
      <c r="A43" s="9" t="s">
        <v>213</v>
      </c>
      <c r="B43" s="7">
        <f t="shared" si="1"/>
        <v>1</v>
      </c>
      <c r="C43" s="8">
        <v>1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8">
        <v>0</v>
      </c>
      <c r="M43" s="17">
        <v>0</v>
      </c>
    </row>
    <row r="44" spans="1:13" s="2" customFormat="1" ht="15">
      <c r="A44" s="9" t="s">
        <v>125</v>
      </c>
      <c r="B44" s="7">
        <f t="shared" si="1"/>
        <v>9</v>
      </c>
      <c r="C44" s="8">
        <v>5</v>
      </c>
      <c r="D44" s="19">
        <v>2</v>
      </c>
      <c r="E44" s="19">
        <v>0</v>
      </c>
      <c r="F44" s="19">
        <v>0</v>
      </c>
      <c r="G44" s="19">
        <v>0</v>
      </c>
      <c r="H44" s="19">
        <v>1</v>
      </c>
      <c r="I44" s="19">
        <v>0</v>
      </c>
      <c r="J44" s="19">
        <v>0</v>
      </c>
      <c r="K44" s="19">
        <v>0</v>
      </c>
      <c r="L44" s="8">
        <v>0</v>
      </c>
      <c r="M44" s="17">
        <v>1</v>
      </c>
    </row>
    <row r="45" spans="1:13" s="2" customFormat="1" ht="15">
      <c r="A45" s="9" t="s">
        <v>154</v>
      </c>
      <c r="B45" s="7">
        <f t="shared" si="1"/>
        <v>1</v>
      </c>
      <c r="C45" s="8">
        <v>1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8">
        <v>0</v>
      </c>
      <c r="M45" s="17">
        <v>0</v>
      </c>
    </row>
    <row r="46" spans="1:13" s="2" customFormat="1" ht="15">
      <c r="A46" s="9" t="s">
        <v>128</v>
      </c>
      <c r="B46" s="7">
        <f t="shared" si="1"/>
        <v>7</v>
      </c>
      <c r="C46" s="8">
        <v>5</v>
      </c>
      <c r="D46" s="19">
        <v>0</v>
      </c>
      <c r="E46" s="19">
        <v>2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8">
        <v>0</v>
      </c>
      <c r="M46" s="17">
        <v>0</v>
      </c>
    </row>
    <row r="47" spans="1:13" s="2" customFormat="1" ht="15">
      <c r="A47" s="9" t="s">
        <v>44</v>
      </c>
      <c r="B47" s="7">
        <f t="shared" si="1"/>
        <v>1</v>
      </c>
      <c r="C47" s="8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1</v>
      </c>
      <c r="K47" s="19">
        <v>0</v>
      </c>
      <c r="L47" s="8">
        <v>0</v>
      </c>
      <c r="M47" s="17">
        <v>0</v>
      </c>
    </row>
    <row r="48" spans="1:13" s="2" customFormat="1" ht="15">
      <c r="A48" s="9" t="s">
        <v>40</v>
      </c>
      <c r="B48" s="7">
        <f t="shared" si="1"/>
        <v>17</v>
      </c>
      <c r="C48" s="8">
        <v>10</v>
      </c>
      <c r="D48" s="19">
        <v>2</v>
      </c>
      <c r="E48" s="19">
        <v>0</v>
      </c>
      <c r="F48" s="19">
        <v>2</v>
      </c>
      <c r="G48" s="19">
        <v>1</v>
      </c>
      <c r="H48" s="19">
        <v>0</v>
      </c>
      <c r="I48" s="19">
        <v>0</v>
      </c>
      <c r="J48" s="19">
        <v>2</v>
      </c>
      <c r="K48" s="19">
        <v>0</v>
      </c>
      <c r="L48" s="8">
        <v>0</v>
      </c>
      <c r="M48" s="17">
        <v>0</v>
      </c>
    </row>
    <row r="49" spans="1:13" s="2" customFormat="1" ht="15">
      <c r="A49" s="9" t="s">
        <v>129</v>
      </c>
      <c r="B49" s="7">
        <f t="shared" si="1"/>
        <v>42</v>
      </c>
      <c r="C49" s="8">
        <v>30</v>
      </c>
      <c r="D49" s="19">
        <v>3</v>
      </c>
      <c r="E49" s="19">
        <v>1</v>
      </c>
      <c r="F49" s="19">
        <v>1</v>
      </c>
      <c r="G49" s="19">
        <v>3</v>
      </c>
      <c r="H49" s="19">
        <v>0</v>
      </c>
      <c r="I49" s="19">
        <v>0</v>
      </c>
      <c r="J49" s="19">
        <v>3</v>
      </c>
      <c r="K49" s="19">
        <v>1</v>
      </c>
      <c r="L49" s="8">
        <v>0</v>
      </c>
      <c r="M49" s="17">
        <v>0</v>
      </c>
    </row>
    <row r="50" spans="1:13" s="2" customFormat="1" ht="15">
      <c r="A50" s="9" t="s">
        <v>41</v>
      </c>
      <c r="B50" s="7">
        <f t="shared" si="1"/>
        <v>22</v>
      </c>
      <c r="C50" s="8">
        <v>9</v>
      </c>
      <c r="D50" s="19">
        <v>3</v>
      </c>
      <c r="E50" s="19">
        <v>0</v>
      </c>
      <c r="F50" s="19">
        <v>3</v>
      </c>
      <c r="G50" s="19">
        <v>4</v>
      </c>
      <c r="H50" s="19">
        <v>1</v>
      </c>
      <c r="I50" s="19">
        <v>1</v>
      </c>
      <c r="J50" s="19">
        <v>1</v>
      </c>
      <c r="K50" s="19">
        <v>0</v>
      </c>
      <c r="L50" s="8">
        <v>0</v>
      </c>
      <c r="M50" s="17">
        <v>0</v>
      </c>
    </row>
    <row r="51" spans="1:13" s="2" customFormat="1" ht="15">
      <c r="A51" s="9" t="s">
        <v>42</v>
      </c>
      <c r="B51" s="7">
        <f t="shared" si="1"/>
        <v>38</v>
      </c>
      <c r="C51" s="8">
        <v>21</v>
      </c>
      <c r="D51" s="19">
        <v>5</v>
      </c>
      <c r="E51" s="19">
        <v>1</v>
      </c>
      <c r="F51" s="19">
        <v>4</v>
      </c>
      <c r="G51" s="19">
        <v>2</v>
      </c>
      <c r="H51" s="19">
        <v>1</v>
      </c>
      <c r="I51" s="19">
        <v>2</v>
      </c>
      <c r="J51" s="19">
        <v>2</v>
      </c>
      <c r="K51" s="19">
        <v>0</v>
      </c>
      <c r="L51" s="8">
        <v>0</v>
      </c>
      <c r="M51" s="17">
        <v>0</v>
      </c>
    </row>
    <row r="52" spans="1:13" s="2" customFormat="1" ht="15">
      <c r="A52" s="9" t="s">
        <v>130</v>
      </c>
      <c r="B52" s="7">
        <f t="shared" si="1"/>
        <v>13</v>
      </c>
      <c r="C52" s="8">
        <v>3</v>
      </c>
      <c r="D52" s="19">
        <v>2</v>
      </c>
      <c r="E52" s="19">
        <v>2</v>
      </c>
      <c r="F52" s="19">
        <v>1</v>
      </c>
      <c r="G52" s="19">
        <v>1</v>
      </c>
      <c r="H52" s="19">
        <v>1</v>
      </c>
      <c r="I52" s="19">
        <v>1</v>
      </c>
      <c r="J52" s="19">
        <v>1</v>
      </c>
      <c r="K52" s="19">
        <v>1</v>
      </c>
      <c r="L52" s="8">
        <v>0</v>
      </c>
      <c r="M52" s="17">
        <v>0</v>
      </c>
    </row>
    <row r="53" spans="1:13" s="2" customFormat="1" ht="15">
      <c r="A53" s="9" t="s">
        <v>131</v>
      </c>
      <c r="B53" s="7">
        <f t="shared" si="1"/>
        <v>1</v>
      </c>
      <c r="C53" s="8">
        <v>1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8">
        <v>0</v>
      </c>
      <c r="M53" s="17">
        <v>0</v>
      </c>
    </row>
    <row r="54" spans="1:13" s="2" customFormat="1" ht="15">
      <c r="A54" s="9" t="s">
        <v>68</v>
      </c>
      <c r="B54" s="7">
        <f t="shared" si="1"/>
        <v>5</v>
      </c>
      <c r="C54" s="8">
        <v>3</v>
      </c>
      <c r="D54" s="19">
        <v>1</v>
      </c>
      <c r="E54" s="19">
        <v>1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8">
        <v>0</v>
      </c>
      <c r="M54" s="17">
        <v>0</v>
      </c>
    </row>
    <row r="55" spans="1:13" s="2" customFormat="1" ht="15">
      <c r="A55" s="9" t="s">
        <v>134</v>
      </c>
      <c r="B55" s="7">
        <f t="shared" si="1"/>
        <v>2</v>
      </c>
      <c r="C55" s="8">
        <v>0</v>
      </c>
      <c r="D55" s="19">
        <v>1</v>
      </c>
      <c r="E55" s="19">
        <v>1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8">
        <v>0</v>
      </c>
      <c r="M55" s="17">
        <v>0</v>
      </c>
    </row>
    <row r="56" spans="1:13" s="2" customFormat="1" ht="15">
      <c r="A56" s="9" t="s">
        <v>148</v>
      </c>
      <c r="B56" s="7">
        <f t="shared" si="1"/>
        <v>406</v>
      </c>
      <c r="C56" s="8">
        <v>218</v>
      </c>
      <c r="D56" s="19">
        <v>36</v>
      </c>
      <c r="E56" s="19">
        <v>36</v>
      </c>
      <c r="F56" s="19">
        <v>26</v>
      </c>
      <c r="G56" s="19">
        <v>29</v>
      </c>
      <c r="H56" s="19">
        <v>22</v>
      </c>
      <c r="I56" s="19">
        <v>15</v>
      </c>
      <c r="J56" s="19">
        <v>16</v>
      </c>
      <c r="K56" s="19">
        <v>8</v>
      </c>
      <c r="L56" s="15">
        <f>L64+L68+L66+L65+L67</f>
        <v>0</v>
      </c>
      <c r="M56" s="17">
        <v>0</v>
      </c>
    </row>
    <row r="57" spans="1:13" s="2" customFormat="1" ht="15">
      <c r="A57" s="9" t="s">
        <v>149</v>
      </c>
      <c r="B57" s="7">
        <f t="shared" si="1"/>
        <v>376</v>
      </c>
      <c r="C57" s="8">
        <v>201</v>
      </c>
      <c r="D57" s="19">
        <v>38</v>
      </c>
      <c r="E57" s="19">
        <v>33</v>
      </c>
      <c r="F57" s="19">
        <v>22</v>
      </c>
      <c r="G57" s="19">
        <v>24</v>
      </c>
      <c r="H57" s="19">
        <v>12</v>
      </c>
      <c r="I57" s="19">
        <v>19</v>
      </c>
      <c r="J57" s="19">
        <v>17</v>
      </c>
      <c r="K57" s="19">
        <v>8</v>
      </c>
      <c r="L57" s="8">
        <v>0</v>
      </c>
      <c r="M57" s="17">
        <v>2</v>
      </c>
    </row>
    <row r="58" spans="1:13" s="2" customFormat="1" ht="15.75" thickBot="1">
      <c r="A58" s="109" t="s">
        <v>219</v>
      </c>
      <c r="B58" s="12"/>
      <c r="C58" s="8"/>
      <c r="D58" s="19"/>
      <c r="E58" s="19"/>
      <c r="F58" s="19"/>
      <c r="G58" s="19"/>
      <c r="H58" s="19"/>
      <c r="I58" s="19"/>
      <c r="J58" s="19"/>
      <c r="K58" s="19"/>
      <c r="L58" s="8"/>
      <c r="M58" s="17"/>
    </row>
    <row r="59" spans="1:13" s="2" customFormat="1" ht="15.75" thickBot="1">
      <c r="A59" s="123" t="s">
        <v>74</v>
      </c>
      <c r="B59" s="118" t="s">
        <v>95</v>
      </c>
      <c r="C59" s="125" t="s">
        <v>25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</row>
    <row r="60" spans="1:13" s="2" customFormat="1" ht="41.25" customHeight="1" thickBot="1">
      <c r="A60" s="124"/>
      <c r="B60" s="120"/>
      <c r="C60" s="97" t="s">
        <v>165</v>
      </c>
      <c r="D60" s="98" t="s">
        <v>90</v>
      </c>
      <c r="E60" s="97" t="s">
        <v>83</v>
      </c>
      <c r="F60" s="98" t="s">
        <v>87</v>
      </c>
      <c r="G60" s="97" t="s">
        <v>84</v>
      </c>
      <c r="H60" s="98" t="s">
        <v>89</v>
      </c>
      <c r="I60" s="47" t="s">
        <v>85</v>
      </c>
      <c r="J60" s="98" t="s">
        <v>86</v>
      </c>
      <c r="K60" s="98" t="s">
        <v>88</v>
      </c>
      <c r="L60" s="97" t="s">
        <v>91</v>
      </c>
      <c r="M60" s="97" t="s">
        <v>75</v>
      </c>
    </row>
    <row r="61" spans="1:13" s="2" customFormat="1" ht="15">
      <c r="A61" s="9"/>
      <c r="B61" s="7"/>
      <c r="C61" s="8"/>
      <c r="D61" s="19"/>
      <c r="E61" s="19"/>
      <c r="F61" s="19"/>
      <c r="G61" s="19"/>
      <c r="H61" s="19"/>
      <c r="I61" s="19"/>
      <c r="J61" s="19"/>
      <c r="K61" s="19"/>
      <c r="L61" s="8"/>
      <c r="M61" s="17"/>
    </row>
    <row r="62" spans="1:13" s="2" customFormat="1" ht="15">
      <c r="A62" s="109" t="s">
        <v>150</v>
      </c>
      <c r="B62" s="5">
        <f>SUM(B64:B68)</f>
        <v>348</v>
      </c>
      <c r="C62" s="6">
        <f>SUM(C64:C68)</f>
        <v>135</v>
      </c>
      <c r="D62" s="6">
        <f aca="true" t="shared" si="2" ref="D62:M62">SUM(D64:D68)</f>
        <v>47</v>
      </c>
      <c r="E62" s="6">
        <f t="shared" si="2"/>
        <v>39</v>
      </c>
      <c r="F62" s="6">
        <f t="shared" si="2"/>
        <v>37</v>
      </c>
      <c r="G62" s="6">
        <f>SUM(G64:G68)</f>
        <v>30</v>
      </c>
      <c r="H62" s="6">
        <f t="shared" si="2"/>
        <v>35</v>
      </c>
      <c r="I62" s="6">
        <f t="shared" si="2"/>
        <v>16</v>
      </c>
      <c r="J62" s="6">
        <f t="shared" si="2"/>
        <v>3</v>
      </c>
      <c r="K62" s="6">
        <f t="shared" si="2"/>
        <v>3</v>
      </c>
      <c r="L62" s="6">
        <f t="shared" si="2"/>
        <v>0</v>
      </c>
      <c r="M62" s="6">
        <f t="shared" si="2"/>
        <v>3</v>
      </c>
    </row>
    <row r="63" spans="1:13" s="2" customFormat="1" ht="15">
      <c r="A63" s="9"/>
      <c r="B63" s="7"/>
      <c r="C63" s="8"/>
      <c r="D63" s="19"/>
      <c r="E63" s="19"/>
      <c r="F63" s="19"/>
      <c r="G63" s="19"/>
      <c r="H63" s="19"/>
      <c r="I63" s="19"/>
      <c r="J63" s="19"/>
      <c r="K63" s="19"/>
      <c r="L63" s="8"/>
      <c r="M63" s="17"/>
    </row>
    <row r="64" spans="1:13" s="2" customFormat="1" ht="15">
      <c r="A64" s="9" t="s">
        <v>178</v>
      </c>
      <c r="B64" s="7">
        <f t="shared" si="1"/>
        <v>291</v>
      </c>
      <c r="C64" s="8">
        <v>112</v>
      </c>
      <c r="D64" s="19">
        <v>41</v>
      </c>
      <c r="E64" s="19">
        <v>32</v>
      </c>
      <c r="F64" s="19">
        <v>31</v>
      </c>
      <c r="G64" s="19">
        <v>25</v>
      </c>
      <c r="H64" s="19">
        <v>30</v>
      </c>
      <c r="I64" s="19">
        <v>12</v>
      </c>
      <c r="J64" s="19">
        <v>3</v>
      </c>
      <c r="K64" s="19">
        <v>2</v>
      </c>
      <c r="L64" s="8">
        <v>0</v>
      </c>
      <c r="M64" s="17">
        <v>3</v>
      </c>
    </row>
    <row r="65" spans="1:13" s="2" customFormat="1" ht="15">
      <c r="A65" s="9" t="s">
        <v>179</v>
      </c>
      <c r="B65" s="7">
        <f>SUM(C65:M65)</f>
        <v>50</v>
      </c>
      <c r="C65" s="8">
        <v>20</v>
      </c>
      <c r="D65" s="19">
        <v>6</v>
      </c>
      <c r="E65" s="19">
        <v>6</v>
      </c>
      <c r="F65" s="19">
        <v>6</v>
      </c>
      <c r="G65" s="19">
        <v>5</v>
      </c>
      <c r="H65" s="19">
        <v>3</v>
      </c>
      <c r="I65" s="19">
        <v>3</v>
      </c>
      <c r="J65" s="19">
        <v>0</v>
      </c>
      <c r="K65" s="19">
        <v>1</v>
      </c>
      <c r="L65" s="8">
        <v>0</v>
      </c>
      <c r="M65" s="17">
        <v>0</v>
      </c>
    </row>
    <row r="66" spans="1:13" s="2" customFormat="1" ht="15">
      <c r="A66" s="9" t="s">
        <v>180</v>
      </c>
      <c r="B66" s="7">
        <f t="shared" si="1"/>
        <v>2</v>
      </c>
      <c r="C66" s="8">
        <v>2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8">
        <v>0</v>
      </c>
      <c r="M66" s="17">
        <v>0</v>
      </c>
    </row>
    <row r="67" spans="1:13" s="2" customFormat="1" ht="15">
      <c r="A67" s="9" t="s">
        <v>181</v>
      </c>
      <c r="B67" s="7">
        <f t="shared" si="1"/>
        <v>2</v>
      </c>
      <c r="C67" s="8">
        <v>1</v>
      </c>
      <c r="D67" s="19">
        <v>0</v>
      </c>
      <c r="E67" s="19">
        <v>0</v>
      </c>
      <c r="F67" s="19">
        <v>0</v>
      </c>
      <c r="G67" s="19">
        <v>0</v>
      </c>
      <c r="H67" s="19">
        <v>1</v>
      </c>
      <c r="I67" s="19">
        <v>0</v>
      </c>
      <c r="J67" s="19">
        <v>0</v>
      </c>
      <c r="K67" s="19">
        <v>0</v>
      </c>
      <c r="L67" s="8">
        <v>0</v>
      </c>
      <c r="M67" s="17">
        <v>0</v>
      </c>
    </row>
    <row r="68" spans="1:13" s="2" customFormat="1" ht="15">
      <c r="A68" s="9" t="s">
        <v>182</v>
      </c>
      <c r="B68" s="7">
        <f>SUM(C68:M68)</f>
        <v>3</v>
      </c>
      <c r="C68" s="8">
        <v>0</v>
      </c>
      <c r="D68" s="19">
        <v>0</v>
      </c>
      <c r="E68" s="19">
        <v>1</v>
      </c>
      <c r="F68" s="19">
        <v>0</v>
      </c>
      <c r="G68" s="19">
        <v>0</v>
      </c>
      <c r="H68" s="19">
        <v>1</v>
      </c>
      <c r="I68" s="19">
        <v>1</v>
      </c>
      <c r="J68" s="19">
        <v>0</v>
      </c>
      <c r="K68" s="19">
        <v>0</v>
      </c>
      <c r="L68" s="8">
        <v>0</v>
      </c>
      <c r="M68" s="17">
        <v>0</v>
      </c>
    </row>
    <row r="69" spans="1:13" s="2" customFormat="1" ht="15">
      <c r="A69" s="9"/>
      <c r="B69" s="7"/>
      <c r="C69" s="8"/>
      <c r="D69" s="19"/>
      <c r="E69" s="19"/>
      <c r="F69" s="19"/>
      <c r="G69" s="19"/>
      <c r="H69" s="19"/>
      <c r="I69" s="19"/>
      <c r="J69" s="19"/>
      <c r="K69" s="19"/>
      <c r="L69" s="8"/>
      <c r="M69" s="17"/>
    </row>
    <row r="70" spans="1:13" s="2" customFormat="1" ht="15">
      <c r="A70" s="9" t="s">
        <v>93</v>
      </c>
      <c r="B70" s="7">
        <f t="shared" si="1"/>
        <v>2</v>
      </c>
      <c r="C70" s="8">
        <v>1</v>
      </c>
      <c r="D70" s="19">
        <v>0</v>
      </c>
      <c r="E70" s="19">
        <v>1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8">
        <v>0</v>
      </c>
      <c r="M70" s="17">
        <v>0</v>
      </c>
    </row>
    <row r="71" spans="1:13" s="2" customFormat="1" ht="15">
      <c r="A71" s="9" t="s">
        <v>46</v>
      </c>
      <c r="B71" s="7">
        <f t="shared" si="1"/>
        <v>26</v>
      </c>
      <c r="C71" s="8">
        <v>12</v>
      </c>
      <c r="D71" s="19">
        <v>0</v>
      </c>
      <c r="E71" s="19">
        <v>5</v>
      </c>
      <c r="F71" s="19">
        <v>3</v>
      </c>
      <c r="G71" s="19">
        <v>1</v>
      </c>
      <c r="H71" s="19">
        <v>5</v>
      </c>
      <c r="I71" s="19">
        <v>0</v>
      </c>
      <c r="J71" s="19">
        <v>0</v>
      </c>
      <c r="K71" s="19">
        <v>0</v>
      </c>
      <c r="L71" s="8">
        <v>0</v>
      </c>
      <c r="M71" s="17">
        <v>0</v>
      </c>
    </row>
    <row r="72" spans="1:13" s="2" customFormat="1" ht="15">
      <c r="A72" s="9" t="s">
        <v>47</v>
      </c>
      <c r="B72" s="7">
        <f t="shared" si="1"/>
        <v>4</v>
      </c>
      <c r="C72" s="8">
        <v>1</v>
      </c>
      <c r="D72" s="19">
        <v>2</v>
      </c>
      <c r="E72" s="19">
        <v>0</v>
      </c>
      <c r="F72" s="19">
        <v>0</v>
      </c>
      <c r="G72" s="19">
        <v>1</v>
      </c>
      <c r="H72" s="19">
        <v>0</v>
      </c>
      <c r="I72" s="19">
        <v>0</v>
      </c>
      <c r="J72" s="19">
        <v>0</v>
      </c>
      <c r="K72" s="19">
        <v>0</v>
      </c>
      <c r="L72" s="8">
        <v>0</v>
      </c>
      <c r="M72" s="17">
        <v>0</v>
      </c>
    </row>
    <row r="73" spans="1:13" s="2" customFormat="1" ht="15">
      <c r="A73" s="9" t="s">
        <v>136</v>
      </c>
      <c r="B73" s="7">
        <f t="shared" si="1"/>
        <v>15</v>
      </c>
      <c r="C73" s="8">
        <v>9</v>
      </c>
      <c r="D73" s="19">
        <v>2</v>
      </c>
      <c r="E73" s="19">
        <v>0</v>
      </c>
      <c r="F73" s="19">
        <v>2</v>
      </c>
      <c r="G73" s="19">
        <v>2</v>
      </c>
      <c r="H73" s="19">
        <v>0</v>
      </c>
      <c r="I73" s="19">
        <v>0</v>
      </c>
      <c r="J73" s="19">
        <v>0</v>
      </c>
      <c r="K73" s="19">
        <v>0</v>
      </c>
      <c r="L73" s="8">
        <v>0</v>
      </c>
      <c r="M73" s="17">
        <v>0</v>
      </c>
    </row>
    <row r="74" spans="1:13" s="2" customFormat="1" ht="15">
      <c r="A74" s="9" t="s">
        <v>48</v>
      </c>
      <c r="B74" s="7">
        <f t="shared" si="1"/>
        <v>4</v>
      </c>
      <c r="C74" s="8">
        <v>4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8">
        <v>0</v>
      </c>
      <c r="M74" s="17">
        <v>0</v>
      </c>
    </row>
    <row r="75" spans="1:13" s="2" customFormat="1" ht="15">
      <c r="A75" s="9" t="s">
        <v>210</v>
      </c>
      <c r="B75" s="7">
        <f t="shared" si="1"/>
        <v>1</v>
      </c>
      <c r="C75" s="8">
        <v>1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8">
        <v>0</v>
      </c>
      <c r="M75" s="17">
        <v>0</v>
      </c>
    </row>
    <row r="76" spans="1:13" s="2" customFormat="1" ht="15">
      <c r="A76" s="9" t="s">
        <v>140</v>
      </c>
      <c r="B76" s="7">
        <f t="shared" si="1"/>
        <v>3</v>
      </c>
      <c r="C76" s="8">
        <v>2</v>
      </c>
      <c r="D76" s="19">
        <v>0</v>
      </c>
      <c r="E76" s="19">
        <v>0</v>
      </c>
      <c r="F76" s="19">
        <v>0</v>
      </c>
      <c r="G76" s="19">
        <v>1</v>
      </c>
      <c r="H76" s="19">
        <v>0</v>
      </c>
      <c r="I76" s="19">
        <v>0</v>
      </c>
      <c r="J76" s="19">
        <v>0</v>
      </c>
      <c r="K76" s="19">
        <v>0</v>
      </c>
      <c r="L76" s="8">
        <v>0</v>
      </c>
      <c r="M76" s="17">
        <v>0</v>
      </c>
    </row>
    <row r="77" spans="1:13" s="2" customFormat="1" ht="16.5" customHeight="1">
      <c r="A77" s="9" t="s">
        <v>49</v>
      </c>
      <c r="B77" s="7">
        <f t="shared" si="1"/>
        <v>2</v>
      </c>
      <c r="C77" s="8">
        <v>0</v>
      </c>
      <c r="D77" s="19">
        <v>0</v>
      </c>
      <c r="E77" s="19">
        <v>0</v>
      </c>
      <c r="F77" s="19">
        <v>0</v>
      </c>
      <c r="G77" s="19">
        <v>1</v>
      </c>
      <c r="H77" s="19">
        <v>1</v>
      </c>
      <c r="I77" s="19">
        <v>0</v>
      </c>
      <c r="J77" s="19">
        <v>0</v>
      </c>
      <c r="K77" s="19">
        <v>0</v>
      </c>
      <c r="L77" s="8">
        <v>0</v>
      </c>
      <c r="M77" s="17">
        <v>0</v>
      </c>
    </row>
    <row r="78" spans="1:13" s="2" customFormat="1" ht="14.25" customHeight="1">
      <c r="A78" s="9" t="s">
        <v>137</v>
      </c>
      <c r="B78" s="7">
        <f t="shared" si="1"/>
        <v>2</v>
      </c>
      <c r="C78" s="8">
        <v>0</v>
      </c>
      <c r="D78" s="19">
        <v>0</v>
      </c>
      <c r="E78" s="19">
        <v>0</v>
      </c>
      <c r="F78" s="19">
        <v>1</v>
      </c>
      <c r="G78" s="19">
        <v>0</v>
      </c>
      <c r="H78" s="19">
        <v>0</v>
      </c>
      <c r="I78" s="19">
        <v>1</v>
      </c>
      <c r="J78" s="19">
        <v>0</v>
      </c>
      <c r="K78" s="19">
        <v>0</v>
      </c>
      <c r="L78" s="8">
        <v>0</v>
      </c>
      <c r="M78" s="17">
        <v>0</v>
      </c>
    </row>
    <row r="79" spans="1:13" s="2" customFormat="1" ht="15">
      <c r="A79" s="9" t="s">
        <v>183</v>
      </c>
      <c r="B79" s="7">
        <f t="shared" si="1"/>
        <v>9</v>
      </c>
      <c r="C79" s="8">
        <v>3</v>
      </c>
      <c r="D79" s="19">
        <v>1</v>
      </c>
      <c r="E79" s="19">
        <v>1</v>
      </c>
      <c r="F79" s="19">
        <v>0</v>
      </c>
      <c r="G79" s="19">
        <v>2</v>
      </c>
      <c r="H79" s="19">
        <v>2</v>
      </c>
      <c r="I79" s="19">
        <v>0</v>
      </c>
      <c r="J79" s="19">
        <v>0</v>
      </c>
      <c r="K79" s="19">
        <v>0</v>
      </c>
      <c r="L79" s="8">
        <v>0</v>
      </c>
      <c r="M79" s="17">
        <v>0</v>
      </c>
    </row>
    <row r="80" spans="1:13" s="2" customFormat="1" ht="15">
      <c r="A80" s="9" t="s">
        <v>212</v>
      </c>
      <c r="B80" s="7">
        <f t="shared" si="1"/>
        <v>8</v>
      </c>
      <c r="C80" s="8">
        <v>6</v>
      </c>
      <c r="D80" s="19">
        <v>0</v>
      </c>
      <c r="E80" s="19">
        <v>2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8">
        <v>0</v>
      </c>
      <c r="M80" s="17">
        <v>0</v>
      </c>
    </row>
    <row r="81" spans="1:13" s="2" customFormat="1" ht="15">
      <c r="A81" s="9" t="s">
        <v>141</v>
      </c>
      <c r="B81" s="7">
        <f t="shared" si="1"/>
        <v>1</v>
      </c>
      <c r="C81" s="8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1</v>
      </c>
      <c r="K81" s="19">
        <v>0</v>
      </c>
      <c r="L81" s="8">
        <v>0</v>
      </c>
      <c r="M81" s="17">
        <v>0</v>
      </c>
    </row>
    <row r="82" spans="1:13" s="2" customFormat="1" ht="15">
      <c r="A82" s="9" t="s">
        <v>78</v>
      </c>
      <c r="B82" s="7">
        <f aca="true" t="shared" si="3" ref="B82:B89">SUM(C82:M82)</f>
        <v>1</v>
      </c>
      <c r="C82" s="8">
        <v>0</v>
      </c>
      <c r="D82" s="19">
        <v>0</v>
      </c>
      <c r="E82" s="19">
        <v>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8">
        <v>0</v>
      </c>
      <c r="M82" s="17">
        <v>0</v>
      </c>
    </row>
    <row r="83" spans="1:13" s="2" customFormat="1" ht="15">
      <c r="A83" s="9" t="s">
        <v>139</v>
      </c>
      <c r="B83" s="7">
        <f t="shared" si="3"/>
        <v>2</v>
      </c>
      <c r="C83" s="8">
        <v>1</v>
      </c>
      <c r="D83" s="19">
        <v>1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8">
        <v>0</v>
      </c>
      <c r="M83" s="17">
        <v>0</v>
      </c>
    </row>
    <row r="84" spans="1:13" s="2" customFormat="1" ht="15">
      <c r="A84" s="9" t="s">
        <v>135</v>
      </c>
      <c r="B84" s="7">
        <f t="shared" si="3"/>
        <v>5</v>
      </c>
      <c r="C84" s="8">
        <v>3</v>
      </c>
      <c r="D84" s="19">
        <v>0</v>
      </c>
      <c r="E84" s="19">
        <v>0</v>
      </c>
      <c r="F84" s="19">
        <v>0</v>
      </c>
      <c r="G84" s="19">
        <v>2</v>
      </c>
      <c r="H84" s="19">
        <v>0</v>
      </c>
      <c r="I84" s="19">
        <v>0</v>
      </c>
      <c r="J84" s="19">
        <v>0</v>
      </c>
      <c r="K84" s="19">
        <v>0</v>
      </c>
      <c r="L84" s="8">
        <v>0</v>
      </c>
      <c r="M84" s="17">
        <v>0</v>
      </c>
    </row>
    <row r="85" spans="1:13" s="2" customFormat="1" ht="15">
      <c r="A85" s="9" t="s">
        <v>142</v>
      </c>
      <c r="B85" s="7">
        <f t="shared" si="3"/>
        <v>13</v>
      </c>
      <c r="C85" s="8">
        <v>10</v>
      </c>
      <c r="D85" s="19">
        <v>0</v>
      </c>
      <c r="E85" s="19">
        <v>0</v>
      </c>
      <c r="F85" s="19">
        <v>1</v>
      </c>
      <c r="G85" s="19">
        <v>0</v>
      </c>
      <c r="H85" s="19">
        <v>1</v>
      </c>
      <c r="I85" s="19">
        <v>1</v>
      </c>
      <c r="J85" s="19">
        <v>0</v>
      </c>
      <c r="K85" s="19">
        <v>0</v>
      </c>
      <c r="L85" s="8">
        <v>0</v>
      </c>
      <c r="M85" s="17">
        <v>0</v>
      </c>
    </row>
    <row r="86" spans="1:13" s="2" customFormat="1" ht="15">
      <c r="A86" s="9" t="s">
        <v>50</v>
      </c>
      <c r="B86" s="7">
        <f t="shared" si="3"/>
        <v>1</v>
      </c>
      <c r="C86" s="8">
        <v>1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8">
        <v>0</v>
      </c>
      <c r="M86" s="17">
        <v>0</v>
      </c>
    </row>
    <row r="87" spans="1:13" s="2" customFormat="1" ht="15">
      <c r="A87" s="9" t="s">
        <v>51</v>
      </c>
      <c r="B87" s="7">
        <f t="shared" si="3"/>
        <v>26</v>
      </c>
      <c r="C87" s="8">
        <v>21</v>
      </c>
      <c r="D87" s="19">
        <v>0</v>
      </c>
      <c r="E87" s="19">
        <v>1</v>
      </c>
      <c r="F87" s="19">
        <v>3</v>
      </c>
      <c r="G87" s="19">
        <v>1</v>
      </c>
      <c r="H87" s="19">
        <v>0</v>
      </c>
      <c r="I87" s="19">
        <v>0</v>
      </c>
      <c r="J87" s="19">
        <v>0</v>
      </c>
      <c r="K87" s="19">
        <v>0</v>
      </c>
      <c r="L87" s="8">
        <v>0</v>
      </c>
      <c r="M87" s="17">
        <v>0</v>
      </c>
    </row>
    <row r="88" spans="1:13" s="2" customFormat="1" ht="15">
      <c r="A88" s="9" t="s">
        <v>52</v>
      </c>
      <c r="B88" s="7">
        <f t="shared" si="3"/>
        <v>15</v>
      </c>
      <c r="C88" s="8">
        <v>7</v>
      </c>
      <c r="D88" s="19">
        <v>3</v>
      </c>
      <c r="E88" s="19">
        <v>0</v>
      </c>
      <c r="F88" s="19">
        <v>0</v>
      </c>
      <c r="G88" s="19">
        <v>2</v>
      </c>
      <c r="H88" s="19">
        <v>1</v>
      </c>
      <c r="I88" s="19">
        <v>1</v>
      </c>
      <c r="J88" s="19">
        <v>1</v>
      </c>
      <c r="K88" s="19">
        <v>0</v>
      </c>
      <c r="L88" s="8">
        <v>0</v>
      </c>
      <c r="M88" s="17">
        <v>0</v>
      </c>
    </row>
    <row r="89" spans="1:13" s="2" customFormat="1" ht="15">
      <c r="A89" s="9" t="s">
        <v>53</v>
      </c>
      <c r="B89" s="7">
        <f t="shared" si="3"/>
        <v>22</v>
      </c>
      <c r="C89" s="8">
        <v>11</v>
      </c>
      <c r="D89" s="19">
        <v>2</v>
      </c>
      <c r="E89" s="19">
        <v>3</v>
      </c>
      <c r="F89" s="19">
        <v>1</v>
      </c>
      <c r="G89" s="19">
        <v>0</v>
      </c>
      <c r="H89" s="19">
        <v>2</v>
      </c>
      <c r="I89" s="19">
        <v>2</v>
      </c>
      <c r="J89" s="19">
        <v>1</v>
      </c>
      <c r="K89" s="19">
        <v>0</v>
      </c>
      <c r="L89" s="8">
        <v>0</v>
      </c>
      <c r="M89" s="17">
        <v>0</v>
      </c>
    </row>
    <row r="90" spans="1:13" s="2" customFormat="1" ht="15">
      <c r="A90" s="9" t="s">
        <v>144</v>
      </c>
      <c r="B90" s="7">
        <f>SUM(C90:M90)</f>
        <v>1</v>
      </c>
      <c r="C90" s="8">
        <v>1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8">
        <v>0</v>
      </c>
      <c r="M90" s="17">
        <v>0</v>
      </c>
    </row>
    <row r="91" spans="1:13" s="2" customFormat="1" ht="15">
      <c r="A91" s="9" t="s">
        <v>56</v>
      </c>
      <c r="B91" s="7">
        <f>SUM(C91:M91)</f>
        <v>6</v>
      </c>
      <c r="C91" s="8">
        <v>3</v>
      </c>
      <c r="D91" s="19">
        <v>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8">
        <v>0</v>
      </c>
      <c r="M91" s="17">
        <v>2</v>
      </c>
    </row>
    <row r="92" spans="1:13" s="2" customFormat="1" ht="15">
      <c r="A92" s="9" t="s">
        <v>35</v>
      </c>
      <c r="B92" s="7">
        <f>SUM(C92:M92)</f>
        <v>2</v>
      </c>
      <c r="C92" s="8">
        <v>2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8">
        <v>0</v>
      </c>
      <c r="M92" s="17">
        <v>0</v>
      </c>
    </row>
    <row r="93" spans="1:13" s="2" customFormat="1" ht="15">
      <c r="A93" s="9" t="s">
        <v>66</v>
      </c>
      <c r="B93" s="7">
        <f>SUM(C93:M93)</f>
        <v>1</v>
      </c>
      <c r="C93" s="8">
        <v>1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8">
        <v>0</v>
      </c>
      <c r="M93" s="17">
        <v>0</v>
      </c>
    </row>
    <row r="94" spans="1:13" ht="13.5" thickBot="1">
      <c r="A94" s="93"/>
      <c r="B94" s="94"/>
      <c r="C94" s="95"/>
      <c r="D94" s="96"/>
      <c r="E94" s="95"/>
      <c r="F94" s="95"/>
      <c r="G94" s="95"/>
      <c r="H94" s="96"/>
      <c r="I94" s="96"/>
      <c r="J94" s="95"/>
      <c r="K94" s="95"/>
      <c r="L94" s="95"/>
      <c r="M94" s="95"/>
    </row>
    <row r="95" spans="1:13" ht="15">
      <c r="A95" s="110" t="s">
        <v>215</v>
      </c>
      <c r="B95" s="8"/>
      <c r="C95" s="8"/>
      <c r="D95" s="15"/>
      <c r="E95" s="8"/>
      <c r="F95" s="8"/>
      <c r="G95" s="8"/>
      <c r="H95" s="15"/>
      <c r="I95" s="15"/>
      <c r="J95" s="8"/>
      <c r="K95" s="8"/>
      <c r="L95" s="8"/>
      <c r="M95" s="8"/>
    </row>
    <row r="96" ht="12.75">
      <c r="A96" s="111"/>
    </row>
    <row r="97" ht="12.75">
      <c r="A97" s="111"/>
    </row>
    <row r="98" ht="12.75">
      <c r="A98" s="111"/>
    </row>
    <row r="99" ht="12.75">
      <c r="A99" s="111"/>
    </row>
    <row r="100" ht="12.75">
      <c r="A100" s="111"/>
    </row>
    <row r="101" ht="12.75">
      <c r="A101" s="111"/>
    </row>
    <row r="102" ht="12.75">
      <c r="A102" s="111"/>
    </row>
    <row r="103" ht="12.75">
      <c r="A103" s="111"/>
    </row>
    <row r="104" ht="12.75">
      <c r="A104" s="111"/>
    </row>
    <row r="105" ht="12.75">
      <c r="A105" s="111"/>
    </row>
    <row r="106" ht="12.75">
      <c r="A106" s="111"/>
    </row>
    <row r="107" ht="12.75">
      <c r="A107" s="111"/>
    </row>
    <row r="108" ht="12.75">
      <c r="A108" s="111"/>
    </row>
    <row r="109" ht="12.75">
      <c r="A109" s="111"/>
    </row>
    <row r="110" ht="12.75">
      <c r="A110" s="111"/>
    </row>
    <row r="111" ht="12.75">
      <c r="A111" s="111"/>
    </row>
    <row r="112" ht="12.75">
      <c r="A112" s="111"/>
    </row>
    <row r="113" ht="12.75">
      <c r="A113" s="111"/>
    </row>
    <row r="114" ht="12.75">
      <c r="A114" s="111"/>
    </row>
    <row r="115" ht="12.75">
      <c r="A115" s="111"/>
    </row>
    <row r="116" ht="12.75">
      <c r="A116" s="111"/>
    </row>
    <row r="117" ht="12.75">
      <c r="A117" s="111"/>
    </row>
    <row r="118" ht="12.75">
      <c r="A118" s="111"/>
    </row>
    <row r="119" ht="12.75">
      <c r="A119" s="111"/>
    </row>
    <row r="120" ht="12.75">
      <c r="A120" s="111"/>
    </row>
    <row r="121" ht="12.75">
      <c r="A121" s="111"/>
    </row>
    <row r="122" ht="12.75">
      <c r="A122" s="111"/>
    </row>
    <row r="123" ht="12.75">
      <c r="A123" s="111"/>
    </row>
    <row r="124" ht="12.75">
      <c r="A124" s="111"/>
    </row>
    <row r="125" ht="12.75">
      <c r="A125" s="111"/>
    </row>
    <row r="126" ht="12.75">
      <c r="A126" s="111"/>
    </row>
    <row r="127" ht="12.75">
      <c r="A127" s="111"/>
    </row>
    <row r="128" ht="12.75">
      <c r="A128" s="111"/>
    </row>
    <row r="129" ht="12.75">
      <c r="A129" s="111"/>
    </row>
    <row r="130" ht="12.75">
      <c r="A130" s="111"/>
    </row>
    <row r="131" ht="12.75">
      <c r="A131" s="111"/>
    </row>
    <row r="132" ht="12.75">
      <c r="A132" s="111"/>
    </row>
    <row r="133" ht="12.75">
      <c r="A133" s="111"/>
    </row>
    <row r="134" ht="12.75">
      <c r="A134" s="111"/>
    </row>
    <row r="135" ht="12.75">
      <c r="A135" s="111"/>
    </row>
    <row r="136" ht="12.75">
      <c r="A136" s="111"/>
    </row>
    <row r="137" ht="12.75">
      <c r="A137" s="111"/>
    </row>
    <row r="138" ht="12.75">
      <c r="A138" s="111"/>
    </row>
    <row r="139" ht="12.75">
      <c r="A139" s="111"/>
    </row>
    <row r="140" ht="12.75">
      <c r="A140" s="111"/>
    </row>
    <row r="141" ht="12.75">
      <c r="A141" s="111"/>
    </row>
    <row r="142" ht="12.75">
      <c r="A142" s="111"/>
    </row>
    <row r="143" ht="12.75">
      <c r="A143" s="111"/>
    </row>
    <row r="144" ht="12.75">
      <c r="A144" s="111"/>
    </row>
    <row r="145" ht="12.75">
      <c r="A145" s="111"/>
    </row>
    <row r="146" ht="12.75">
      <c r="A146" s="111"/>
    </row>
    <row r="147" ht="12.75">
      <c r="A147" s="111"/>
    </row>
    <row r="148" ht="12.75">
      <c r="A148" s="111"/>
    </row>
    <row r="149" ht="12.75">
      <c r="A149" s="111"/>
    </row>
    <row r="150" ht="12.75">
      <c r="A150" s="111"/>
    </row>
    <row r="151" ht="12.75">
      <c r="A151" s="111"/>
    </row>
    <row r="152" ht="12.75">
      <c r="A152" s="111"/>
    </row>
    <row r="153" ht="12.75">
      <c r="A153" s="111"/>
    </row>
    <row r="154" ht="12.75">
      <c r="A154" s="111"/>
    </row>
    <row r="155" ht="12.75">
      <c r="A155" s="111"/>
    </row>
    <row r="156" ht="12.75">
      <c r="A156" s="111"/>
    </row>
    <row r="157" ht="12.75">
      <c r="A157" s="111"/>
    </row>
    <row r="158" ht="12.75">
      <c r="A158" s="111"/>
    </row>
    <row r="159" ht="12.75">
      <c r="A159" s="111"/>
    </row>
    <row r="160" ht="12.75">
      <c r="A160" s="111"/>
    </row>
    <row r="161" ht="12.75">
      <c r="A161" s="111"/>
    </row>
    <row r="162" ht="12.75">
      <c r="A162" s="111"/>
    </row>
    <row r="163" ht="12.75">
      <c r="A163" s="111"/>
    </row>
    <row r="164" ht="12.75">
      <c r="A164" s="111"/>
    </row>
    <row r="165" ht="12.75">
      <c r="A165" s="111"/>
    </row>
    <row r="166" ht="12.75">
      <c r="A166" s="111"/>
    </row>
    <row r="167" ht="12.75">
      <c r="A167" s="111"/>
    </row>
    <row r="168" ht="12.75">
      <c r="A168" s="111"/>
    </row>
    <row r="169" ht="12.75">
      <c r="A169" s="111"/>
    </row>
    <row r="170" ht="12.75">
      <c r="A170" s="111"/>
    </row>
    <row r="171" ht="12.75">
      <c r="A171" s="111"/>
    </row>
    <row r="172" ht="12.75">
      <c r="A172" s="111"/>
    </row>
    <row r="173" ht="12.75">
      <c r="A173" s="111"/>
    </row>
    <row r="174" ht="12.75">
      <c r="A174" s="111"/>
    </row>
    <row r="175" ht="12.75">
      <c r="A175" s="111"/>
    </row>
    <row r="176" ht="12.75">
      <c r="A176" s="111"/>
    </row>
    <row r="177" ht="12.75">
      <c r="A177" s="111"/>
    </row>
    <row r="178" ht="12.75">
      <c r="A178" s="111"/>
    </row>
    <row r="179" ht="12.75">
      <c r="A179" s="111"/>
    </row>
    <row r="180" ht="12.75">
      <c r="A180" s="111"/>
    </row>
    <row r="181" ht="12.75">
      <c r="A181" s="111"/>
    </row>
    <row r="182" ht="12.75">
      <c r="A182" s="111"/>
    </row>
    <row r="183" ht="12.75">
      <c r="A183" s="111"/>
    </row>
    <row r="184" ht="12.75">
      <c r="A184" s="111"/>
    </row>
    <row r="185" ht="12.75">
      <c r="A185" s="111"/>
    </row>
    <row r="186" ht="12.75">
      <c r="A186" s="111"/>
    </row>
    <row r="187" ht="12.75">
      <c r="A187" s="111"/>
    </row>
    <row r="188" ht="12.75">
      <c r="A188" s="111"/>
    </row>
    <row r="189" ht="12.75">
      <c r="A189" s="111"/>
    </row>
    <row r="190" ht="12.75">
      <c r="A190" s="111"/>
    </row>
    <row r="191" ht="12.75">
      <c r="A191" s="111"/>
    </row>
    <row r="192" ht="12.75">
      <c r="A192" s="111"/>
    </row>
    <row r="193" ht="12.75">
      <c r="A193" s="111"/>
    </row>
    <row r="194" ht="12.75">
      <c r="A194" s="111"/>
    </row>
    <row r="195" ht="12.75">
      <c r="A195" s="111"/>
    </row>
    <row r="196" ht="12.75">
      <c r="A196" s="111"/>
    </row>
    <row r="197" ht="12.75">
      <c r="A197" s="111"/>
    </row>
    <row r="198" ht="12.75">
      <c r="A198" s="111"/>
    </row>
    <row r="199" ht="12.75">
      <c r="A199" s="111"/>
    </row>
    <row r="200" ht="12.75">
      <c r="A200" s="111"/>
    </row>
    <row r="201" ht="12.75">
      <c r="A201" s="111"/>
    </row>
    <row r="202" ht="12.75">
      <c r="A202" s="111"/>
    </row>
    <row r="203" ht="12.75">
      <c r="A203" s="111"/>
    </row>
    <row r="204" ht="12.75">
      <c r="A204" s="111"/>
    </row>
    <row r="205" ht="12.75">
      <c r="A205" s="111"/>
    </row>
    <row r="206" ht="12.75">
      <c r="A206" s="111"/>
    </row>
    <row r="207" ht="12.75">
      <c r="A207" s="111"/>
    </row>
    <row r="208" ht="12.75">
      <c r="A208" s="111"/>
    </row>
    <row r="209" ht="12.75">
      <c r="A209" s="111"/>
    </row>
    <row r="210" ht="12.75">
      <c r="A210" s="111"/>
    </row>
    <row r="211" ht="12.75">
      <c r="A211" s="111"/>
    </row>
    <row r="212" ht="12.75">
      <c r="A212" s="111"/>
    </row>
    <row r="213" ht="12.75">
      <c r="A213" s="111"/>
    </row>
    <row r="214" ht="12.75">
      <c r="A214" s="111"/>
    </row>
    <row r="215" ht="12.75">
      <c r="A215" s="111"/>
    </row>
    <row r="216" ht="12.75">
      <c r="A216" s="111"/>
    </row>
    <row r="217" ht="12.75">
      <c r="A217" s="111"/>
    </row>
    <row r="218" ht="12.75">
      <c r="A218" s="111"/>
    </row>
    <row r="219" ht="12.75">
      <c r="A219" s="111"/>
    </row>
    <row r="220" ht="12.75">
      <c r="A220" s="111"/>
    </row>
    <row r="221" ht="12.75">
      <c r="A221" s="111"/>
    </row>
    <row r="222" ht="12.75">
      <c r="A222" s="111"/>
    </row>
    <row r="223" ht="12.75">
      <c r="A223" s="111"/>
    </row>
    <row r="224" ht="12.75">
      <c r="A224" s="111"/>
    </row>
    <row r="225" ht="12.75">
      <c r="A225" s="111"/>
    </row>
    <row r="226" ht="12.75">
      <c r="A226" s="111"/>
    </row>
    <row r="227" ht="12.75">
      <c r="A227" s="111"/>
    </row>
    <row r="228" ht="12.75">
      <c r="A228" s="111"/>
    </row>
    <row r="229" ht="12.75">
      <c r="A229" s="111"/>
    </row>
    <row r="230" ht="12.75">
      <c r="A230" s="111"/>
    </row>
    <row r="231" ht="12.75">
      <c r="A231" s="111"/>
    </row>
    <row r="232" ht="12.75">
      <c r="A232" s="111"/>
    </row>
    <row r="233" ht="12.75">
      <c r="A233" s="111"/>
    </row>
    <row r="234" ht="12.75">
      <c r="A234" s="111"/>
    </row>
    <row r="235" ht="12.75">
      <c r="A235" s="111"/>
    </row>
    <row r="236" ht="12.75">
      <c r="A236" s="111"/>
    </row>
    <row r="237" ht="12.75">
      <c r="A237" s="111"/>
    </row>
    <row r="238" ht="12.75">
      <c r="A238" s="111"/>
    </row>
    <row r="239" ht="12.75">
      <c r="A239" s="111"/>
    </row>
    <row r="240" ht="12.75">
      <c r="A240" s="111"/>
    </row>
    <row r="241" ht="12.75">
      <c r="A241" s="111"/>
    </row>
    <row r="242" ht="12.75">
      <c r="A242" s="111"/>
    </row>
    <row r="243" ht="12.75">
      <c r="A243" s="111"/>
    </row>
    <row r="244" ht="12.75">
      <c r="A244" s="111"/>
    </row>
    <row r="245" ht="12.75">
      <c r="A245" s="111"/>
    </row>
    <row r="246" ht="12.75">
      <c r="A246" s="111"/>
    </row>
    <row r="247" ht="12.75">
      <c r="A247" s="111"/>
    </row>
    <row r="248" ht="12.75">
      <c r="A248" s="111"/>
    </row>
    <row r="249" ht="12.75">
      <c r="A249" s="111"/>
    </row>
    <row r="250" ht="12.75">
      <c r="A250" s="111"/>
    </row>
    <row r="251" ht="12.75">
      <c r="A251" s="111"/>
    </row>
    <row r="252" ht="12.75">
      <c r="A252" s="111"/>
    </row>
    <row r="253" ht="12.75">
      <c r="A253" s="111"/>
    </row>
    <row r="254" ht="12.75">
      <c r="A254" s="111"/>
    </row>
    <row r="255" ht="12.75">
      <c r="A255" s="111"/>
    </row>
    <row r="256" ht="12.75">
      <c r="A256" s="111"/>
    </row>
    <row r="257" ht="12.75">
      <c r="A257" s="111"/>
    </row>
    <row r="258" ht="12.75">
      <c r="A258" s="111"/>
    </row>
    <row r="259" ht="12.75">
      <c r="A259" s="111"/>
    </row>
    <row r="260" ht="12.75">
      <c r="A260" s="111"/>
    </row>
    <row r="261" ht="12.75">
      <c r="A261" s="111"/>
    </row>
    <row r="262" ht="12.75">
      <c r="A262" s="111"/>
    </row>
    <row r="263" ht="12.75">
      <c r="A263" s="111"/>
    </row>
    <row r="264" ht="12.75">
      <c r="A264" s="111"/>
    </row>
    <row r="265" ht="12.75">
      <c r="A265" s="111"/>
    </row>
    <row r="266" ht="12.75">
      <c r="A266" s="111"/>
    </row>
    <row r="267" ht="12.75">
      <c r="A267" s="111"/>
    </row>
    <row r="268" ht="12.75">
      <c r="A268" s="111"/>
    </row>
    <row r="269" ht="12.75">
      <c r="A269" s="111"/>
    </row>
    <row r="270" ht="12.75">
      <c r="A270" s="111"/>
    </row>
    <row r="271" ht="12.75">
      <c r="A271" s="111"/>
    </row>
    <row r="272" ht="12.75">
      <c r="A272" s="111"/>
    </row>
    <row r="273" ht="12.75">
      <c r="A273" s="111"/>
    </row>
    <row r="274" ht="12.75">
      <c r="A274" s="111"/>
    </row>
    <row r="275" ht="12.75">
      <c r="A275" s="111"/>
    </row>
    <row r="276" ht="12.75">
      <c r="A276" s="111"/>
    </row>
    <row r="277" ht="12.75">
      <c r="A277" s="111"/>
    </row>
    <row r="278" ht="12.75">
      <c r="A278" s="111"/>
    </row>
    <row r="279" ht="12.75">
      <c r="A279" s="111"/>
    </row>
    <row r="280" ht="12.75">
      <c r="A280" s="111"/>
    </row>
    <row r="281" ht="12.75">
      <c r="A281" s="111"/>
    </row>
    <row r="282" ht="12.75">
      <c r="A282" s="111"/>
    </row>
    <row r="283" ht="12.75">
      <c r="A283" s="111"/>
    </row>
    <row r="284" ht="12.75">
      <c r="A284" s="111"/>
    </row>
    <row r="285" ht="12.75">
      <c r="A285" s="111"/>
    </row>
    <row r="286" ht="12.75">
      <c r="A286" s="111"/>
    </row>
    <row r="287" ht="12.75">
      <c r="A287" s="111"/>
    </row>
    <row r="288" ht="12.75">
      <c r="A288" s="111"/>
    </row>
    <row r="289" ht="12.75">
      <c r="A289" s="111"/>
    </row>
    <row r="290" ht="12.75">
      <c r="A290" s="111"/>
    </row>
    <row r="291" ht="12.75">
      <c r="A291" s="111"/>
    </row>
    <row r="292" ht="12.75">
      <c r="A292" s="111"/>
    </row>
    <row r="293" ht="12.75">
      <c r="A293" s="111"/>
    </row>
    <row r="294" ht="12.75">
      <c r="A294" s="111"/>
    </row>
    <row r="295" ht="12.75">
      <c r="A295" s="111"/>
    </row>
    <row r="296" ht="12.75">
      <c r="A296" s="111"/>
    </row>
    <row r="297" ht="12.75">
      <c r="A297" s="111"/>
    </row>
    <row r="298" ht="12.75">
      <c r="A298" s="111"/>
    </row>
    <row r="299" ht="12.75">
      <c r="A299" s="111"/>
    </row>
    <row r="300" ht="12.75">
      <c r="A300" s="111"/>
    </row>
    <row r="301" ht="12.75">
      <c r="A301" s="111"/>
    </row>
    <row r="302" ht="12.75">
      <c r="A302" s="111"/>
    </row>
    <row r="303" ht="12.75">
      <c r="A303" s="111"/>
    </row>
    <row r="304" ht="12.75">
      <c r="A304" s="111"/>
    </row>
    <row r="305" ht="12.75">
      <c r="A305" s="111"/>
    </row>
    <row r="306" ht="12.75">
      <c r="A306" s="111"/>
    </row>
    <row r="307" ht="12.75">
      <c r="A307" s="111"/>
    </row>
    <row r="308" ht="12.75">
      <c r="A308" s="111"/>
    </row>
    <row r="309" ht="12.75">
      <c r="A309" s="111"/>
    </row>
    <row r="310" ht="12.75">
      <c r="A310" s="111"/>
    </row>
    <row r="311" ht="12.75">
      <c r="A311" s="111"/>
    </row>
    <row r="312" ht="12.75">
      <c r="A312" s="111"/>
    </row>
    <row r="313" ht="12.75">
      <c r="A313" s="111"/>
    </row>
    <row r="314" ht="12.75">
      <c r="A314" s="111"/>
    </row>
    <row r="315" ht="12.75">
      <c r="A315" s="111"/>
    </row>
    <row r="316" ht="12.75">
      <c r="A316" s="111"/>
    </row>
    <row r="317" ht="12.75">
      <c r="A317" s="111"/>
    </row>
    <row r="318" ht="12.75">
      <c r="A318" s="111"/>
    </row>
    <row r="319" ht="12.75">
      <c r="A319" s="111"/>
    </row>
    <row r="320" ht="12.75">
      <c r="A320" s="111"/>
    </row>
    <row r="321" ht="12.75">
      <c r="A321" s="111"/>
    </row>
    <row r="322" ht="12.75">
      <c r="A322" s="111"/>
    </row>
    <row r="323" ht="12.75">
      <c r="A323" s="111"/>
    </row>
    <row r="324" ht="12.75">
      <c r="A324" s="111"/>
    </row>
    <row r="325" ht="12.75">
      <c r="A325" s="111"/>
    </row>
    <row r="326" ht="12.75">
      <c r="A326" s="111"/>
    </row>
    <row r="327" ht="12.75">
      <c r="A327" s="111"/>
    </row>
    <row r="328" ht="12.75">
      <c r="A328" s="111"/>
    </row>
    <row r="329" ht="12.75">
      <c r="A329" s="111"/>
    </row>
    <row r="330" ht="12.75">
      <c r="A330" s="111"/>
    </row>
    <row r="331" ht="12.75">
      <c r="A331" s="111"/>
    </row>
    <row r="332" ht="12.75">
      <c r="A332" s="111"/>
    </row>
    <row r="333" ht="12.75">
      <c r="A333" s="111"/>
    </row>
    <row r="334" ht="12.75">
      <c r="A334" s="111"/>
    </row>
    <row r="335" ht="12.75">
      <c r="A335" s="111"/>
    </row>
    <row r="336" ht="12.75">
      <c r="A336" s="111"/>
    </row>
    <row r="337" ht="12.75">
      <c r="A337" s="111"/>
    </row>
    <row r="338" ht="12.75">
      <c r="A338" s="111"/>
    </row>
    <row r="339" ht="12.75">
      <c r="A339" s="111"/>
    </row>
    <row r="340" ht="12.75">
      <c r="A340" s="111"/>
    </row>
    <row r="341" ht="12.75">
      <c r="A341" s="111"/>
    </row>
    <row r="342" ht="12.75">
      <c r="A342" s="111"/>
    </row>
    <row r="343" ht="12.75">
      <c r="A343" s="111"/>
    </row>
    <row r="344" ht="12.75">
      <c r="A344" s="111"/>
    </row>
    <row r="345" ht="12.75">
      <c r="A345" s="111"/>
    </row>
    <row r="346" ht="12.75">
      <c r="A346" s="111"/>
    </row>
    <row r="347" ht="12.75">
      <c r="A347" s="111"/>
    </row>
    <row r="348" ht="12.75">
      <c r="A348" s="111"/>
    </row>
    <row r="349" ht="12.75">
      <c r="A349" s="111"/>
    </row>
    <row r="350" ht="12.75">
      <c r="A350" s="111"/>
    </row>
    <row r="351" ht="12.75">
      <c r="A351" s="111"/>
    </row>
    <row r="352" ht="12.75">
      <c r="A352" s="111"/>
    </row>
    <row r="353" ht="12.75">
      <c r="A353" s="111"/>
    </row>
    <row r="354" ht="12.75">
      <c r="A354" s="111"/>
    </row>
    <row r="355" ht="12.75">
      <c r="A355" s="111"/>
    </row>
    <row r="356" ht="12.75">
      <c r="A356" s="111"/>
    </row>
    <row r="357" ht="12.75">
      <c r="A357" s="111"/>
    </row>
    <row r="358" ht="12.75">
      <c r="A358" s="111"/>
    </row>
    <row r="359" ht="12.75">
      <c r="A359" s="111"/>
    </row>
    <row r="360" ht="12.75">
      <c r="A360" s="111"/>
    </row>
  </sheetData>
  <mergeCells count="8">
    <mergeCell ref="A59:A60"/>
    <mergeCell ref="B59:B60"/>
    <mergeCell ref="C59:M59"/>
    <mergeCell ref="A4:M4"/>
    <mergeCell ref="A5:M5"/>
    <mergeCell ref="C8:M8"/>
    <mergeCell ref="A8:A9"/>
    <mergeCell ref="B8:B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65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5" sqref="A5:F5"/>
    </sheetView>
  </sheetViews>
  <sheetFormatPr defaultColWidth="11.421875" defaultRowHeight="12.75"/>
  <cols>
    <col min="1" max="1" width="22.57421875" style="49" customWidth="1"/>
    <col min="2" max="2" width="9.7109375" style="49" customWidth="1"/>
    <col min="3" max="3" width="13.28125" style="49" customWidth="1"/>
    <col min="4" max="4" width="14.421875" style="49" customWidth="1"/>
    <col min="5" max="5" width="22.8515625" style="49" bestFit="1" customWidth="1"/>
    <col min="6" max="6" width="23.28125" style="49" bestFit="1" customWidth="1"/>
    <col min="7" max="16384" width="11.421875" style="49" customWidth="1"/>
  </cols>
  <sheetData>
    <row r="1" spans="1:6" ht="15.75">
      <c r="A1" s="31" t="s">
        <v>220</v>
      </c>
      <c r="B1" s="32"/>
      <c r="C1" s="32"/>
      <c r="D1" s="32"/>
      <c r="E1" s="32"/>
      <c r="F1" s="32"/>
    </row>
    <row r="2" spans="1:6" ht="15.75">
      <c r="A2" s="32"/>
      <c r="B2" s="32"/>
      <c r="C2" s="32"/>
      <c r="D2" s="32"/>
      <c r="E2" s="32"/>
      <c r="F2" s="32"/>
    </row>
    <row r="3" spans="1:6" ht="15.75">
      <c r="A3" s="113" t="s">
        <v>157</v>
      </c>
      <c r="B3" s="113"/>
      <c r="C3" s="113"/>
      <c r="D3" s="113"/>
      <c r="E3" s="113"/>
      <c r="F3" s="113"/>
    </row>
    <row r="4" spans="1:6" ht="18" customHeight="1">
      <c r="A4" s="113" t="s">
        <v>158</v>
      </c>
      <c r="B4" s="113"/>
      <c r="C4" s="113"/>
      <c r="D4" s="113"/>
      <c r="E4" s="113"/>
      <c r="F4" s="113"/>
    </row>
    <row r="5" spans="1:6" ht="15.75" customHeight="1">
      <c r="A5" s="113" t="s">
        <v>184</v>
      </c>
      <c r="B5" s="113"/>
      <c r="C5" s="113"/>
      <c r="D5" s="113"/>
      <c r="E5" s="113"/>
      <c r="F5" s="113"/>
    </row>
    <row r="6" spans="1:6" ht="12.75" customHeight="1">
      <c r="A6" s="16"/>
      <c r="B6" s="16"/>
      <c r="C6" s="16"/>
      <c r="D6" s="16"/>
      <c r="E6" s="16"/>
      <c r="F6" s="16"/>
    </row>
    <row r="7" spans="1:6" ht="15.75" thickBot="1">
      <c r="A7" s="2"/>
      <c r="B7" s="2"/>
      <c r="C7" s="2"/>
      <c r="D7" s="2"/>
      <c r="E7" s="2"/>
      <c r="F7" s="2"/>
    </row>
    <row r="8" spans="1:6" ht="12.75" customHeight="1" thickBot="1">
      <c r="A8" s="123" t="s">
        <v>25</v>
      </c>
      <c r="B8" s="118" t="s">
        <v>95</v>
      </c>
      <c r="C8" s="127" t="s">
        <v>26</v>
      </c>
      <c r="D8" s="128"/>
      <c r="E8" s="129" t="s">
        <v>160</v>
      </c>
      <c r="F8" s="131" t="s">
        <v>159</v>
      </c>
    </row>
    <row r="9" spans="1:6" ht="30.75" customHeight="1" thickBot="1">
      <c r="A9" s="124"/>
      <c r="B9" s="120"/>
      <c r="C9" s="69" t="s">
        <v>27</v>
      </c>
      <c r="D9" s="69" t="s">
        <v>28</v>
      </c>
      <c r="E9" s="130"/>
      <c r="F9" s="132"/>
    </row>
    <row r="10" spans="1:6" ht="15">
      <c r="A10" s="70"/>
      <c r="B10" s="4"/>
      <c r="C10" s="4"/>
      <c r="D10" s="4"/>
      <c r="E10" s="4"/>
      <c r="F10" s="2"/>
    </row>
    <row r="11" spans="1:7" ht="14.25">
      <c r="A11" s="71" t="s">
        <v>95</v>
      </c>
      <c r="B11" s="5">
        <f>SUM(C11:D11)</f>
        <v>1477</v>
      </c>
      <c r="C11" s="5">
        <f>SUM(C13:C23)</f>
        <v>1401</v>
      </c>
      <c r="D11" s="5">
        <f>SUM(D13:D23)</f>
        <v>76</v>
      </c>
      <c r="E11" s="6" t="s">
        <v>0</v>
      </c>
      <c r="F11" s="82" t="s">
        <v>196</v>
      </c>
      <c r="G11" s="72"/>
    </row>
    <row r="12" spans="1:6" ht="15">
      <c r="A12" s="73"/>
      <c r="B12" s="7"/>
      <c r="C12" s="7"/>
      <c r="D12" s="7"/>
      <c r="E12" s="7"/>
      <c r="F12" s="8"/>
    </row>
    <row r="13" spans="1:6" ht="15">
      <c r="A13" s="73" t="s">
        <v>164</v>
      </c>
      <c r="B13" s="7">
        <f>C13+D13</f>
        <v>756</v>
      </c>
      <c r="C13" s="7">
        <v>718</v>
      </c>
      <c r="D13" s="7">
        <v>38</v>
      </c>
      <c r="E13" s="8" t="s">
        <v>185</v>
      </c>
      <c r="F13" s="59" t="s">
        <v>197</v>
      </c>
    </row>
    <row r="14" spans="1:6" s="76" customFormat="1" ht="15">
      <c r="A14" s="75" t="s">
        <v>90</v>
      </c>
      <c r="B14" s="7">
        <f aca="true" t="shared" si="0" ref="B14:B23">C14+D14</f>
        <v>145</v>
      </c>
      <c r="C14" s="29">
        <v>133</v>
      </c>
      <c r="D14" s="29">
        <v>12</v>
      </c>
      <c r="E14" s="29" t="s">
        <v>195</v>
      </c>
      <c r="F14" s="59" t="s">
        <v>207</v>
      </c>
    </row>
    <row r="15" spans="1:6" s="76" customFormat="1" ht="15">
      <c r="A15" s="75" t="s">
        <v>83</v>
      </c>
      <c r="B15" s="7">
        <f t="shared" si="0"/>
        <v>123</v>
      </c>
      <c r="C15" s="29">
        <v>119</v>
      </c>
      <c r="D15" s="29">
        <v>4</v>
      </c>
      <c r="E15" s="29" t="s">
        <v>186</v>
      </c>
      <c r="F15" s="59" t="s">
        <v>198</v>
      </c>
    </row>
    <row r="16" spans="1:6" s="76" customFormat="1" ht="15">
      <c r="A16" s="75" t="s">
        <v>84</v>
      </c>
      <c r="B16" s="7">
        <f>C16+D16</f>
        <v>119</v>
      </c>
      <c r="C16" s="29">
        <v>115</v>
      </c>
      <c r="D16" s="29">
        <v>4</v>
      </c>
      <c r="E16" s="29" t="s">
        <v>187</v>
      </c>
      <c r="F16" s="59" t="s">
        <v>199</v>
      </c>
    </row>
    <row r="17" spans="1:6" s="76" customFormat="1" ht="15">
      <c r="A17" s="75" t="s">
        <v>87</v>
      </c>
      <c r="B17" s="7">
        <f t="shared" si="0"/>
        <v>109</v>
      </c>
      <c r="C17" s="29">
        <v>104</v>
      </c>
      <c r="D17" s="29">
        <v>5</v>
      </c>
      <c r="E17" s="29" t="s">
        <v>188</v>
      </c>
      <c r="F17" s="59" t="s">
        <v>200</v>
      </c>
    </row>
    <row r="18" spans="1:6" s="76" customFormat="1" ht="15">
      <c r="A18" s="75" t="s">
        <v>89</v>
      </c>
      <c r="B18" s="7">
        <f t="shared" si="0"/>
        <v>80</v>
      </c>
      <c r="C18" s="29">
        <v>78</v>
      </c>
      <c r="D18" s="29">
        <v>2</v>
      </c>
      <c r="E18" s="29" t="s">
        <v>189</v>
      </c>
      <c r="F18" s="59" t="s">
        <v>201</v>
      </c>
    </row>
    <row r="19" spans="1:6" s="76" customFormat="1" ht="15">
      <c r="A19" s="75" t="s">
        <v>85</v>
      </c>
      <c r="B19" s="7">
        <f t="shared" si="0"/>
        <v>70</v>
      </c>
      <c r="C19" s="29">
        <v>67</v>
      </c>
      <c r="D19" s="29">
        <v>3</v>
      </c>
      <c r="E19" s="29" t="s">
        <v>190</v>
      </c>
      <c r="F19" s="59" t="s">
        <v>202</v>
      </c>
    </row>
    <row r="20" spans="1:6" s="76" customFormat="1" ht="15">
      <c r="A20" s="75" t="s">
        <v>86</v>
      </c>
      <c r="B20" s="7">
        <f t="shared" si="0"/>
        <v>46</v>
      </c>
      <c r="C20" s="29">
        <v>42</v>
      </c>
      <c r="D20" s="29">
        <v>4</v>
      </c>
      <c r="E20" s="29" t="s">
        <v>191</v>
      </c>
      <c r="F20" s="59" t="s">
        <v>203</v>
      </c>
    </row>
    <row r="21" spans="1:6" s="76" customFormat="1" ht="15">
      <c r="A21" s="75" t="s">
        <v>88</v>
      </c>
      <c r="B21" s="7">
        <f t="shared" si="0"/>
        <v>19</v>
      </c>
      <c r="C21" s="29">
        <v>17</v>
      </c>
      <c r="D21" s="29">
        <v>2</v>
      </c>
      <c r="E21" s="29" t="s">
        <v>192</v>
      </c>
      <c r="F21" s="59" t="s">
        <v>204</v>
      </c>
    </row>
    <row r="22" spans="1:6" s="76" customFormat="1" ht="15">
      <c r="A22" s="75" t="s">
        <v>91</v>
      </c>
      <c r="B22" s="7">
        <f t="shared" si="0"/>
        <v>2</v>
      </c>
      <c r="C22" s="29">
        <v>2</v>
      </c>
      <c r="D22" s="29">
        <v>0</v>
      </c>
      <c r="E22" s="29" t="s">
        <v>193</v>
      </c>
      <c r="F22" s="59" t="s">
        <v>205</v>
      </c>
    </row>
    <row r="23" spans="1:6" s="76" customFormat="1" ht="15">
      <c r="A23" s="3" t="s">
        <v>163</v>
      </c>
      <c r="B23" s="7">
        <f t="shared" si="0"/>
        <v>8</v>
      </c>
      <c r="C23" s="29">
        <v>6</v>
      </c>
      <c r="D23" s="29">
        <v>2</v>
      </c>
      <c r="E23" s="29" t="s">
        <v>194</v>
      </c>
      <c r="F23" s="59" t="s">
        <v>206</v>
      </c>
    </row>
    <row r="24" spans="1:6" ht="15.75" thickBot="1">
      <c r="A24" s="77"/>
      <c r="B24" s="11"/>
      <c r="C24" s="11"/>
      <c r="D24" s="11"/>
      <c r="E24" s="11"/>
      <c r="F24" s="12"/>
    </row>
    <row r="25" spans="1:6" ht="15">
      <c r="A25" s="22" t="s">
        <v>215</v>
      </c>
      <c r="B25" s="2"/>
      <c r="C25" s="2"/>
      <c r="D25" s="2"/>
      <c r="F25" s="2"/>
    </row>
  </sheetData>
  <mergeCells count="8">
    <mergeCell ref="A3:F3"/>
    <mergeCell ref="A4:F4"/>
    <mergeCell ref="A5:F5"/>
    <mergeCell ref="A8:A9"/>
    <mergeCell ref="B8:B9"/>
    <mergeCell ref="C8:D8"/>
    <mergeCell ref="E8:E9"/>
    <mergeCell ref="F8:F9"/>
  </mergeCells>
  <printOptions horizontalCentered="1" verticalCentered="1"/>
  <pageMargins left="0.32" right="0.6" top="0.7874015748031497" bottom="0.7874015748031497" header="0" footer="0"/>
  <pageSetup fitToHeight="1" fitToWidth="1" horizontalDpi="600" verticalDpi="600" orientation="portrait" paperSize="126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A2" sqref="A2"/>
    </sheetView>
  </sheetViews>
  <sheetFormatPr defaultColWidth="11.421875" defaultRowHeight="12.75"/>
  <cols>
    <col min="1" max="1" width="40.8515625" style="49" customWidth="1"/>
    <col min="2" max="2" width="15.421875" style="49" customWidth="1"/>
    <col min="3" max="3" width="23.00390625" style="49" customWidth="1"/>
    <col min="4" max="4" width="19.57421875" style="49" customWidth="1"/>
    <col min="5" max="16384" width="11.421875" style="49" customWidth="1"/>
  </cols>
  <sheetData>
    <row r="1" spans="1:4" ht="15.75">
      <c r="A1" s="31" t="s">
        <v>221</v>
      </c>
      <c r="B1" s="32"/>
      <c r="C1" s="32"/>
      <c r="D1" s="32"/>
    </row>
    <row r="2" spans="1:4" ht="15.75">
      <c r="A2" s="32"/>
      <c r="B2" s="32"/>
      <c r="C2" s="32"/>
      <c r="D2" s="32"/>
    </row>
    <row r="3" spans="1:4" ht="15.75">
      <c r="A3" s="113" t="s">
        <v>161</v>
      </c>
      <c r="B3" s="113"/>
      <c r="C3" s="113"/>
      <c r="D3" s="113"/>
    </row>
    <row r="4" spans="1:4" ht="15.75">
      <c r="A4" s="113" t="s">
        <v>9</v>
      </c>
      <c r="B4" s="113"/>
      <c r="C4" s="113"/>
      <c r="D4" s="113"/>
    </row>
    <row r="5" spans="1:4" ht="15.75">
      <c r="A5" s="113" t="s">
        <v>10</v>
      </c>
      <c r="B5" s="113"/>
      <c r="C5" s="113"/>
      <c r="D5" s="113"/>
    </row>
    <row r="6" spans="1:4" ht="15.75" thickBot="1">
      <c r="A6" s="2"/>
      <c r="B6" s="2"/>
      <c r="C6" s="2"/>
      <c r="D6" s="2"/>
    </row>
    <row r="7" spans="1:5" ht="45" customHeight="1" thickBot="1">
      <c r="A7" s="78" t="s">
        <v>145</v>
      </c>
      <c r="B7" s="79" t="s">
        <v>162</v>
      </c>
      <c r="C7" s="79" t="s">
        <v>160</v>
      </c>
      <c r="D7" s="80" t="s">
        <v>155</v>
      </c>
      <c r="E7" s="64"/>
    </row>
    <row r="8" spans="1:5" ht="15">
      <c r="A8" s="73"/>
      <c r="B8" s="33"/>
      <c r="C8" s="33"/>
      <c r="D8" s="81"/>
      <c r="E8" s="64"/>
    </row>
    <row r="9" spans="1:5" ht="14.25">
      <c r="A9" s="71" t="s">
        <v>95</v>
      </c>
      <c r="B9" s="5">
        <f>SUM(B11:B16)</f>
        <v>1401</v>
      </c>
      <c r="C9" s="5" t="s">
        <v>0</v>
      </c>
      <c r="D9" s="82" t="s">
        <v>167</v>
      </c>
      <c r="E9" s="64"/>
    </row>
    <row r="10" spans="1:5" ht="15">
      <c r="A10" s="73"/>
      <c r="B10" s="7"/>
      <c r="C10" s="7"/>
      <c r="D10" s="83"/>
      <c r="E10" s="64"/>
    </row>
    <row r="11" spans="1:5" ht="15">
      <c r="A11" s="73" t="s">
        <v>146</v>
      </c>
      <c r="B11" s="7">
        <v>95</v>
      </c>
      <c r="C11" s="29" t="s">
        <v>5</v>
      </c>
      <c r="D11" s="74" t="s">
        <v>168</v>
      </c>
      <c r="E11" s="64"/>
    </row>
    <row r="12" spans="1:5" ht="15">
      <c r="A12" s="73" t="s">
        <v>147</v>
      </c>
      <c r="B12" s="7">
        <v>232</v>
      </c>
      <c r="C12" s="29" t="s">
        <v>6</v>
      </c>
      <c r="D12" s="74" t="s">
        <v>169</v>
      </c>
      <c r="E12" s="64"/>
    </row>
    <row r="13" spans="1:5" ht="15">
      <c r="A13" s="73" t="s">
        <v>148</v>
      </c>
      <c r="B13" s="7">
        <v>383</v>
      </c>
      <c r="C13" s="7" t="s">
        <v>7</v>
      </c>
      <c r="D13" s="84" t="s">
        <v>170</v>
      </c>
      <c r="E13" s="64"/>
    </row>
    <row r="14" spans="1:5" ht="15">
      <c r="A14" s="73" t="s">
        <v>149</v>
      </c>
      <c r="B14" s="7">
        <v>349</v>
      </c>
      <c r="C14" s="29" t="s">
        <v>8</v>
      </c>
      <c r="D14" s="74" t="s">
        <v>171</v>
      </c>
      <c r="E14" s="64"/>
    </row>
    <row r="15" spans="1:5" ht="15">
      <c r="A15" s="73"/>
      <c r="C15" s="86"/>
      <c r="E15" s="64"/>
    </row>
    <row r="16" spans="1:5" ht="14.25">
      <c r="A16" s="46" t="s">
        <v>150</v>
      </c>
      <c r="B16" s="5">
        <f>SUM(B18:B22)</f>
        <v>342</v>
      </c>
      <c r="C16" s="5" t="s">
        <v>166</v>
      </c>
      <c r="D16" s="82"/>
      <c r="E16" s="64"/>
    </row>
    <row r="17" spans="1:5" ht="15">
      <c r="A17" s="73"/>
      <c r="B17" s="7"/>
      <c r="C17" s="7"/>
      <c r="D17" s="83"/>
      <c r="E17" s="64"/>
    </row>
    <row r="18" spans="1:5" ht="15">
      <c r="A18" s="43" t="s">
        <v>178</v>
      </c>
      <c r="B18" s="7">
        <v>285</v>
      </c>
      <c r="C18" s="29" t="s">
        <v>4</v>
      </c>
      <c r="D18" s="74" t="s">
        <v>172</v>
      </c>
      <c r="E18" s="64"/>
    </row>
    <row r="19" spans="1:5" ht="15">
      <c r="A19" s="73" t="s">
        <v>179</v>
      </c>
      <c r="B19" s="7">
        <v>50</v>
      </c>
      <c r="C19" s="29" t="s">
        <v>3</v>
      </c>
      <c r="D19" s="74" t="s">
        <v>173</v>
      </c>
      <c r="E19" s="64"/>
    </row>
    <row r="20" spans="1:5" ht="15">
      <c r="A20" s="73" t="s">
        <v>180</v>
      </c>
      <c r="B20" s="7">
        <v>2</v>
      </c>
      <c r="C20" s="29" t="s">
        <v>1</v>
      </c>
      <c r="D20" s="74" t="s">
        <v>174</v>
      </c>
      <c r="E20" s="64"/>
    </row>
    <row r="21" spans="1:5" ht="15">
      <c r="A21" s="73" t="s">
        <v>181</v>
      </c>
      <c r="B21" s="7">
        <v>2</v>
      </c>
      <c r="C21" s="29" t="s">
        <v>2</v>
      </c>
      <c r="D21" s="74" t="s">
        <v>176</v>
      </c>
      <c r="E21" s="64"/>
    </row>
    <row r="22" spans="1:5" ht="15">
      <c r="A22" s="43" t="s">
        <v>182</v>
      </c>
      <c r="B22" s="7">
        <v>3</v>
      </c>
      <c r="C22" s="29" t="s">
        <v>208</v>
      </c>
      <c r="D22" s="74" t="s">
        <v>175</v>
      </c>
      <c r="E22" s="64"/>
    </row>
    <row r="23" spans="1:5" ht="15.75" thickBot="1">
      <c r="A23" s="85"/>
      <c r="B23" s="11"/>
      <c r="C23" s="11"/>
      <c r="D23" s="34"/>
      <c r="E23" s="64"/>
    </row>
    <row r="24" spans="1:5" ht="15">
      <c r="A24" s="22" t="s">
        <v>23</v>
      </c>
      <c r="B24" s="2"/>
      <c r="C24" s="2"/>
      <c r="D24" s="2"/>
      <c r="E24" s="64"/>
    </row>
    <row r="25" spans="1:5" ht="15">
      <c r="A25" s="22" t="s">
        <v>24</v>
      </c>
      <c r="B25" s="2"/>
      <c r="C25" s="2"/>
      <c r="D25" s="2"/>
      <c r="E25" s="64"/>
    </row>
    <row r="26" spans="1:4" ht="15">
      <c r="A26" s="22" t="s">
        <v>215</v>
      </c>
      <c r="B26" s="2"/>
      <c r="C26" s="2"/>
      <c r="D26" s="2"/>
    </row>
  </sheetData>
  <mergeCells count="3">
    <mergeCell ref="A3:D3"/>
    <mergeCell ref="A4:D4"/>
    <mergeCell ref="A5:D5"/>
  </mergeCells>
  <printOptions horizontalCentered="1" verticalCentered="1"/>
  <pageMargins left="0.23" right="0.33" top="0.7874015748031497" bottom="0.7874015748031497" header="0" footer="0"/>
  <pageSetup fitToHeight="1" fitToWidth="1" horizontalDpi="600" verticalDpi="600" orientation="portrait" paperSize="1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workbookViewId="0" topLeftCell="A1">
      <selection activeCell="A20" sqref="A20"/>
    </sheetView>
  </sheetViews>
  <sheetFormatPr defaultColWidth="11.421875" defaultRowHeight="12.75"/>
  <cols>
    <col min="1" max="1" width="36.421875" style="49" customWidth="1"/>
    <col min="2" max="16" width="5.7109375" style="49" customWidth="1"/>
    <col min="17" max="16384" width="11.421875" style="49" customWidth="1"/>
  </cols>
  <sheetData>
    <row r="1" spans="1:16" ht="15.75">
      <c r="A1" s="66" t="s">
        <v>222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5.7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.75">
      <c r="A3" s="133" t="s">
        <v>12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15.75">
      <c r="A4" s="133" t="s">
        <v>11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6" ht="15.75" thickBot="1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21" customHeight="1" thickBot="1">
      <c r="A6" s="52" t="s">
        <v>59</v>
      </c>
      <c r="B6" s="135" t="s">
        <v>95</v>
      </c>
      <c r="C6" s="137" t="s">
        <v>108</v>
      </c>
      <c r="D6" s="138"/>
      <c r="E6" s="137" t="s">
        <v>60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6" ht="21" customHeight="1" thickBot="1">
      <c r="A7" s="47" t="s">
        <v>61</v>
      </c>
      <c r="B7" s="136"/>
      <c r="C7" s="50" t="s">
        <v>62</v>
      </c>
      <c r="D7" s="101" t="s">
        <v>109</v>
      </c>
      <c r="E7" s="50" t="s">
        <v>97</v>
      </c>
      <c r="F7" s="50" t="s">
        <v>98</v>
      </c>
      <c r="G7" s="50" t="s">
        <v>99</v>
      </c>
      <c r="H7" s="50" t="s">
        <v>100</v>
      </c>
      <c r="I7" s="50" t="s">
        <v>101</v>
      </c>
      <c r="J7" s="50" t="s">
        <v>102</v>
      </c>
      <c r="K7" s="50" t="s">
        <v>103</v>
      </c>
      <c r="L7" s="50" t="s">
        <v>104</v>
      </c>
      <c r="M7" s="50" t="s">
        <v>153</v>
      </c>
      <c r="N7" s="50" t="s">
        <v>105</v>
      </c>
      <c r="O7" s="50" t="s">
        <v>106</v>
      </c>
      <c r="P7" s="50" t="s">
        <v>107</v>
      </c>
    </row>
    <row r="8" spans="1:16" ht="15">
      <c r="A8" s="52"/>
      <c r="B8" s="53"/>
      <c r="C8" s="54"/>
      <c r="D8" s="54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4.25">
      <c r="A9" s="56" t="s">
        <v>95</v>
      </c>
      <c r="B9" s="57">
        <f>SUM(E9:P9)</f>
        <v>1036</v>
      </c>
      <c r="C9" s="57">
        <f>SUM(C11:C52)</f>
        <v>990</v>
      </c>
      <c r="D9" s="57">
        <f>SUM(D11:D52)</f>
        <v>46</v>
      </c>
      <c r="E9" s="57">
        <f>SUM(E11:E52)</f>
        <v>78</v>
      </c>
      <c r="F9" s="58">
        <f aca="true" t="shared" si="0" ref="F9:P9">SUM(F11:F52)</f>
        <v>85</v>
      </c>
      <c r="G9" s="58">
        <f t="shared" si="0"/>
        <v>79</v>
      </c>
      <c r="H9" s="58">
        <f t="shared" si="0"/>
        <v>86</v>
      </c>
      <c r="I9" s="58">
        <f t="shared" si="0"/>
        <v>86</v>
      </c>
      <c r="J9" s="58">
        <f t="shared" si="0"/>
        <v>90</v>
      </c>
      <c r="K9" s="58">
        <f t="shared" si="0"/>
        <v>74</v>
      </c>
      <c r="L9" s="58">
        <f t="shared" si="0"/>
        <v>111</v>
      </c>
      <c r="M9" s="58">
        <f t="shared" si="0"/>
        <v>111</v>
      </c>
      <c r="N9" s="58">
        <f t="shared" si="0"/>
        <v>75</v>
      </c>
      <c r="O9" s="58">
        <f t="shared" si="0"/>
        <v>86</v>
      </c>
      <c r="P9" s="58">
        <f t="shared" si="0"/>
        <v>75</v>
      </c>
    </row>
    <row r="10" spans="1:16" ht="14.25">
      <c r="A10" s="56"/>
      <c r="B10" s="57"/>
      <c r="C10" s="57"/>
      <c r="D10" s="57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ht="15">
      <c r="A11" s="48" t="s">
        <v>63</v>
      </c>
      <c r="B11" s="59">
        <f>SUM(E11:P11)</f>
        <v>44</v>
      </c>
      <c r="C11" s="59">
        <v>43</v>
      </c>
      <c r="D11" s="59">
        <v>1</v>
      </c>
      <c r="E11" s="59">
        <v>4</v>
      </c>
      <c r="F11" s="60">
        <v>2</v>
      </c>
      <c r="G11" s="60">
        <v>2</v>
      </c>
      <c r="H11" s="60">
        <v>4</v>
      </c>
      <c r="I11" s="60">
        <v>4</v>
      </c>
      <c r="J11" s="60">
        <v>6</v>
      </c>
      <c r="K11" s="60">
        <v>2</v>
      </c>
      <c r="L11" s="60">
        <v>0</v>
      </c>
      <c r="M11" s="60">
        <v>2</v>
      </c>
      <c r="N11" s="60">
        <v>4</v>
      </c>
      <c r="O11" s="60">
        <v>11</v>
      </c>
      <c r="P11" s="60">
        <v>3</v>
      </c>
    </row>
    <row r="12" spans="1:16" ht="15">
      <c r="A12" s="48" t="s">
        <v>16</v>
      </c>
      <c r="B12" s="59">
        <f aca="true" t="shared" si="1" ref="B12:B51">SUM(E12:P12)</f>
        <v>7</v>
      </c>
      <c r="C12" s="59">
        <v>7</v>
      </c>
      <c r="D12" s="59">
        <v>0</v>
      </c>
      <c r="E12" s="59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7</v>
      </c>
      <c r="M12" s="60">
        <v>0</v>
      </c>
      <c r="N12" s="60">
        <v>0</v>
      </c>
      <c r="O12" s="60">
        <v>0</v>
      </c>
      <c r="P12" s="60">
        <v>0</v>
      </c>
    </row>
    <row r="13" spans="1:16" ht="15">
      <c r="A13" s="48" t="s">
        <v>64</v>
      </c>
      <c r="B13" s="59">
        <f t="shared" si="1"/>
        <v>28</v>
      </c>
      <c r="C13" s="59">
        <v>26</v>
      </c>
      <c r="D13" s="59">
        <v>2</v>
      </c>
      <c r="E13" s="59">
        <v>1</v>
      </c>
      <c r="F13" s="60">
        <v>5</v>
      </c>
      <c r="G13" s="60">
        <v>1</v>
      </c>
      <c r="H13" s="60">
        <v>4</v>
      </c>
      <c r="I13" s="60">
        <v>4</v>
      </c>
      <c r="J13" s="60">
        <v>4</v>
      </c>
      <c r="K13" s="60">
        <v>1</v>
      </c>
      <c r="L13" s="60">
        <v>2</v>
      </c>
      <c r="M13" s="60">
        <v>2</v>
      </c>
      <c r="N13" s="60">
        <v>3</v>
      </c>
      <c r="O13" s="60">
        <v>1</v>
      </c>
      <c r="P13" s="60">
        <v>0</v>
      </c>
    </row>
    <row r="14" spans="1:16" ht="15">
      <c r="A14" s="48" t="s">
        <v>32</v>
      </c>
      <c r="B14" s="59">
        <f t="shared" si="1"/>
        <v>11</v>
      </c>
      <c r="C14" s="59">
        <v>11</v>
      </c>
      <c r="D14" s="59">
        <v>0</v>
      </c>
      <c r="E14" s="59">
        <v>0</v>
      </c>
      <c r="F14" s="60">
        <v>0</v>
      </c>
      <c r="G14" s="60">
        <v>1</v>
      </c>
      <c r="H14" s="60">
        <v>1</v>
      </c>
      <c r="I14" s="60">
        <v>1</v>
      </c>
      <c r="J14" s="60">
        <v>1</v>
      </c>
      <c r="K14" s="60">
        <v>0</v>
      </c>
      <c r="L14" s="60">
        <v>3</v>
      </c>
      <c r="M14" s="60">
        <v>0</v>
      </c>
      <c r="N14" s="60">
        <v>1</v>
      </c>
      <c r="O14" s="60">
        <v>0</v>
      </c>
      <c r="P14" s="60">
        <v>3</v>
      </c>
    </row>
    <row r="15" spans="1:16" ht="15">
      <c r="A15" s="48" t="s">
        <v>113</v>
      </c>
      <c r="B15" s="59">
        <f t="shared" si="1"/>
        <v>1</v>
      </c>
      <c r="C15" s="59">
        <v>1</v>
      </c>
      <c r="D15" s="59">
        <v>0</v>
      </c>
      <c r="E15" s="59">
        <v>0</v>
      </c>
      <c r="F15" s="60">
        <v>0</v>
      </c>
      <c r="G15" s="60">
        <v>0</v>
      </c>
      <c r="H15" s="60">
        <v>0</v>
      </c>
      <c r="I15" s="60">
        <v>0</v>
      </c>
      <c r="J15" s="60">
        <v>1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</row>
    <row r="16" spans="1:16" ht="15">
      <c r="A16" s="48" t="s">
        <v>13</v>
      </c>
      <c r="B16" s="59">
        <f t="shared" si="1"/>
        <v>1</v>
      </c>
      <c r="C16" s="59">
        <v>1</v>
      </c>
      <c r="D16" s="59">
        <v>0</v>
      </c>
      <c r="E16" s="59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1</v>
      </c>
      <c r="P16" s="60">
        <v>0</v>
      </c>
    </row>
    <row r="17" spans="1:16" ht="15">
      <c r="A17" s="48" t="s">
        <v>115</v>
      </c>
      <c r="B17" s="59">
        <f t="shared" si="1"/>
        <v>2</v>
      </c>
      <c r="C17" s="59">
        <v>2</v>
      </c>
      <c r="D17" s="59">
        <v>0</v>
      </c>
      <c r="E17" s="59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2</v>
      </c>
      <c r="P17" s="60">
        <v>0</v>
      </c>
    </row>
    <row r="18" spans="1:16" ht="15">
      <c r="A18" s="48" t="s">
        <v>114</v>
      </c>
      <c r="B18" s="59">
        <f t="shared" si="1"/>
        <v>4</v>
      </c>
      <c r="C18" s="59">
        <v>4</v>
      </c>
      <c r="D18" s="59">
        <v>0</v>
      </c>
      <c r="E18" s="59">
        <v>0</v>
      </c>
      <c r="F18" s="60">
        <v>0</v>
      </c>
      <c r="G18" s="60">
        <v>0</v>
      </c>
      <c r="H18" s="60">
        <v>0</v>
      </c>
      <c r="I18" s="60">
        <v>0</v>
      </c>
      <c r="J18" s="60">
        <v>3</v>
      </c>
      <c r="K18" s="60">
        <v>0</v>
      </c>
      <c r="L18" s="60">
        <v>0</v>
      </c>
      <c r="M18" s="60">
        <v>0</v>
      </c>
      <c r="N18" s="60">
        <v>1</v>
      </c>
      <c r="O18" s="60">
        <v>0</v>
      </c>
      <c r="P18" s="60">
        <v>0</v>
      </c>
    </row>
    <row r="19" spans="1:16" ht="15">
      <c r="A19" s="48" t="s">
        <v>116</v>
      </c>
      <c r="B19" s="59">
        <f t="shared" si="1"/>
        <v>10</v>
      </c>
      <c r="C19" s="59">
        <v>10</v>
      </c>
      <c r="D19" s="59">
        <v>0</v>
      </c>
      <c r="E19" s="59">
        <v>0</v>
      </c>
      <c r="F19" s="60">
        <v>1</v>
      </c>
      <c r="G19" s="60">
        <v>2</v>
      </c>
      <c r="H19" s="60">
        <v>2</v>
      </c>
      <c r="I19" s="60">
        <v>0</v>
      </c>
      <c r="J19" s="60">
        <v>0</v>
      </c>
      <c r="K19" s="60">
        <v>1</v>
      </c>
      <c r="L19" s="60">
        <v>2</v>
      </c>
      <c r="M19" s="60">
        <v>1</v>
      </c>
      <c r="N19" s="60">
        <v>0</v>
      </c>
      <c r="O19" s="60">
        <v>1</v>
      </c>
      <c r="P19" s="60">
        <v>0</v>
      </c>
    </row>
    <row r="20" spans="1:16" ht="15">
      <c r="A20" s="48" t="s">
        <v>17</v>
      </c>
      <c r="B20" s="59">
        <f t="shared" si="1"/>
        <v>93</v>
      </c>
      <c r="C20" s="59">
        <v>92</v>
      </c>
      <c r="D20" s="59">
        <v>1</v>
      </c>
      <c r="E20" s="59">
        <v>7</v>
      </c>
      <c r="F20" s="60">
        <v>3</v>
      </c>
      <c r="G20" s="60">
        <v>5</v>
      </c>
      <c r="H20" s="60">
        <v>8</v>
      </c>
      <c r="I20" s="60">
        <v>4</v>
      </c>
      <c r="J20" s="60">
        <v>6</v>
      </c>
      <c r="K20" s="60">
        <v>9</v>
      </c>
      <c r="L20" s="60">
        <v>15</v>
      </c>
      <c r="M20" s="60">
        <v>14</v>
      </c>
      <c r="N20" s="60">
        <v>5</v>
      </c>
      <c r="O20" s="60">
        <v>7</v>
      </c>
      <c r="P20" s="60">
        <v>10</v>
      </c>
    </row>
    <row r="21" spans="1:16" ht="15">
      <c r="A21" s="48" t="s">
        <v>118</v>
      </c>
      <c r="B21" s="59">
        <f t="shared" si="1"/>
        <v>30</v>
      </c>
      <c r="C21" s="59">
        <v>25</v>
      </c>
      <c r="D21" s="59">
        <v>5</v>
      </c>
      <c r="E21" s="59">
        <v>0</v>
      </c>
      <c r="F21" s="60">
        <v>0</v>
      </c>
      <c r="G21" s="60">
        <v>5</v>
      </c>
      <c r="H21" s="60">
        <v>4</v>
      </c>
      <c r="I21" s="60">
        <v>1</v>
      </c>
      <c r="J21" s="60">
        <v>3</v>
      </c>
      <c r="K21" s="60">
        <v>4</v>
      </c>
      <c r="L21" s="60">
        <v>0</v>
      </c>
      <c r="M21" s="60">
        <v>4</v>
      </c>
      <c r="N21" s="60">
        <v>0</v>
      </c>
      <c r="O21" s="60">
        <v>2</v>
      </c>
      <c r="P21" s="60">
        <v>7</v>
      </c>
    </row>
    <row r="22" spans="1:16" ht="15">
      <c r="A22" s="48" t="s">
        <v>18</v>
      </c>
      <c r="B22" s="59">
        <f t="shared" si="1"/>
        <v>4</v>
      </c>
      <c r="C22" s="59">
        <v>4</v>
      </c>
      <c r="D22" s="59">
        <v>0</v>
      </c>
      <c r="E22" s="59">
        <v>3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1</v>
      </c>
    </row>
    <row r="23" spans="1:16" ht="15">
      <c r="A23" s="48" t="s">
        <v>119</v>
      </c>
      <c r="B23" s="59">
        <f t="shared" si="1"/>
        <v>8</v>
      </c>
      <c r="C23" s="59">
        <v>7</v>
      </c>
      <c r="D23" s="59">
        <v>1</v>
      </c>
      <c r="E23" s="59">
        <v>0</v>
      </c>
      <c r="F23" s="60">
        <v>1</v>
      </c>
      <c r="G23" s="60">
        <v>2</v>
      </c>
      <c r="H23" s="60">
        <v>1</v>
      </c>
      <c r="I23" s="60">
        <v>3</v>
      </c>
      <c r="J23" s="60">
        <v>0</v>
      </c>
      <c r="K23" s="60">
        <v>0</v>
      </c>
      <c r="L23" s="60">
        <v>0</v>
      </c>
      <c r="M23" s="60">
        <v>1</v>
      </c>
      <c r="N23" s="60">
        <v>0</v>
      </c>
      <c r="O23" s="60">
        <v>0</v>
      </c>
      <c r="P23" s="60">
        <v>0</v>
      </c>
    </row>
    <row r="24" spans="1:16" ht="15">
      <c r="A24" s="48" t="s">
        <v>121</v>
      </c>
      <c r="B24" s="59">
        <f t="shared" si="1"/>
        <v>1</v>
      </c>
      <c r="C24" s="59">
        <v>1</v>
      </c>
      <c r="D24" s="59">
        <v>0</v>
      </c>
      <c r="E24" s="59">
        <v>0</v>
      </c>
      <c r="F24" s="60">
        <v>1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</row>
    <row r="25" spans="1:16" ht="15">
      <c r="A25" s="48" t="s">
        <v>19</v>
      </c>
      <c r="B25" s="59">
        <f t="shared" si="1"/>
        <v>1</v>
      </c>
      <c r="C25" s="59">
        <v>1</v>
      </c>
      <c r="D25" s="59">
        <v>0</v>
      </c>
      <c r="E25" s="59">
        <v>1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</row>
    <row r="26" spans="1:16" ht="15">
      <c r="A26" s="48" t="s">
        <v>122</v>
      </c>
      <c r="B26" s="59">
        <f t="shared" si="1"/>
        <v>15</v>
      </c>
      <c r="C26" s="59">
        <v>14</v>
      </c>
      <c r="D26" s="59">
        <v>1</v>
      </c>
      <c r="E26" s="59">
        <v>1</v>
      </c>
      <c r="F26" s="60">
        <v>2</v>
      </c>
      <c r="G26" s="60">
        <v>2</v>
      </c>
      <c r="H26" s="60">
        <v>1</v>
      </c>
      <c r="I26" s="60">
        <v>0</v>
      </c>
      <c r="J26" s="60">
        <v>1</v>
      </c>
      <c r="K26" s="60">
        <v>1</v>
      </c>
      <c r="L26" s="60">
        <v>0</v>
      </c>
      <c r="M26" s="60">
        <v>3</v>
      </c>
      <c r="N26" s="60">
        <v>1</v>
      </c>
      <c r="O26" s="60">
        <v>3</v>
      </c>
      <c r="P26" s="60">
        <v>0</v>
      </c>
    </row>
    <row r="27" spans="1:16" ht="15">
      <c r="A27" s="48" t="s">
        <v>124</v>
      </c>
      <c r="B27" s="59">
        <f t="shared" si="1"/>
        <v>35</v>
      </c>
      <c r="C27" s="59">
        <v>28</v>
      </c>
      <c r="D27" s="59">
        <v>7</v>
      </c>
      <c r="E27" s="59">
        <v>1</v>
      </c>
      <c r="F27" s="60">
        <v>2</v>
      </c>
      <c r="G27" s="60">
        <v>7</v>
      </c>
      <c r="H27" s="60">
        <v>5</v>
      </c>
      <c r="I27" s="60">
        <v>1</v>
      </c>
      <c r="J27" s="60">
        <v>4</v>
      </c>
      <c r="K27" s="60">
        <v>1</v>
      </c>
      <c r="L27" s="60">
        <v>2</v>
      </c>
      <c r="M27" s="60">
        <v>1</v>
      </c>
      <c r="N27" s="60">
        <v>6</v>
      </c>
      <c r="O27" s="60">
        <v>3</v>
      </c>
      <c r="P27" s="60">
        <v>2</v>
      </c>
    </row>
    <row r="28" spans="1:16" ht="15">
      <c r="A28" s="48" t="s">
        <v>125</v>
      </c>
      <c r="B28" s="59">
        <f t="shared" si="1"/>
        <v>12</v>
      </c>
      <c r="C28" s="59">
        <v>11</v>
      </c>
      <c r="D28" s="59">
        <v>1</v>
      </c>
      <c r="E28" s="59">
        <v>0</v>
      </c>
      <c r="F28" s="60">
        <v>0</v>
      </c>
      <c r="G28" s="60">
        <v>0</v>
      </c>
      <c r="H28" s="60">
        <v>0</v>
      </c>
      <c r="I28" s="60">
        <v>4</v>
      </c>
      <c r="J28" s="60">
        <v>0</v>
      </c>
      <c r="K28" s="60">
        <v>3</v>
      </c>
      <c r="L28" s="60">
        <v>1</v>
      </c>
      <c r="M28" s="60">
        <v>0</v>
      </c>
      <c r="N28" s="60">
        <v>0</v>
      </c>
      <c r="O28" s="60">
        <v>4</v>
      </c>
      <c r="P28" s="60">
        <v>0</v>
      </c>
    </row>
    <row r="29" spans="1:16" ht="15">
      <c r="A29" s="48" t="s">
        <v>126</v>
      </c>
      <c r="B29" s="59">
        <f t="shared" si="1"/>
        <v>1</v>
      </c>
      <c r="C29" s="59">
        <v>1</v>
      </c>
      <c r="D29" s="59">
        <v>0</v>
      </c>
      <c r="E29" s="59">
        <v>0</v>
      </c>
      <c r="F29" s="60">
        <v>1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</row>
    <row r="30" spans="1:16" ht="15">
      <c r="A30" s="48" t="s">
        <v>128</v>
      </c>
      <c r="B30" s="59">
        <f t="shared" si="1"/>
        <v>17</v>
      </c>
      <c r="C30" s="59">
        <v>17</v>
      </c>
      <c r="D30" s="59">
        <v>0</v>
      </c>
      <c r="E30" s="59">
        <v>0</v>
      </c>
      <c r="F30" s="60">
        <v>2</v>
      </c>
      <c r="G30" s="60">
        <v>3</v>
      </c>
      <c r="H30" s="60">
        <v>3</v>
      </c>
      <c r="I30" s="60">
        <v>0</v>
      </c>
      <c r="J30" s="60">
        <v>0</v>
      </c>
      <c r="K30" s="60">
        <v>2</v>
      </c>
      <c r="L30" s="60">
        <v>3</v>
      </c>
      <c r="M30" s="60">
        <v>0</v>
      </c>
      <c r="N30" s="60">
        <v>0</v>
      </c>
      <c r="O30" s="60">
        <v>4</v>
      </c>
      <c r="P30" s="60">
        <v>0</v>
      </c>
    </row>
    <row r="31" spans="1:16" ht="15">
      <c r="A31" s="48" t="s">
        <v>130</v>
      </c>
      <c r="B31" s="59">
        <f t="shared" si="1"/>
        <v>1</v>
      </c>
      <c r="C31" s="59">
        <v>1</v>
      </c>
      <c r="D31" s="59">
        <v>0</v>
      </c>
      <c r="E31" s="59">
        <v>0</v>
      </c>
      <c r="F31" s="60">
        <v>0</v>
      </c>
      <c r="G31" s="60">
        <v>0</v>
      </c>
      <c r="H31" s="60">
        <v>1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</row>
    <row r="32" spans="1:16" ht="15">
      <c r="A32" s="48" t="s">
        <v>21</v>
      </c>
      <c r="B32" s="59">
        <f t="shared" si="1"/>
        <v>2</v>
      </c>
      <c r="C32" s="59">
        <v>2</v>
      </c>
      <c r="D32" s="59">
        <v>0</v>
      </c>
      <c r="E32" s="59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2</v>
      </c>
      <c r="O32" s="60">
        <v>0</v>
      </c>
      <c r="P32" s="60">
        <v>0</v>
      </c>
    </row>
    <row r="33" spans="1:16" ht="15">
      <c r="A33" s="48" t="s">
        <v>68</v>
      </c>
      <c r="B33" s="59">
        <f t="shared" si="1"/>
        <v>1</v>
      </c>
      <c r="C33" s="59">
        <v>1</v>
      </c>
      <c r="D33" s="59">
        <v>0</v>
      </c>
      <c r="E33" s="59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1</v>
      </c>
    </row>
    <row r="34" spans="1:16" ht="15">
      <c r="A34" s="48" t="s">
        <v>43</v>
      </c>
      <c r="B34" s="59">
        <f t="shared" si="1"/>
        <v>5</v>
      </c>
      <c r="C34" s="59">
        <v>5</v>
      </c>
      <c r="D34" s="59">
        <v>0</v>
      </c>
      <c r="E34" s="59">
        <v>2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1</v>
      </c>
      <c r="M34" s="60">
        <v>0</v>
      </c>
      <c r="N34" s="60">
        <v>0</v>
      </c>
      <c r="O34" s="60">
        <v>2</v>
      </c>
      <c r="P34" s="60">
        <v>0</v>
      </c>
    </row>
    <row r="35" spans="1:16" ht="15">
      <c r="A35" s="48" t="s">
        <v>132</v>
      </c>
      <c r="B35" s="59">
        <f t="shared" si="1"/>
        <v>6</v>
      </c>
      <c r="C35" s="59">
        <v>6</v>
      </c>
      <c r="D35" s="59">
        <v>0</v>
      </c>
      <c r="E35" s="59">
        <v>1</v>
      </c>
      <c r="F35" s="60">
        <v>0</v>
      </c>
      <c r="G35" s="60">
        <v>0</v>
      </c>
      <c r="H35" s="60">
        <v>1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1</v>
      </c>
      <c r="O35" s="60">
        <v>3</v>
      </c>
      <c r="P35" s="60">
        <v>0</v>
      </c>
    </row>
    <row r="36" spans="1:16" ht="15">
      <c r="A36" s="48" t="s">
        <v>133</v>
      </c>
      <c r="B36" s="59">
        <f>SUM(E36:P36)</f>
        <v>482</v>
      </c>
      <c r="C36" s="59">
        <v>475</v>
      </c>
      <c r="D36" s="59">
        <v>7</v>
      </c>
      <c r="E36" s="59">
        <v>48</v>
      </c>
      <c r="F36" s="60">
        <v>52</v>
      </c>
      <c r="G36" s="60">
        <v>29</v>
      </c>
      <c r="H36" s="60">
        <v>33</v>
      </c>
      <c r="I36" s="60">
        <v>57</v>
      </c>
      <c r="J36" s="60">
        <v>39</v>
      </c>
      <c r="K36" s="60">
        <v>27</v>
      </c>
      <c r="L36" s="60">
        <v>48</v>
      </c>
      <c r="M36" s="60">
        <v>62</v>
      </c>
      <c r="N36" s="60">
        <v>26</v>
      </c>
      <c r="O36" s="60">
        <v>33</v>
      </c>
      <c r="P36" s="60">
        <v>28</v>
      </c>
    </row>
    <row r="37" spans="1:16" ht="15">
      <c r="A37" s="48" t="s">
        <v>93</v>
      </c>
      <c r="B37" s="59">
        <f t="shared" si="1"/>
        <v>1</v>
      </c>
      <c r="C37" s="59">
        <v>0</v>
      </c>
      <c r="D37" s="59">
        <v>1</v>
      </c>
      <c r="E37" s="59">
        <v>0</v>
      </c>
      <c r="F37" s="60">
        <v>0</v>
      </c>
      <c r="G37" s="60">
        <v>1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</row>
    <row r="38" spans="1:16" ht="15">
      <c r="A38" s="48" t="s">
        <v>22</v>
      </c>
      <c r="B38" s="59">
        <f t="shared" si="1"/>
        <v>1</v>
      </c>
      <c r="C38" s="59">
        <v>1</v>
      </c>
      <c r="D38" s="59">
        <v>0</v>
      </c>
      <c r="E38" s="59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1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</row>
    <row r="39" spans="1:16" ht="15">
      <c r="A39" s="48" t="s">
        <v>136</v>
      </c>
      <c r="B39" s="59">
        <f t="shared" si="1"/>
        <v>14</v>
      </c>
      <c r="C39" s="59">
        <v>9</v>
      </c>
      <c r="D39" s="59">
        <v>5</v>
      </c>
      <c r="E39" s="59">
        <v>0</v>
      </c>
      <c r="F39" s="60">
        <v>0</v>
      </c>
      <c r="G39" s="60">
        <v>0</v>
      </c>
      <c r="H39" s="60">
        <v>0</v>
      </c>
      <c r="I39" s="60">
        <v>2</v>
      </c>
      <c r="J39" s="60">
        <v>0</v>
      </c>
      <c r="K39" s="60">
        <v>0</v>
      </c>
      <c r="L39" s="60">
        <v>10</v>
      </c>
      <c r="M39" s="60">
        <v>0</v>
      </c>
      <c r="N39" s="60">
        <v>2</v>
      </c>
      <c r="O39" s="60">
        <v>0</v>
      </c>
      <c r="P39" s="60">
        <v>0</v>
      </c>
    </row>
    <row r="40" spans="1:16" ht="15">
      <c r="A40" s="48" t="s">
        <v>48</v>
      </c>
      <c r="B40" s="59">
        <f t="shared" si="1"/>
        <v>1</v>
      </c>
      <c r="C40" s="59">
        <v>0</v>
      </c>
      <c r="D40" s="59">
        <v>1</v>
      </c>
      <c r="E40" s="59">
        <v>0</v>
      </c>
      <c r="F40" s="60">
        <v>1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</row>
    <row r="41" spans="1:16" ht="15">
      <c r="A41" s="48" t="s">
        <v>49</v>
      </c>
      <c r="B41" s="59">
        <f t="shared" si="1"/>
        <v>17</v>
      </c>
      <c r="C41" s="59">
        <v>17</v>
      </c>
      <c r="D41" s="59">
        <v>0</v>
      </c>
      <c r="E41" s="59">
        <v>0</v>
      </c>
      <c r="F41" s="60">
        <v>0</v>
      </c>
      <c r="G41" s="60">
        <v>0</v>
      </c>
      <c r="H41" s="60">
        <v>2</v>
      </c>
      <c r="I41" s="60">
        <v>3</v>
      </c>
      <c r="J41" s="60">
        <v>1</v>
      </c>
      <c r="K41" s="60">
        <v>0</v>
      </c>
      <c r="L41" s="60">
        <v>4</v>
      </c>
      <c r="M41" s="60">
        <v>4</v>
      </c>
      <c r="N41" s="60">
        <v>2</v>
      </c>
      <c r="O41" s="60">
        <v>1</v>
      </c>
      <c r="P41" s="60">
        <v>0</v>
      </c>
    </row>
    <row r="42" spans="1:16" ht="15">
      <c r="A42" s="48" t="s">
        <v>137</v>
      </c>
      <c r="B42" s="59">
        <f t="shared" si="1"/>
        <v>1</v>
      </c>
      <c r="C42" s="59">
        <v>1</v>
      </c>
      <c r="D42" s="59">
        <v>0</v>
      </c>
      <c r="E42" s="59">
        <v>1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</row>
    <row r="43" spans="1:16" ht="15">
      <c r="A43" s="48" t="s">
        <v>138</v>
      </c>
      <c r="B43" s="59">
        <f t="shared" si="1"/>
        <v>26</v>
      </c>
      <c r="C43" s="59">
        <v>25</v>
      </c>
      <c r="D43" s="59">
        <v>1</v>
      </c>
      <c r="E43" s="59">
        <v>0</v>
      </c>
      <c r="F43" s="60">
        <v>0</v>
      </c>
      <c r="G43" s="60">
        <v>3</v>
      </c>
      <c r="H43" s="60">
        <v>2</v>
      </c>
      <c r="I43" s="60">
        <v>0</v>
      </c>
      <c r="J43" s="60">
        <v>6</v>
      </c>
      <c r="K43" s="60">
        <v>3</v>
      </c>
      <c r="L43" s="60">
        <v>0</v>
      </c>
      <c r="M43" s="60">
        <v>0</v>
      </c>
      <c r="N43" s="60">
        <v>5</v>
      </c>
      <c r="O43" s="60">
        <v>1</v>
      </c>
      <c r="P43" s="60">
        <v>6</v>
      </c>
    </row>
    <row r="44" spans="1:16" ht="15">
      <c r="A44" s="48" t="s">
        <v>135</v>
      </c>
      <c r="B44" s="59">
        <f t="shared" si="1"/>
        <v>36</v>
      </c>
      <c r="C44" s="59">
        <v>28</v>
      </c>
      <c r="D44" s="59">
        <v>8</v>
      </c>
      <c r="E44" s="59">
        <v>5</v>
      </c>
      <c r="F44" s="60">
        <v>2</v>
      </c>
      <c r="G44" s="60">
        <v>0</v>
      </c>
      <c r="H44" s="60">
        <v>3</v>
      </c>
      <c r="I44" s="60">
        <v>0</v>
      </c>
      <c r="J44" s="60">
        <v>5</v>
      </c>
      <c r="K44" s="60">
        <v>11</v>
      </c>
      <c r="L44" s="60">
        <v>2</v>
      </c>
      <c r="M44" s="60">
        <v>3</v>
      </c>
      <c r="N44" s="60">
        <v>4</v>
      </c>
      <c r="O44" s="60">
        <v>1</v>
      </c>
      <c r="P44" s="60">
        <v>0</v>
      </c>
    </row>
    <row r="45" spans="1:16" ht="15">
      <c r="A45" s="48" t="s">
        <v>65</v>
      </c>
      <c r="B45" s="59">
        <f t="shared" si="1"/>
        <v>5</v>
      </c>
      <c r="C45" s="59">
        <v>3</v>
      </c>
      <c r="D45" s="59">
        <v>2</v>
      </c>
      <c r="E45" s="59">
        <v>0</v>
      </c>
      <c r="F45" s="60">
        <v>0</v>
      </c>
      <c r="G45" s="60">
        <v>4</v>
      </c>
      <c r="H45" s="60">
        <v>0</v>
      </c>
      <c r="I45" s="60">
        <v>0</v>
      </c>
      <c r="J45" s="60">
        <v>1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</row>
    <row r="46" spans="1:16" ht="15">
      <c r="A46" s="48" t="s">
        <v>142</v>
      </c>
      <c r="B46" s="59">
        <f t="shared" si="1"/>
        <v>2</v>
      </c>
      <c r="C46" s="59">
        <v>2</v>
      </c>
      <c r="D46" s="59">
        <v>0</v>
      </c>
      <c r="E46" s="59">
        <v>0</v>
      </c>
      <c r="F46" s="60">
        <v>0</v>
      </c>
      <c r="G46" s="60">
        <v>0</v>
      </c>
      <c r="H46" s="60">
        <v>0</v>
      </c>
      <c r="I46" s="60">
        <v>0</v>
      </c>
      <c r="J46" s="60">
        <v>1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1</v>
      </c>
    </row>
    <row r="47" spans="1:16" ht="15">
      <c r="A47" s="48" t="s">
        <v>50</v>
      </c>
      <c r="B47" s="59">
        <f t="shared" si="1"/>
        <v>2</v>
      </c>
      <c r="C47" s="59">
        <v>2</v>
      </c>
      <c r="D47" s="59">
        <v>0</v>
      </c>
      <c r="E47" s="59">
        <v>0</v>
      </c>
      <c r="F47" s="60">
        <v>2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</row>
    <row r="48" spans="1:16" ht="15">
      <c r="A48" s="48" t="s">
        <v>51</v>
      </c>
      <c r="B48" s="59">
        <f t="shared" si="1"/>
        <v>12</v>
      </c>
      <c r="C48" s="59">
        <v>11</v>
      </c>
      <c r="D48" s="59">
        <v>1</v>
      </c>
      <c r="E48" s="59">
        <v>0</v>
      </c>
      <c r="F48" s="60">
        <v>0</v>
      </c>
      <c r="G48" s="60">
        <v>2</v>
      </c>
      <c r="H48" s="60">
        <v>0</v>
      </c>
      <c r="I48" s="60">
        <v>0</v>
      </c>
      <c r="J48" s="60">
        <v>0</v>
      </c>
      <c r="K48" s="60">
        <v>1</v>
      </c>
      <c r="L48" s="60">
        <v>0</v>
      </c>
      <c r="M48" s="60">
        <v>3</v>
      </c>
      <c r="N48" s="60">
        <v>0</v>
      </c>
      <c r="O48" s="60">
        <v>0</v>
      </c>
      <c r="P48" s="60">
        <v>6</v>
      </c>
    </row>
    <row r="49" spans="1:16" ht="15">
      <c r="A49" s="48" t="s">
        <v>143</v>
      </c>
      <c r="B49" s="59">
        <f t="shared" si="1"/>
        <v>29</v>
      </c>
      <c r="C49" s="59">
        <v>28</v>
      </c>
      <c r="D49" s="59">
        <v>1</v>
      </c>
      <c r="E49" s="59">
        <v>2</v>
      </c>
      <c r="F49" s="60">
        <v>5</v>
      </c>
      <c r="G49" s="60">
        <v>2</v>
      </c>
      <c r="H49" s="60">
        <v>2</v>
      </c>
      <c r="I49" s="60">
        <v>2</v>
      </c>
      <c r="J49" s="60">
        <v>3</v>
      </c>
      <c r="K49" s="60">
        <v>3</v>
      </c>
      <c r="L49" s="60">
        <v>1</v>
      </c>
      <c r="M49" s="60">
        <v>2</v>
      </c>
      <c r="N49" s="60">
        <v>3</v>
      </c>
      <c r="O49" s="60">
        <v>2</v>
      </c>
      <c r="P49" s="60">
        <v>2</v>
      </c>
    </row>
    <row r="50" spans="1:16" ht="15">
      <c r="A50" s="48" t="s">
        <v>144</v>
      </c>
      <c r="B50" s="59">
        <f t="shared" si="1"/>
        <v>8</v>
      </c>
      <c r="C50" s="59">
        <v>8</v>
      </c>
      <c r="D50" s="59">
        <v>0</v>
      </c>
      <c r="E50" s="59">
        <v>1</v>
      </c>
      <c r="F50" s="60">
        <v>0</v>
      </c>
      <c r="G50" s="60">
        <v>2</v>
      </c>
      <c r="H50" s="60">
        <v>1</v>
      </c>
      <c r="I50" s="60">
        <v>0</v>
      </c>
      <c r="J50" s="60">
        <v>1</v>
      </c>
      <c r="K50" s="60">
        <v>2</v>
      </c>
      <c r="L50" s="60">
        <v>0</v>
      </c>
      <c r="M50" s="60">
        <v>0</v>
      </c>
      <c r="N50" s="60">
        <v>0</v>
      </c>
      <c r="O50" s="60">
        <v>0</v>
      </c>
      <c r="P50" s="60">
        <v>1</v>
      </c>
    </row>
    <row r="51" spans="1:16" ht="15">
      <c r="A51" s="48" t="s">
        <v>66</v>
      </c>
      <c r="B51" s="29">
        <f t="shared" si="1"/>
        <v>16</v>
      </c>
      <c r="C51" s="59">
        <v>16</v>
      </c>
      <c r="D51" s="59">
        <v>0</v>
      </c>
      <c r="E51" s="59">
        <v>0</v>
      </c>
      <c r="F51" s="60">
        <v>3</v>
      </c>
      <c r="G51" s="60">
        <v>5</v>
      </c>
      <c r="H51" s="60">
        <v>0</v>
      </c>
      <c r="I51" s="60">
        <v>0</v>
      </c>
      <c r="J51" s="60">
        <v>2</v>
      </c>
      <c r="K51" s="60">
        <v>0</v>
      </c>
      <c r="L51" s="60">
        <v>2</v>
      </c>
      <c r="M51" s="60">
        <v>2</v>
      </c>
      <c r="N51" s="60">
        <v>2</v>
      </c>
      <c r="O51" s="60">
        <v>0</v>
      </c>
      <c r="P51" s="60">
        <v>0</v>
      </c>
    </row>
    <row r="52" spans="1:16" ht="15">
      <c r="A52" s="48" t="s">
        <v>20</v>
      </c>
      <c r="B52" s="59">
        <f>SUM(E52:P52)</f>
        <v>43</v>
      </c>
      <c r="C52" s="59">
        <v>43</v>
      </c>
      <c r="D52" s="29">
        <v>0</v>
      </c>
      <c r="E52" s="60">
        <v>0</v>
      </c>
      <c r="F52" s="60">
        <v>0</v>
      </c>
      <c r="G52" s="60">
        <v>1</v>
      </c>
      <c r="H52" s="60">
        <v>8</v>
      </c>
      <c r="I52" s="60">
        <v>0</v>
      </c>
      <c r="J52" s="60">
        <v>2</v>
      </c>
      <c r="K52" s="60">
        <v>2</v>
      </c>
      <c r="L52" s="60">
        <v>8</v>
      </c>
      <c r="M52" s="60">
        <v>7</v>
      </c>
      <c r="N52" s="60">
        <v>7</v>
      </c>
      <c r="O52" s="60">
        <v>4</v>
      </c>
      <c r="P52" s="60">
        <v>4</v>
      </c>
    </row>
    <row r="53" spans="1:16" ht="15.75" thickBot="1">
      <c r="A53" s="61"/>
      <c r="B53" s="62"/>
      <c r="C53" s="102"/>
      <c r="D53" s="11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1:16" ht="15">
      <c r="A54" s="22" t="s">
        <v>215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3.5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4"/>
      <c r="L55" s="64"/>
      <c r="M55" s="64"/>
      <c r="N55" s="64"/>
      <c r="O55" s="64"/>
      <c r="P55" s="64"/>
    </row>
    <row r="56" spans="1:16" ht="13.5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4"/>
      <c r="L56" s="64"/>
      <c r="M56" s="64"/>
      <c r="N56" s="64"/>
      <c r="O56" s="64"/>
      <c r="P56" s="64"/>
    </row>
    <row r="57" spans="1:16" ht="13.5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4"/>
      <c r="L57" s="64"/>
      <c r="M57" s="64"/>
      <c r="N57" s="64"/>
      <c r="O57" s="64"/>
      <c r="P57" s="64"/>
    </row>
    <row r="58" spans="1:16" ht="13.5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4"/>
      <c r="L58" s="64"/>
      <c r="M58" s="64"/>
      <c r="N58" s="64"/>
      <c r="O58" s="64"/>
      <c r="P58" s="64"/>
    </row>
    <row r="59" spans="1:16" ht="13.5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4"/>
      <c r="L59" s="64"/>
      <c r="M59" s="64"/>
      <c r="N59" s="64"/>
      <c r="O59" s="64"/>
      <c r="P59" s="64"/>
    </row>
    <row r="60" spans="1:16" ht="13.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4"/>
      <c r="L60" s="64"/>
      <c r="M60" s="64"/>
      <c r="N60" s="64"/>
      <c r="O60" s="64"/>
      <c r="P60" s="64"/>
    </row>
    <row r="61" spans="1:16" ht="13.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4"/>
      <c r="L61" s="64"/>
      <c r="M61" s="64"/>
      <c r="N61" s="64"/>
      <c r="O61" s="64"/>
      <c r="P61" s="64"/>
    </row>
    <row r="62" spans="1:16" ht="13.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4"/>
      <c r="L62" s="64"/>
      <c r="M62" s="64"/>
      <c r="N62" s="64"/>
      <c r="O62" s="64"/>
      <c r="P62" s="64"/>
    </row>
    <row r="63" spans="1:16" ht="13.5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4"/>
      <c r="L63" s="64"/>
      <c r="M63" s="64"/>
      <c r="N63" s="64"/>
      <c r="O63" s="64"/>
      <c r="P63" s="64"/>
    </row>
    <row r="64" spans="1:16" ht="13.5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4"/>
      <c r="L64" s="64"/>
      <c r="M64" s="64"/>
      <c r="N64" s="64"/>
      <c r="O64" s="64"/>
      <c r="P64" s="64"/>
    </row>
    <row r="65" spans="1:16" ht="13.5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4"/>
      <c r="L65" s="64"/>
      <c r="M65" s="64"/>
      <c r="N65" s="64"/>
      <c r="O65" s="64"/>
      <c r="P65" s="64"/>
    </row>
    <row r="66" spans="1:16" ht="13.5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4"/>
      <c r="L66" s="64"/>
      <c r="M66" s="64"/>
      <c r="N66" s="64"/>
      <c r="O66" s="64"/>
      <c r="P66" s="64"/>
    </row>
    <row r="67" spans="1:16" ht="13.5">
      <c r="A67" s="64"/>
      <c r="B67" s="65"/>
      <c r="C67" s="65"/>
      <c r="D67" s="65"/>
      <c r="E67" s="65"/>
      <c r="F67" s="65"/>
      <c r="G67" s="65"/>
      <c r="H67" s="65"/>
      <c r="I67" s="65"/>
      <c r="J67" s="65"/>
      <c r="K67" s="64"/>
      <c r="L67" s="64"/>
      <c r="M67" s="64"/>
      <c r="N67" s="64"/>
      <c r="O67" s="64"/>
      <c r="P67" s="64"/>
    </row>
    <row r="68" spans="1:16" ht="13.5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4"/>
      <c r="L68" s="64"/>
      <c r="M68" s="64"/>
      <c r="N68" s="64"/>
      <c r="O68" s="64"/>
      <c r="P68" s="64"/>
    </row>
    <row r="69" spans="1:16" ht="13.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</row>
    <row r="70" spans="1:16" ht="13.5">
      <c r="A70" s="64"/>
      <c r="B70" s="65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126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vguadamuz</dc:creator>
  <cp:keywords/>
  <dc:description/>
  <cp:lastModifiedBy>xbarrientos</cp:lastModifiedBy>
  <cp:lastPrinted>2005-05-02T22:26:36Z</cp:lastPrinted>
  <dcterms:created xsi:type="dcterms:W3CDTF">2005-03-09T20:02:33Z</dcterms:created>
  <dcterms:modified xsi:type="dcterms:W3CDTF">2005-05-02T22:27:23Z</dcterms:modified>
  <cp:category/>
  <cp:version/>
  <cp:contentType/>
  <cp:contentStatus/>
</cp:coreProperties>
</file>