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0680" windowHeight="6030" tabRatio="603" activeTab="0"/>
  </bookViews>
  <sheets>
    <sheet name="Construcciones 2010" sheetId="1" r:id="rId1"/>
    <sheet name="Ley 7600 2010" sheetId="2" r:id="rId2"/>
  </sheets>
  <definedNames>
    <definedName name="_6">#REF!</definedName>
    <definedName name="_7">#REF!</definedName>
    <definedName name="_8">#REF!</definedName>
    <definedName name="_xlnm.Print_Area" localSheetId="0">'Construcciones 2010'!$B$2:$D$10</definedName>
    <definedName name="_xlnm.Print_Area" localSheetId="1">'Ley 7600 2010'!$B$2:$E$49</definedName>
    <definedName name="Excel_BuiltIn__FilterDatabase_1" localSheetId="1">#REF!</definedName>
    <definedName name="Excel_BuiltIn__FilterDatabase_1">#REF!</definedName>
  </definedNames>
  <calcPr fullCalcOnLoad="1"/>
</workbook>
</file>

<file path=xl/comments1.xml><?xml version="1.0" encoding="utf-8"?>
<comments xmlns="http://schemas.openxmlformats.org/spreadsheetml/2006/main">
  <authors>
    <author>igranados</author>
  </authors>
  <commentList>
    <comment ref="C8" authorId="0">
      <text>
        <r>
          <rPr>
            <sz val="8"/>
            <rFont val="Tahoma"/>
            <family val="0"/>
          </rPr>
          <t xml:space="preserve">Monto a cancelar en el 2010 según tabla de pagos del proyecto más reajuste de precios.
</t>
        </r>
      </text>
    </comment>
    <comment ref="C10" authorId="0">
      <text>
        <r>
          <rPr>
            <sz val="8"/>
            <rFont val="Tahoma"/>
            <family val="0"/>
          </rPr>
          <t xml:space="preserve">Monto a cancelar en el 2010 según tabla de pagos del proyecto más reajuste de precios.
</t>
        </r>
      </text>
    </comment>
  </commentList>
</comments>
</file>

<file path=xl/comments2.xml><?xml version="1.0" encoding="utf-8"?>
<comments xmlns="http://schemas.openxmlformats.org/spreadsheetml/2006/main">
  <authors>
    <author>igranados</author>
  </authors>
  <commentList>
    <comment ref="C47" authorId="0">
      <text>
        <r>
          <rPr>
            <sz val="8"/>
            <rFont val="Tahoma"/>
            <family val="0"/>
          </rPr>
          <t>De conformidad con los requerimientos de lo dispuesto por la Ley 7600</t>
        </r>
      </text>
    </comment>
    <comment ref="C20" authorId="0">
      <text>
        <r>
          <rPr>
            <sz val="8"/>
            <rFont val="Tahoma"/>
            <family val="0"/>
          </rPr>
          <t xml:space="preserve">El local que alberga el despacho es de dos plantas, las oficinas de los jueces están en el segundo piso, por tanto se requiere de un área de fácil acceso para atender los asuntos en que participan personas con alguna discapacidad, para ello se debe levantar una pared y cambiar una puerta de ubicación.
</t>
        </r>
      </text>
    </comment>
    <comment ref="C18" authorId="0">
      <text>
        <r>
          <rPr>
            <sz val="8"/>
            <rFont val="Tahoma"/>
            <family val="0"/>
          </rPr>
          <t xml:space="preserve">Se requiere adecuar el mostrador a la ley 7600
</t>
        </r>
      </text>
    </comment>
    <comment ref="C16" authorId="0">
      <text>
        <r>
          <rPr>
            <sz val="8"/>
            <rFont val="Tahoma"/>
            <family val="0"/>
          </rPr>
          <t xml:space="preserve">Se requiere adecuar el mostrador a la ley 7600
</t>
        </r>
      </text>
    </comment>
    <comment ref="C12" authorId="0">
      <text>
        <r>
          <rPr>
            <sz val="8"/>
            <rFont val="Tahoma"/>
            <family val="0"/>
          </rPr>
          <t xml:space="preserve">Se requiere adecuar el mostrador a la ley 7600
</t>
        </r>
      </text>
    </comment>
    <comment ref="C10" authorId="0">
      <text>
        <r>
          <rPr>
            <sz val="8"/>
            <rFont val="Tahoma"/>
            <family val="0"/>
          </rPr>
          <t xml:space="preserve">Se requiere adecuar el mostrador a la ley 7600
</t>
        </r>
      </text>
    </comment>
    <comment ref="C8" authorId="0">
      <text>
        <r>
          <rPr>
            <sz val="8"/>
            <rFont val="Tahoma"/>
            <family val="0"/>
          </rPr>
          <t xml:space="preserve">Se requiere adecuar el mostrador a la ley 7600
</t>
        </r>
      </text>
    </comment>
    <comment ref="C28" authorId="0">
      <text>
        <r>
          <rPr>
            <sz val="8"/>
            <rFont val="Tahoma"/>
            <family val="0"/>
          </rPr>
          <t xml:space="preserve">Los mostradores de los despachos judiciales de San Carlos deben ajustarse a los requerimientos de la Ley 7600.
</t>
        </r>
      </text>
    </comment>
    <comment ref="C26" authorId="0">
      <text>
        <r>
          <rPr>
            <sz val="8"/>
            <rFont val="Tahoma"/>
            <family val="0"/>
          </rPr>
          <t xml:space="preserve">Los requerimientos y montos fueron realizados y estimados por el Depto de Servicios Generales, mediante oficio No 0299-09AI-2008.
</t>
        </r>
      </text>
    </comment>
    <comment ref="C22" authorId="0">
      <text>
        <r>
          <rPr>
            <sz val="8"/>
            <rFont val="Tahoma"/>
            <family val="0"/>
          </rPr>
          <t xml:space="preserve">Los requerimientos y montos fueron realizados y estimados por el Depto de Servicios Generales, mediante oficio No 0299-09AI-2008.
</t>
        </r>
      </text>
    </comment>
    <comment ref="C24" authorId="0">
      <text>
        <r>
          <rPr>
            <sz val="8"/>
            <rFont val="Tahoma"/>
            <family val="0"/>
          </rPr>
          <t xml:space="preserve">Los requerimientos y montos fueron dados por el Arquitecto Saborio, de la zona.
</t>
        </r>
      </text>
    </comment>
    <comment ref="C30" authorId="0">
      <text>
        <r>
          <rPr>
            <sz val="8"/>
            <rFont val="Tahoma"/>
            <family val="0"/>
          </rPr>
          <t xml:space="preserve">Los requerimientos y montos fueron realizados y estimados por el Depto de Servicios Generales, mediante oficio No 0299-09AI-2008.
</t>
        </r>
      </text>
    </comment>
    <comment ref="C45" authorId="0">
      <text>
        <r>
          <rPr>
            <sz val="8"/>
            <rFont val="Tahoma"/>
            <family val="0"/>
          </rPr>
          <t xml:space="preserve">Actualmente los baños no cumplen con lo estipulado en la Ley 7600, por lo cual se debe acodncionar conforme se estipula en dicha ley.- 
</t>
        </r>
      </text>
    </comment>
    <comment ref="C35" authorId="0">
      <text>
        <r>
          <rPr>
            <sz val="8"/>
            <rFont val="Tahoma"/>
            <family val="0"/>
          </rPr>
          <t xml:space="preserve">Con el fin de brindar al usuario una adecuada atención y para dar cumplimiento a la Ley 7600, Plan Anual Operativo y Plan Estratégico, así como la custodia de documentos evidencias y expedientes médico legales
</t>
        </r>
      </text>
    </comment>
    <comment ref="C33" authorId="0">
      <text>
        <r>
          <rPr>
            <sz val="8"/>
            <rFont val="Tahoma"/>
            <family val="0"/>
          </rPr>
          <t xml:space="preserve">Realizar un mueble en la Recepción para la adecuada atención a personas discapacitadas en sillas de ruedas. 
</t>
        </r>
      </text>
    </comment>
    <comment ref="C37" authorId="0">
      <text>
        <r>
          <rPr>
            <sz val="8"/>
            <rFont val="Tahoma"/>
            <family val="0"/>
          </rPr>
          <t xml:space="preserve">Se requiere esta remodelación a fin de cumplir con la aplicación de la Ley 7,600 en la Recepción del Departamento de Ciencias Forenses
</t>
        </r>
      </text>
    </comment>
    <comment ref="C39" authorId="0">
      <text>
        <r>
          <rPr>
            <sz val="8"/>
            <rFont val="Tahoma"/>
            <family val="0"/>
          </rPr>
          <t xml:space="preserve">Se requiere esta remodelación a fin de cumplir con la aplicación de la Ley 7,600 en la Sección de Bioquímica del Departamento de Ciencias Forenses
</t>
        </r>
      </text>
    </comment>
    <comment ref="C48" authorId="0">
      <text>
        <r>
          <rPr>
            <sz val="8"/>
            <rFont val="Tahoma"/>
            <family val="0"/>
          </rPr>
          <t xml:space="preserve">De conformidad con los requerimientos de lo dispuesto por la Ley 7600
</t>
        </r>
      </text>
    </comment>
    <comment ref="C43" authorId="0">
      <text>
        <r>
          <rPr>
            <sz val="8"/>
            <rFont val="Tahoma"/>
            <family val="0"/>
          </rPr>
          <t xml:space="preserve">Es necesaria la elaboración de dicho mostrador para cumplir con la Ley 7600.
</t>
        </r>
      </text>
    </comment>
    <comment ref="C41" authorId="0">
      <text>
        <r>
          <rPr>
            <sz val="8"/>
            <rFont val="Tahoma"/>
            <family val="0"/>
          </rPr>
          <t xml:space="preserve">Es necesaria la elaboración de dicho mostrador para cumplir con la Ley 7600.
</t>
        </r>
      </text>
    </comment>
  </commentList>
</comments>
</file>

<file path=xl/sharedStrings.xml><?xml version="1.0" encoding="utf-8"?>
<sst xmlns="http://schemas.openxmlformats.org/spreadsheetml/2006/main" count="67" uniqueCount="45">
  <si>
    <t>50201</t>
  </si>
  <si>
    <t xml:space="preserve">Ampliar y remodelar el edificio de los Tribunales de Justicia de Alajuela </t>
  </si>
  <si>
    <t>Ampliar y remodelar el edificio de los Tribunales de Justicia de Limón</t>
  </si>
  <si>
    <t>Confección e instalación de mostrador</t>
  </si>
  <si>
    <t>Total Programa 926 Dirección y Administración</t>
  </si>
  <si>
    <t xml:space="preserve">Total Programa 927 Servicio Jurisdiccional </t>
  </si>
  <si>
    <t>Total Programa 928 Organismo de Investigación Judicial</t>
  </si>
  <si>
    <t>Monto Anteproyecto Presupuesto 2010</t>
  </si>
  <si>
    <t>Administración Regional del I Circuito Judicial Alajuela</t>
  </si>
  <si>
    <t>Administración Regional del I Circuito Judicial de la Zona Atlántica</t>
  </si>
  <si>
    <t xml:space="preserve">Juzgado Contravencional y de Menor Cuantía de Puriscal </t>
  </si>
  <si>
    <t xml:space="preserve">Juzgado Penal de Pavas </t>
  </si>
  <si>
    <t>Juzgado Contravencional del I Circuito Judicial de San José</t>
  </si>
  <si>
    <t>Juzgado de Pensiones Alimentarias del I Circuito Judicial de San José</t>
  </si>
  <si>
    <t>Juzgado de Ejecución de las Sanciones Penales Juveniles</t>
  </si>
  <si>
    <t xml:space="preserve">Tribunal de Familia </t>
  </si>
  <si>
    <t>Juzgado Contravencional y de Menor Cuantía de Alajuelita</t>
  </si>
  <si>
    <t xml:space="preserve">Acondicionamiento de mostradores (despachos judiciales de San Carlos) </t>
  </si>
  <si>
    <t xml:space="preserve">Confección e instalación de mostrador personalizado </t>
  </si>
  <si>
    <t>Juzgado Contravencional y de Menor Cuantía de Parrita</t>
  </si>
  <si>
    <t>Juzgado Contravencional y de Menor Cuantía de Montes de Oro</t>
  </si>
  <si>
    <t>Departamento de Medicina Legal</t>
  </si>
  <si>
    <t>Departamento de Laboratorio de Ciencias Forenses</t>
  </si>
  <si>
    <t xml:space="preserve">Asuntos Internos </t>
  </si>
  <si>
    <t>Readecuación del área administrativa</t>
  </si>
  <si>
    <t>Remodelación de la Recepción</t>
  </si>
  <si>
    <t>Adaptación de un servicio sanitario para usuarios con discapacidad física</t>
  </si>
  <si>
    <t xml:space="preserve">Sección de Bioquímica </t>
  </si>
  <si>
    <t xml:space="preserve">Delegación Regional de Pérez Zeledón </t>
  </si>
  <si>
    <t>Construcción de rampa para usuarios externos.</t>
  </si>
  <si>
    <t xml:space="preserve">Remodelación de dos mostradores para atención al público y otros </t>
  </si>
  <si>
    <t xml:space="preserve">Unidad Médico Legal de Nicoya </t>
  </si>
  <si>
    <t>Confección e instalación de mostrador personalizado</t>
  </si>
  <si>
    <t xml:space="preserve">ANTEPROYECTO DE PRESUPUESTO 2010 - LEY 7600 </t>
  </si>
  <si>
    <t xml:space="preserve">Remodelación y acondicionamiento de baños para discapacitados </t>
  </si>
  <si>
    <t>Subp.</t>
  </si>
  <si>
    <t>Autoridad o Dependencia Judicial Solicitante</t>
  </si>
  <si>
    <t>TOTAL TÍTULO 301</t>
  </si>
  <si>
    <t>Delegación Regional de Limón</t>
  </si>
  <si>
    <t xml:space="preserve">Oficina Regional de Garabito </t>
  </si>
  <si>
    <t xml:space="preserve">Juzgado Contravencional y de Menor Cuantía de Orotina </t>
  </si>
  <si>
    <t>Autoridad Judicial Solicitante</t>
  </si>
  <si>
    <t>ANTEPROYECTO DE PRESUPUESTO - COMISIÓN DE CONSTRUCCIONES 2010</t>
  </si>
  <si>
    <t xml:space="preserve">Administración Regional de Puntarenas (927) </t>
  </si>
  <si>
    <t>Administración Regional del II Circuito Judicial de Alajuela (927)</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</si>
</sst>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 _P_t_a_-;\-* #,##0\ _P_t_a_-;_-* &quot;-&quot;\ _P_t_a_-;_-@_-"/>
    <numFmt numFmtId="166" formatCode="0.000000"/>
    <numFmt numFmtId="167" formatCode="0;[Red]0"/>
    <numFmt numFmtId="168" formatCode="_(* #,##0.00_);_(* \(#,##0.00\);_(* \-??_);_(@_)"/>
    <numFmt numFmtId="169" formatCode="#,##0.000"/>
    <numFmt numFmtId="170" formatCode="0.000"/>
    <numFmt numFmtId="171" formatCode="dd/mm/yy"/>
    <numFmt numFmtId="172" formatCode="#,##0.0000"/>
    <numFmt numFmtId="173" formatCode="[$¢-140A]\ #,##0.000;[Red]\-[$¢-140A]\ #,##0.000"/>
    <numFmt numFmtId="174" formatCode="[$¢-140A]\ #,##0.00;[Red]\-[$¢-140A]\ #,##0.00"/>
    <numFmt numFmtId="175" formatCode="#,##0.0"/>
    <numFmt numFmtId="176" formatCode="#,###.00"/>
    <numFmt numFmtId="177" formatCode="#,###.0"/>
    <numFmt numFmtId="178" formatCode="#,###"/>
    <numFmt numFmtId="179" formatCode="#,#00.00"/>
    <numFmt numFmtId="180" formatCode="#,#00.0"/>
    <numFmt numFmtId="181" formatCode="#,#00"/>
    <numFmt numFmtId="182" formatCode="#,#00.000"/>
    <numFmt numFmtId="183" formatCode="#,##0.00&quot;   &quot;"/>
    <numFmt numFmtId="184" formatCode="#,##0.00;[Red]#,##0.00"/>
    <numFmt numFmtId="185" formatCode="0.00000"/>
    <numFmt numFmtId="186" formatCode="0.0000"/>
    <numFmt numFmtId="187" formatCode="#,##0.0;[Red]#,##0.0"/>
  </numFmts>
  <fonts count="11">
    <font>
      <sz val="10"/>
      <name val="Arial"/>
      <family val="0"/>
    </font>
    <font>
      <b/>
      <sz val="10"/>
      <name val="Arial"/>
      <family val="2"/>
    </font>
    <font>
      <b/>
      <sz val="9"/>
      <name val="Arial"/>
      <family val="2"/>
    </font>
    <font>
      <sz val="9"/>
      <name val="Arial"/>
      <family val="2"/>
    </font>
    <font>
      <u val="single"/>
      <sz val="10"/>
      <color indexed="12"/>
      <name val="Arial"/>
      <family val="0"/>
    </font>
    <font>
      <u val="single"/>
      <sz val="10"/>
      <color indexed="20"/>
      <name val="Arial"/>
      <family val="0"/>
    </font>
    <font>
      <b/>
      <sz val="12"/>
      <name val="Arial"/>
      <family val="2"/>
    </font>
    <font>
      <b/>
      <sz val="11"/>
      <name val="Arial"/>
      <family val="2"/>
    </font>
    <font>
      <sz val="8"/>
      <name val="Tahoma"/>
      <family val="0"/>
    </font>
    <font>
      <sz val="12"/>
      <name val="Arial"/>
      <family val="2"/>
    </font>
    <font>
      <b/>
      <sz val="8"/>
      <name val="Arial"/>
      <family val="2"/>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9"/>
        <bgColor indexed="64"/>
      </patternFill>
    </fill>
  </fills>
  <borders count="31">
    <border>
      <left/>
      <right/>
      <top/>
      <bottom/>
      <diagonal/>
    </border>
    <border>
      <left style="thin"/>
      <right style="thin"/>
      <top style="thin"/>
      <bottom style="thin"/>
    </border>
    <border>
      <left style="thin">
        <color indexed="8"/>
      </left>
      <right>
        <color indexed="63"/>
      </right>
      <top style="thin">
        <color indexed="8"/>
      </top>
      <bottom style="thin">
        <color indexed="8"/>
      </bottom>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style="thin"/>
      <right>
        <color indexed="63"/>
      </right>
      <top>
        <color indexed="63"/>
      </top>
      <bottom>
        <color indexed="63"/>
      </botto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bottom style="thin"/>
    </border>
    <border>
      <left>
        <color indexed="63"/>
      </left>
      <right style="thin"/>
      <top style="medium"/>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0" borderId="0" xfId="0" applyFill="1" applyAlignment="1">
      <alignment/>
    </xf>
    <xf numFmtId="0" fontId="3" fillId="0" borderId="1" xfId="0" applyFont="1" applyBorder="1" applyAlignment="1">
      <alignment horizontal="center" vertical="center"/>
    </xf>
    <xf numFmtId="0" fontId="0" fillId="0" borderId="0" xfId="0" applyAlignment="1">
      <alignment horizontal="center" vertical="center"/>
    </xf>
    <xf numFmtId="3" fontId="3" fillId="0" borderId="2" xfId="0" applyNumberFormat="1" applyFont="1" applyFill="1" applyBorder="1" applyAlignment="1">
      <alignment vertical="top" wrapText="1"/>
    </xf>
    <xf numFmtId="3" fontId="1" fillId="0" borderId="2"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164" fontId="1" fillId="0" borderId="5" xfId="0" applyNumberFormat="1" applyFont="1" applyBorder="1" applyAlignment="1">
      <alignment horizontal="center" vertical="center"/>
    </xf>
    <xf numFmtId="164" fontId="3" fillId="0" borderId="5" xfId="0" applyNumberFormat="1" applyFont="1" applyBorder="1" applyAlignment="1">
      <alignment horizontal="right" vertical="center"/>
    </xf>
    <xf numFmtId="164" fontId="3" fillId="0" borderId="6" xfId="0" applyNumberFormat="1" applyFont="1" applyBorder="1" applyAlignment="1">
      <alignment horizontal="right" vertical="center"/>
    </xf>
    <xf numFmtId="164" fontId="1" fillId="0" borderId="6" xfId="0" applyNumberFormat="1" applyFont="1" applyBorder="1" applyAlignment="1">
      <alignment horizontal="center" vertical="center"/>
    </xf>
    <xf numFmtId="164" fontId="3" fillId="0" borderId="7" xfId="0" applyNumberFormat="1" applyFont="1" applyBorder="1" applyAlignment="1">
      <alignment horizontal="right" vertical="center"/>
    </xf>
    <xf numFmtId="164" fontId="7" fillId="2" borderId="8"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164" fontId="3" fillId="0" borderId="5" xfId="0" applyNumberFormat="1" applyFont="1" applyFill="1" applyBorder="1" applyAlignment="1">
      <alignment horizontal="right" vertical="center" wrapText="1"/>
    </xf>
    <xf numFmtId="164" fontId="3" fillId="0" borderId="7" xfId="0" applyNumberFormat="1" applyFont="1" applyFill="1" applyBorder="1" applyAlignment="1">
      <alignment horizontal="right" vertical="center" wrapText="1"/>
    </xf>
    <xf numFmtId="164" fontId="6" fillId="3" borderId="9" xfId="0" applyNumberFormat="1" applyFont="1" applyFill="1" applyBorder="1" applyAlignment="1">
      <alignment horizontal="center" vertical="center" wrapText="1"/>
    </xf>
    <xf numFmtId="0" fontId="0" fillId="0" borderId="0" xfId="0" applyAlignment="1">
      <alignment horizontal="left"/>
    </xf>
    <xf numFmtId="164" fontId="7" fillId="2" borderId="10" xfId="0" applyNumberFormat="1" applyFont="1" applyFill="1" applyBorder="1" applyAlignment="1">
      <alignment horizontal="center" vertical="center" wrapText="1"/>
    </xf>
    <xf numFmtId="0" fontId="3" fillId="0" borderId="1" xfId="0" applyFont="1" applyBorder="1" applyAlignment="1">
      <alignment horizontal="justify" vertical="center" wrapText="1"/>
    </xf>
    <xf numFmtId="0" fontId="1" fillId="0" borderId="1" xfId="0" applyNumberFormat="1" applyFont="1" applyFill="1" applyBorder="1" applyAlignment="1">
      <alignment vertical="center"/>
    </xf>
    <xf numFmtId="0" fontId="3" fillId="0" borderId="1" xfId="0" applyFont="1" applyFill="1" applyBorder="1" applyAlignment="1">
      <alignment horizontal="center" vertical="center"/>
    </xf>
    <xf numFmtId="164" fontId="1" fillId="0" borderId="0"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164" fontId="3" fillId="0" borderId="6" xfId="0" applyNumberFormat="1" applyFont="1" applyFill="1" applyBorder="1" applyAlignment="1">
      <alignment horizontal="right" vertical="center" wrapText="1"/>
    </xf>
    <xf numFmtId="178" fontId="3" fillId="0" borderId="5" xfId="0" applyNumberFormat="1" applyFont="1" applyBorder="1" applyAlignment="1">
      <alignment horizontal="right" vertical="center" wrapText="1"/>
    </xf>
    <xf numFmtId="3" fontId="1" fillId="0" borderId="5" xfId="0" applyNumberFormat="1" applyFont="1" applyFill="1" applyBorder="1" applyAlignment="1">
      <alignment horizontal="center" vertical="center"/>
    </xf>
    <xf numFmtId="164" fontId="0" fillId="0" borderId="0" xfId="0" applyNumberFormat="1" applyFill="1" applyAlignment="1">
      <alignment/>
    </xf>
    <xf numFmtId="164" fontId="6" fillId="3" borderId="11" xfId="0" applyNumberFormat="1" applyFont="1" applyFill="1" applyBorder="1" applyAlignment="1">
      <alignment horizontal="center" vertical="center"/>
    </xf>
    <xf numFmtId="164" fontId="7" fillId="2" borderId="12" xfId="0" applyNumberFormat="1" applyFont="1" applyFill="1" applyBorder="1" applyAlignment="1">
      <alignment horizontal="center" vertical="center"/>
    </xf>
    <xf numFmtId="0" fontId="0" fillId="0" borderId="13" xfId="0" applyBorder="1" applyAlignment="1">
      <alignment/>
    </xf>
    <xf numFmtId="164" fontId="0" fillId="0" borderId="13" xfId="0" applyNumberFormat="1" applyFill="1" applyBorder="1" applyAlignment="1">
      <alignment/>
    </xf>
    <xf numFmtId="0" fontId="0" fillId="0" borderId="13" xfId="0" applyFill="1" applyBorder="1" applyAlignment="1">
      <alignment/>
    </xf>
    <xf numFmtId="164" fontId="0" fillId="0" borderId="13" xfId="0" applyNumberFormat="1" applyBorder="1" applyAlignment="1">
      <alignment/>
    </xf>
    <xf numFmtId="164" fontId="6" fillId="3" borderId="12" xfId="0" applyNumberFormat="1" applyFont="1" applyFill="1" applyBorder="1" applyAlignment="1">
      <alignment vertical="center" wrapText="1"/>
    </xf>
    <xf numFmtId="0" fontId="0" fillId="0" borderId="14" xfId="0" applyBorder="1" applyAlignment="1">
      <alignment/>
    </xf>
    <xf numFmtId="164" fontId="7" fillId="2" borderId="12" xfId="0" applyNumberFormat="1" applyFont="1" applyFill="1" applyBorder="1" applyAlignment="1">
      <alignment vertical="center" wrapText="1"/>
    </xf>
    <xf numFmtId="0" fontId="6" fillId="3" borderId="12" xfId="0" applyFont="1" applyFill="1" applyBorder="1" applyAlignment="1">
      <alignment horizontal="center" vertical="center" wrapText="1"/>
    </xf>
    <xf numFmtId="0" fontId="9" fillId="0" borderId="9" xfId="0" applyFont="1" applyBorder="1" applyAlignment="1">
      <alignment horizontal="center" vertical="center" wrapText="1"/>
    </xf>
    <xf numFmtId="0" fontId="1" fillId="4" borderId="15" xfId="0" applyFont="1" applyFill="1" applyBorder="1" applyAlignment="1">
      <alignment horizontal="center" vertical="center" wrapText="1"/>
    </xf>
    <xf numFmtId="0" fontId="0" fillId="0" borderId="16" xfId="0" applyBorder="1" applyAlignment="1">
      <alignment/>
    </xf>
    <xf numFmtId="0" fontId="1" fillId="4" borderId="17" xfId="0" applyFont="1" applyFill="1" applyBorder="1" applyAlignment="1">
      <alignment horizontal="center" vertical="center" wrapText="1"/>
    </xf>
    <xf numFmtId="0" fontId="0" fillId="0" borderId="11" xfId="0" applyBorder="1" applyAlignment="1">
      <alignment/>
    </xf>
    <xf numFmtId="0" fontId="7" fillId="4" borderId="15" xfId="0" applyFont="1" applyFill="1" applyBorder="1" applyAlignment="1">
      <alignment horizontal="center" vertical="center" wrapText="1"/>
    </xf>
    <xf numFmtId="0" fontId="0" fillId="0" borderId="16" xfId="0" applyBorder="1" applyAlignment="1">
      <alignment horizontal="center"/>
    </xf>
    <xf numFmtId="0" fontId="1"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1" fillId="4" borderId="19" xfId="0" applyFont="1" applyFill="1" applyBorder="1" applyAlignment="1">
      <alignment horizontal="center" vertical="center" wrapText="1"/>
    </xf>
    <xf numFmtId="49" fontId="2" fillId="0" borderId="5" xfId="0" applyNumberFormat="1" applyFont="1" applyFill="1" applyBorder="1" applyAlignment="1">
      <alignment vertical="center" wrapText="1"/>
    </xf>
    <xf numFmtId="49" fontId="2" fillId="0" borderId="22" xfId="0" applyNumberFormat="1" applyFont="1" applyFill="1" applyBorder="1" applyAlignment="1">
      <alignment vertical="center" wrapText="1"/>
    </xf>
    <xf numFmtId="49" fontId="2" fillId="0" borderId="23" xfId="0" applyNumberFormat="1" applyFont="1" applyFill="1" applyBorder="1" applyAlignment="1">
      <alignment vertical="center" wrapText="1"/>
    </xf>
    <xf numFmtId="49" fontId="2" fillId="0" borderId="24" xfId="0" applyNumberFormat="1" applyFont="1" applyFill="1" applyBorder="1" applyAlignment="1">
      <alignment vertical="center" wrapText="1"/>
    </xf>
    <xf numFmtId="49" fontId="3" fillId="0" borderId="5" xfId="0" applyNumberFormat="1" applyFont="1" applyFill="1" applyBorder="1" applyAlignment="1">
      <alignment vertical="center" wrapText="1"/>
    </xf>
    <xf numFmtId="0" fontId="0" fillId="0" borderId="22" xfId="0" applyBorder="1" applyAlignment="1">
      <alignment/>
    </xf>
    <xf numFmtId="49" fontId="2" fillId="0" borderId="25" xfId="0" applyNumberFormat="1" applyFont="1" applyFill="1" applyBorder="1" applyAlignment="1">
      <alignment vertical="center" wrapText="1"/>
    </xf>
    <xf numFmtId="49" fontId="7" fillId="2" borderId="8" xfId="0" applyNumberFormat="1" applyFont="1" applyFill="1" applyBorder="1" applyAlignment="1">
      <alignment vertical="center" wrapText="1"/>
    </xf>
    <xf numFmtId="0" fontId="0" fillId="0" borderId="9" xfId="0" applyBorder="1" applyAlignment="1">
      <alignment/>
    </xf>
    <xf numFmtId="0" fontId="0" fillId="0" borderId="26" xfId="0" applyBorder="1" applyAlignment="1">
      <alignment/>
    </xf>
    <xf numFmtId="0" fontId="6" fillId="3" borderId="8" xfId="0" applyFont="1" applyFill="1" applyBorder="1" applyAlignment="1">
      <alignment vertical="center" wrapText="1"/>
    </xf>
    <xf numFmtId="49" fontId="7" fillId="2" borderId="10" xfId="0" applyNumberFormat="1" applyFont="1" applyFill="1" applyBorder="1" applyAlignment="1">
      <alignment vertical="center" wrapText="1"/>
    </xf>
    <xf numFmtId="0" fontId="0" fillId="0" borderId="27" xfId="0" applyBorder="1" applyAlignment="1">
      <alignment/>
    </xf>
    <xf numFmtId="0" fontId="0" fillId="0" borderId="28" xfId="0" applyBorder="1" applyAlignment="1">
      <alignment/>
    </xf>
    <xf numFmtId="0" fontId="3" fillId="0" borderId="5" xfId="0" applyFont="1" applyFill="1" applyBorder="1" applyAlignment="1">
      <alignment vertical="center" wrapText="1"/>
    </xf>
    <xf numFmtId="0" fontId="3" fillId="0" borderId="22" xfId="0" applyFont="1" applyFill="1" applyBorder="1" applyAlignment="1">
      <alignment vertical="center" wrapText="1"/>
    </xf>
    <xf numFmtId="0" fontId="1" fillId="0" borderId="5" xfId="0" applyFont="1" applyFill="1" applyBorder="1" applyAlignment="1">
      <alignment vertical="center" wrapText="1"/>
    </xf>
    <xf numFmtId="0" fontId="1" fillId="0" borderId="22" xfId="0" applyFont="1" applyFill="1" applyBorder="1" applyAlignment="1">
      <alignment vertical="center" wrapText="1"/>
    </xf>
    <xf numFmtId="49" fontId="2" fillId="0" borderId="6" xfId="0" applyNumberFormat="1" applyFont="1" applyFill="1" applyBorder="1" applyAlignment="1">
      <alignment vertical="center" wrapText="1"/>
    </xf>
    <xf numFmtId="49" fontId="2" fillId="0" borderId="29"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0" fontId="0" fillId="0" borderId="1" xfId="0" applyBorder="1" applyAlignment="1">
      <alignment/>
    </xf>
    <xf numFmtId="49" fontId="3" fillId="0" borderId="3" xfId="0" applyNumberFormat="1" applyFont="1" applyFill="1" applyBorder="1" applyAlignment="1">
      <alignment vertical="center" wrapText="1"/>
    </xf>
    <xf numFmtId="0" fontId="0" fillId="0" borderId="3" xfId="0" applyBorder="1" applyAlignment="1">
      <alignment/>
    </xf>
    <xf numFmtId="0" fontId="0" fillId="0" borderId="1" xfId="0" applyFill="1" applyBorder="1" applyAlignment="1">
      <alignment vertical="center" wrapText="1"/>
    </xf>
    <xf numFmtId="0" fontId="0" fillId="0" borderId="5" xfId="0" applyFill="1" applyBorder="1" applyAlignment="1">
      <alignment vertical="center" wrapText="1"/>
    </xf>
    <xf numFmtId="0" fontId="1" fillId="0" borderId="1" xfId="0" applyFont="1" applyFill="1" applyBorder="1" applyAlignment="1">
      <alignment vertical="center" wrapText="1"/>
    </xf>
    <xf numFmtId="0" fontId="1" fillId="0" borderId="5" xfId="0" applyFont="1" applyBorder="1" applyAlignment="1">
      <alignment/>
    </xf>
    <xf numFmtId="0" fontId="0" fillId="0" borderId="30" xfId="0" applyFill="1" applyBorder="1" applyAlignment="1">
      <alignment vertical="center" wrapText="1"/>
    </xf>
    <xf numFmtId="0" fontId="0" fillId="0" borderId="10" xfId="0"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xdr:col>
      <xdr:colOff>285750</xdr:colOff>
      <xdr:row>10</xdr:row>
      <xdr:rowOff>0</xdr:rowOff>
    </xdr:to>
    <xdr:sp>
      <xdr:nvSpPr>
        <xdr:cNvPr id="1" name="Rectangle 643"/>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2" name="Rectangle 644"/>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3" name="Rectangle 645"/>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4" name="Rectangle 646"/>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10</xdr:row>
      <xdr:rowOff>0</xdr:rowOff>
    </xdr:from>
    <xdr:to>
      <xdr:col>2</xdr:col>
      <xdr:colOff>609600</xdr:colOff>
      <xdr:row>10</xdr:row>
      <xdr:rowOff>0</xdr:rowOff>
    </xdr:to>
    <xdr:sp>
      <xdr:nvSpPr>
        <xdr:cNvPr id="5" name="Rectangle 647"/>
        <xdr:cNvSpPr>
          <a:spLocks/>
        </xdr:cNvSpPr>
      </xdr:nvSpPr>
      <xdr:spPr>
        <a:xfrm>
          <a:off x="10858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6" name="Rectangle 648"/>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7" name="Rectangle 649"/>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8" name="Rectangle 650"/>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9" name="Rectangle 651"/>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10" name="Rectangle 652"/>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11" name="Rectangle 653"/>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12" name="Rectangle 654"/>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13" name="Rectangle 655"/>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14" name="Rectangle 656"/>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15" name="Rectangle 657"/>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16" name="Rectangle 658"/>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17" name="Rectangle 659"/>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18" name="Rectangle 660"/>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285750</xdr:colOff>
      <xdr:row>10</xdr:row>
      <xdr:rowOff>0</xdr:rowOff>
    </xdr:to>
    <xdr:sp>
      <xdr:nvSpPr>
        <xdr:cNvPr id="19" name="Rectangle 661"/>
        <xdr:cNvSpPr>
          <a:spLocks/>
        </xdr:cNvSpPr>
      </xdr:nvSpPr>
      <xdr:spPr>
        <a:xfrm>
          <a:off x="361950" y="2657475"/>
          <a:ext cx="2857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10"/>
  <sheetViews>
    <sheetView showGridLines="0" tabSelected="1" workbookViewId="0" topLeftCell="A1">
      <selection activeCell="D11" sqref="D11"/>
    </sheetView>
  </sheetViews>
  <sheetFormatPr defaultColWidth="11.421875" defaultRowHeight="12.75"/>
  <cols>
    <col min="1" max="1" width="5.421875" style="0" customWidth="1"/>
    <col min="2" max="2" width="6.00390625" style="20" customWidth="1"/>
    <col min="3" max="3" width="72.28125" style="0" customWidth="1"/>
    <col min="4" max="4" width="16.8515625" style="0" customWidth="1"/>
    <col min="5" max="5" width="25.00390625" style="0" customWidth="1"/>
    <col min="6" max="6" width="13.7109375" style="0" bestFit="1" customWidth="1"/>
  </cols>
  <sheetData>
    <row r="1" ht="13.5" thickBot="1"/>
    <row r="2" spans="2:5" ht="16.5" customHeight="1" thickBot="1">
      <c r="B2" s="40" t="s">
        <v>42</v>
      </c>
      <c r="C2" s="41"/>
      <c r="D2" s="41"/>
      <c r="E2" s="33"/>
    </row>
    <row r="3" spans="2:5" ht="12.75" customHeight="1">
      <c r="B3" s="42" t="s">
        <v>35</v>
      </c>
      <c r="C3" s="46" t="s">
        <v>41</v>
      </c>
      <c r="D3" s="44" t="s">
        <v>7</v>
      </c>
      <c r="E3" s="33"/>
    </row>
    <row r="4" spans="2:5" ht="36" customHeight="1" thickBot="1">
      <c r="B4" s="43"/>
      <c r="C4" s="47"/>
      <c r="D4" s="45"/>
      <c r="E4" s="33"/>
    </row>
    <row r="5" spans="2:5" s="1" customFormat="1" ht="21.75" customHeight="1" thickBot="1">
      <c r="B5" s="37" t="s">
        <v>37</v>
      </c>
      <c r="C5" s="38"/>
      <c r="D5" s="31">
        <f>+D6</f>
        <v>3060000000</v>
      </c>
      <c r="E5" s="34"/>
    </row>
    <row r="6" spans="2:6" s="1" customFormat="1" ht="21.75" customHeight="1" thickBot="1">
      <c r="B6" s="39" t="s">
        <v>4</v>
      </c>
      <c r="C6" s="38"/>
      <c r="D6" s="32">
        <f>SUM(D7,D9)</f>
        <v>3060000000</v>
      </c>
      <c r="E6" s="34"/>
      <c r="F6" s="30"/>
    </row>
    <row r="7" spans="2:5" s="1" customFormat="1" ht="21.75" customHeight="1">
      <c r="B7" s="24"/>
      <c r="C7" s="23" t="s">
        <v>8</v>
      </c>
      <c r="D7" s="29">
        <f>SUM(D8:D8)</f>
        <v>2451500000</v>
      </c>
      <c r="E7" s="35"/>
    </row>
    <row r="8" spans="2:5" s="1" customFormat="1" ht="21.75" customHeight="1">
      <c r="B8" s="2">
        <v>50201</v>
      </c>
      <c r="C8" s="22" t="s">
        <v>1</v>
      </c>
      <c r="D8" s="28">
        <v>2451500000</v>
      </c>
      <c r="E8" s="35"/>
    </row>
    <row r="9" spans="2:5" ht="21.75" customHeight="1">
      <c r="B9" s="24"/>
      <c r="C9" s="23" t="s">
        <v>9</v>
      </c>
      <c r="D9" s="29">
        <f>SUM(D10:D10)</f>
        <v>608500000</v>
      </c>
      <c r="E9" s="33"/>
    </row>
    <row r="10" spans="2:5" ht="21.75" customHeight="1">
      <c r="B10" s="2">
        <v>50201</v>
      </c>
      <c r="C10" s="22" t="s">
        <v>2</v>
      </c>
      <c r="D10" s="28">
        <v>608500000</v>
      </c>
      <c r="E10" s="33"/>
    </row>
    <row r="12" ht="12.75"/>
    <row r="13" ht="12.75"/>
    <row r="14" ht="12.75"/>
  </sheetData>
  <mergeCells count="6">
    <mergeCell ref="B5:C5"/>
    <mergeCell ref="B6:C6"/>
    <mergeCell ref="B2:D2"/>
    <mergeCell ref="B3:B4"/>
    <mergeCell ref="D3:D4"/>
    <mergeCell ref="C3:C4"/>
  </mergeCells>
  <printOptions horizontalCentered="1" verticalCentered="1"/>
  <pageMargins left="0.75" right="0.75" top="0.3937007874015748" bottom="0.3937007874015748" header="0" footer="0"/>
  <pageSetup horizontalDpi="600" verticalDpi="6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dimension ref="B2:F228"/>
  <sheetViews>
    <sheetView showGridLines="0" workbookViewId="0" topLeftCell="A1">
      <selection activeCell="B2" sqref="B2:E2"/>
    </sheetView>
  </sheetViews>
  <sheetFormatPr defaultColWidth="11.421875" defaultRowHeight="12.75"/>
  <cols>
    <col min="2" max="2" width="6.00390625" style="0" customWidth="1"/>
    <col min="4" max="4" width="50.57421875" style="0" customWidth="1"/>
    <col min="5" max="5" width="13.8515625" style="0" customWidth="1"/>
    <col min="6" max="6" width="17.8515625" style="0" customWidth="1"/>
  </cols>
  <sheetData>
    <row r="1" ht="13.5" thickBot="1"/>
    <row r="2" spans="2:6" ht="16.5" customHeight="1" thickBot="1">
      <c r="B2" s="40" t="s">
        <v>33</v>
      </c>
      <c r="C2" s="41"/>
      <c r="D2" s="41"/>
      <c r="E2" s="41"/>
      <c r="F2" s="33"/>
    </row>
    <row r="3" spans="2:6" ht="12.75" customHeight="1">
      <c r="B3" s="48" t="s">
        <v>35</v>
      </c>
      <c r="C3" s="49" t="s">
        <v>36</v>
      </c>
      <c r="D3" s="50"/>
      <c r="E3" s="52" t="s">
        <v>7</v>
      </c>
      <c r="F3" s="33"/>
    </row>
    <row r="4" spans="2:6" ht="36" customHeight="1" thickBot="1">
      <c r="B4" s="43"/>
      <c r="C4" s="45"/>
      <c r="D4" s="51"/>
      <c r="E4" s="45"/>
      <c r="F4" s="33"/>
    </row>
    <row r="5" spans="2:6" s="1" customFormat="1" ht="18" customHeight="1" thickBot="1">
      <c r="B5" s="63" t="s">
        <v>37</v>
      </c>
      <c r="C5" s="61"/>
      <c r="D5" s="38"/>
      <c r="E5" s="19">
        <f>SUM(E6,E31)</f>
        <v>31236967.75</v>
      </c>
      <c r="F5" s="35"/>
    </row>
    <row r="6" spans="2:6" ht="16.5" customHeight="1" thickBot="1">
      <c r="B6" s="60" t="s">
        <v>5</v>
      </c>
      <c r="C6" s="61"/>
      <c r="D6" s="62"/>
      <c r="E6" s="15">
        <f>SUM(E7,E9,E11,E13,E15,E17,E19,E21,E23,E25,E27,E29)</f>
        <v>18356967.75</v>
      </c>
      <c r="F6" s="33"/>
    </row>
    <row r="7" spans="2:6" ht="16.5" customHeight="1">
      <c r="B7" s="2"/>
      <c r="C7" s="55" t="s">
        <v>11</v>
      </c>
      <c r="D7" s="56"/>
      <c r="E7" s="10">
        <f>+E8</f>
        <v>850000</v>
      </c>
      <c r="F7" s="33"/>
    </row>
    <row r="8" spans="2:6" ht="16.5" customHeight="1">
      <c r="B8" s="2">
        <v>50201</v>
      </c>
      <c r="C8" s="57" t="s">
        <v>18</v>
      </c>
      <c r="D8" s="58"/>
      <c r="E8" s="4">
        <v>850000</v>
      </c>
      <c r="F8" s="33"/>
    </row>
    <row r="9" spans="2:6" ht="16.5" customHeight="1">
      <c r="B9" s="2"/>
      <c r="C9" s="55" t="s">
        <v>14</v>
      </c>
      <c r="D9" s="56"/>
      <c r="E9" s="10">
        <f>+E10</f>
        <v>850000</v>
      </c>
      <c r="F9" s="33"/>
    </row>
    <row r="10" spans="2:6" ht="16.5" customHeight="1">
      <c r="B10" s="2">
        <v>50201</v>
      </c>
      <c r="C10" s="57" t="s">
        <v>18</v>
      </c>
      <c r="D10" s="58"/>
      <c r="E10" s="4">
        <v>850000</v>
      </c>
      <c r="F10" s="33"/>
    </row>
    <row r="11" spans="2:6" ht="16.5" customHeight="1">
      <c r="B11" s="2"/>
      <c r="C11" s="53" t="s">
        <v>12</v>
      </c>
      <c r="D11" s="59"/>
      <c r="E11" s="5">
        <f>+E12</f>
        <v>850000</v>
      </c>
      <c r="F11" s="33"/>
    </row>
    <row r="12" spans="2:6" ht="16.5" customHeight="1">
      <c r="B12" s="2">
        <v>50201</v>
      </c>
      <c r="C12" s="57" t="s">
        <v>18</v>
      </c>
      <c r="D12" s="58"/>
      <c r="E12" s="4">
        <v>850000</v>
      </c>
      <c r="F12" s="33"/>
    </row>
    <row r="13" spans="2:6" ht="16.5" customHeight="1">
      <c r="B13" s="2"/>
      <c r="C13" s="53" t="s">
        <v>15</v>
      </c>
      <c r="D13" s="59"/>
      <c r="E13" s="5">
        <f>+E14</f>
        <v>850000</v>
      </c>
      <c r="F13" s="33"/>
    </row>
    <row r="14" spans="2:6" ht="16.5" customHeight="1">
      <c r="B14" s="2">
        <v>50201</v>
      </c>
      <c r="C14" s="57" t="s">
        <v>3</v>
      </c>
      <c r="D14" s="58"/>
      <c r="E14" s="4">
        <v>850000</v>
      </c>
      <c r="F14" s="33"/>
    </row>
    <row r="15" spans="2:6" ht="16.5" customHeight="1">
      <c r="B15" s="2"/>
      <c r="C15" s="53" t="s">
        <v>13</v>
      </c>
      <c r="D15" s="59"/>
      <c r="E15" s="5">
        <f>+E16</f>
        <v>850000</v>
      </c>
      <c r="F15" s="33"/>
    </row>
    <row r="16" spans="2:6" ht="16.5" customHeight="1">
      <c r="B16" s="2">
        <v>50201</v>
      </c>
      <c r="C16" s="57" t="s">
        <v>18</v>
      </c>
      <c r="D16" s="58"/>
      <c r="E16" s="4">
        <v>850000</v>
      </c>
      <c r="F16" s="33"/>
    </row>
    <row r="17" spans="2:6" ht="16.5" customHeight="1">
      <c r="B17" s="2"/>
      <c r="C17" s="53" t="s">
        <v>10</v>
      </c>
      <c r="D17" s="59"/>
      <c r="E17" s="5">
        <f>+E18</f>
        <v>800000</v>
      </c>
      <c r="F17" s="36"/>
    </row>
    <row r="18" spans="2:6" ht="16.5" customHeight="1">
      <c r="B18" s="2">
        <v>50201</v>
      </c>
      <c r="C18" s="57" t="s">
        <v>18</v>
      </c>
      <c r="D18" s="58"/>
      <c r="E18" s="4">
        <v>800000</v>
      </c>
      <c r="F18" s="36"/>
    </row>
    <row r="19" spans="2:6" ht="16.5" customHeight="1">
      <c r="B19" s="2"/>
      <c r="C19" s="53" t="s">
        <v>16</v>
      </c>
      <c r="D19" s="54"/>
      <c r="E19" s="10">
        <f>+E20</f>
        <v>800000</v>
      </c>
      <c r="F19" s="36"/>
    </row>
    <row r="20" spans="2:6" ht="16.5" customHeight="1">
      <c r="B20" s="9">
        <v>50201</v>
      </c>
      <c r="C20" s="57" t="s">
        <v>3</v>
      </c>
      <c r="D20" s="58"/>
      <c r="E20" s="12">
        <v>800000</v>
      </c>
      <c r="F20" s="36"/>
    </row>
    <row r="21" spans="2:6" ht="16.5" customHeight="1">
      <c r="B21" s="9"/>
      <c r="C21" s="53" t="s">
        <v>20</v>
      </c>
      <c r="D21" s="54"/>
      <c r="E21" s="13">
        <f>+E22</f>
        <v>736432</v>
      </c>
      <c r="F21" s="33"/>
    </row>
    <row r="22" spans="2:6" ht="16.5" customHeight="1">
      <c r="B22" s="9">
        <v>50201</v>
      </c>
      <c r="C22" s="57" t="s">
        <v>18</v>
      </c>
      <c r="D22" s="58"/>
      <c r="E22" s="12">
        <v>736432</v>
      </c>
      <c r="F22" s="33"/>
    </row>
    <row r="23" spans="2:6" ht="16.5" customHeight="1">
      <c r="B23" s="9"/>
      <c r="C23" s="53" t="s">
        <v>19</v>
      </c>
      <c r="D23" s="54"/>
      <c r="E23" s="13">
        <f>+E24</f>
        <v>750000</v>
      </c>
      <c r="F23" s="33"/>
    </row>
    <row r="24" spans="2:6" ht="16.5" customHeight="1">
      <c r="B24" s="9">
        <v>50201</v>
      </c>
      <c r="C24" s="57" t="s">
        <v>18</v>
      </c>
      <c r="D24" s="58"/>
      <c r="E24" s="12">
        <v>750000</v>
      </c>
      <c r="F24" s="33"/>
    </row>
    <row r="25" spans="2:6" ht="16.5" customHeight="1">
      <c r="B25" s="9"/>
      <c r="C25" s="53" t="s">
        <v>40</v>
      </c>
      <c r="D25" s="54"/>
      <c r="E25" s="13">
        <f>+E26</f>
        <v>712292</v>
      </c>
      <c r="F25" s="33"/>
    </row>
    <row r="26" spans="2:6" ht="16.5" customHeight="1">
      <c r="B26" s="9">
        <v>50201</v>
      </c>
      <c r="C26" s="57" t="s">
        <v>18</v>
      </c>
      <c r="D26" s="58"/>
      <c r="E26" s="12">
        <v>712292</v>
      </c>
      <c r="F26" s="33"/>
    </row>
    <row r="27" spans="2:6" ht="16.5" customHeight="1">
      <c r="B27" s="9"/>
      <c r="C27" s="71" t="s">
        <v>44</v>
      </c>
      <c r="D27" s="72"/>
      <c r="E27" s="10">
        <f>+E28</f>
        <v>9600000</v>
      </c>
      <c r="F27" s="33"/>
    </row>
    <row r="28" spans="2:6" ht="16.5" customHeight="1">
      <c r="B28" s="2">
        <v>50201</v>
      </c>
      <c r="C28" s="73" t="s">
        <v>17</v>
      </c>
      <c r="D28" s="74"/>
      <c r="E28" s="11">
        <v>9600000</v>
      </c>
      <c r="F28" s="33"/>
    </row>
    <row r="29" spans="2:6" ht="16.5" customHeight="1">
      <c r="B29" s="9"/>
      <c r="C29" s="71" t="s">
        <v>43</v>
      </c>
      <c r="D29" s="72"/>
      <c r="E29" s="10">
        <f>+E30</f>
        <v>708243.75</v>
      </c>
      <c r="F29" s="33"/>
    </row>
    <row r="30" spans="2:6" ht="16.5" customHeight="1" thickBot="1">
      <c r="B30" s="8">
        <v>50201</v>
      </c>
      <c r="C30" s="75" t="s">
        <v>18</v>
      </c>
      <c r="D30" s="76"/>
      <c r="E30" s="14">
        <v>708243.75</v>
      </c>
      <c r="F30" s="33"/>
    </row>
    <row r="31" spans="2:6" ht="16.5" customHeight="1" thickBot="1">
      <c r="B31" s="64" t="s">
        <v>6</v>
      </c>
      <c r="C31" s="65"/>
      <c r="D31" s="66"/>
      <c r="E31" s="21">
        <f>SUM(E32,E34,E36,E38,E40,E42,E44,E46)</f>
        <v>12880000</v>
      </c>
      <c r="F31" s="33"/>
    </row>
    <row r="32" spans="2:6" ht="16.5" customHeight="1">
      <c r="B32" s="6"/>
      <c r="C32" s="69" t="s">
        <v>23</v>
      </c>
      <c r="D32" s="70"/>
      <c r="E32" s="16">
        <f>SUM(E33)</f>
        <v>1000000</v>
      </c>
      <c r="F32" s="33"/>
    </row>
    <row r="33" spans="2:6" ht="16.5" customHeight="1">
      <c r="B33" s="6" t="s">
        <v>0</v>
      </c>
      <c r="C33" s="67" t="s">
        <v>25</v>
      </c>
      <c r="D33" s="68"/>
      <c r="E33" s="17">
        <v>1000000</v>
      </c>
      <c r="F33" s="33"/>
    </row>
    <row r="34" spans="2:6" ht="16.5" customHeight="1">
      <c r="B34" s="6"/>
      <c r="C34" s="69" t="s">
        <v>21</v>
      </c>
      <c r="D34" s="70"/>
      <c r="E34" s="16">
        <f>SUM(E35)</f>
        <v>1500000</v>
      </c>
      <c r="F34" s="33"/>
    </row>
    <row r="35" spans="2:6" ht="16.5" customHeight="1">
      <c r="B35" s="6" t="s">
        <v>0</v>
      </c>
      <c r="C35" s="67" t="s">
        <v>24</v>
      </c>
      <c r="D35" s="68"/>
      <c r="E35" s="17">
        <v>1500000</v>
      </c>
      <c r="F35" s="33"/>
    </row>
    <row r="36" spans="2:6" ht="16.5" customHeight="1">
      <c r="B36" s="6"/>
      <c r="C36" s="69" t="s">
        <v>22</v>
      </c>
      <c r="D36" s="70"/>
      <c r="E36" s="16">
        <f>SUM(E37)</f>
        <v>1000000</v>
      </c>
      <c r="F36" s="33"/>
    </row>
    <row r="37" spans="2:6" ht="16.5" customHeight="1">
      <c r="B37" s="6" t="s">
        <v>0</v>
      </c>
      <c r="C37" s="67" t="s">
        <v>26</v>
      </c>
      <c r="D37" s="68"/>
      <c r="E37" s="17">
        <v>1000000</v>
      </c>
      <c r="F37" s="33"/>
    </row>
    <row r="38" spans="2:6" ht="16.5" customHeight="1">
      <c r="B38" s="6"/>
      <c r="C38" s="69" t="s">
        <v>27</v>
      </c>
      <c r="D38" s="70"/>
      <c r="E38" s="16">
        <f>SUM(E39)</f>
        <v>1000000</v>
      </c>
      <c r="F38" s="33"/>
    </row>
    <row r="39" spans="2:6" ht="16.5" customHeight="1">
      <c r="B39" s="6" t="s">
        <v>0</v>
      </c>
      <c r="C39" s="67" t="s">
        <v>26</v>
      </c>
      <c r="D39" s="68"/>
      <c r="E39" s="17">
        <v>1000000</v>
      </c>
      <c r="F39" s="33"/>
    </row>
    <row r="40" spans="2:6" ht="16.5" customHeight="1">
      <c r="B40" s="6"/>
      <c r="C40" s="69" t="s">
        <v>31</v>
      </c>
      <c r="D40" s="70"/>
      <c r="E40" s="16">
        <f>+E41</f>
        <v>100000</v>
      </c>
      <c r="F40" s="33"/>
    </row>
    <row r="41" spans="2:6" ht="16.5" customHeight="1">
      <c r="B41" s="6" t="s">
        <v>0</v>
      </c>
      <c r="C41" s="77" t="s">
        <v>32</v>
      </c>
      <c r="D41" s="74"/>
      <c r="E41" s="17">
        <v>100000</v>
      </c>
      <c r="F41" s="33"/>
    </row>
    <row r="42" spans="2:6" ht="16.5" customHeight="1">
      <c r="B42" s="6"/>
      <c r="C42" s="69" t="s">
        <v>39</v>
      </c>
      <c r="D42" s="58"/>
      <c r="E42" s="16">
        <f>+E43</f>
        <v>1500000</v>
      </c>
      <c r="F42" s="33"/>
    </row>
    <row r="43" spans="2:6" ht="16.5" customHeight="1">
      <c r="B43" s="6" t="s">
        <v>0</v>
      </c>
      <c r="C43" s="78" t="s">
        <v>18</v>
      </c>
      <c r="D43" s="58"/>
      <c r="E43" s="17">
        <v>1500000</v>
      </c>
      <c r="F43" s="33"/>
    </row>
    <row r="44" spans="2:6" ht="16.5" customHeight="1">
      <c r="B44" s="6"/>
      <c r="C44" s="69" t="s">
        <v>38</v>
      </c>
      <c r="D44" s="70"/>
      <c r="E44" s="16">
        <f>+E45</f>
        <v>2000000</v>
      </c>
      <c r="F44" s="33"/>
    </row>
    <row r="45" spans="2:6" ht="16.5" customHeight="1">
      <c r="B45" s="6" t="s">
        <v>0</v>
      </c>
      <c r="C45" s="77" t="s">
        <v>34</v>
      </c>
      <c r="D45" s="74"/>
      <c r="E45" s="17">
        <v>2000000</v>
      </c>
      <c r="F45" s="33"/>
    </row>
    <row r="46" spans="2:6" ht="16.5" customHeight="1">
      <c r="B46" s="6"/>
      <c r="C46" s="79" t="s">
        <v>28</v>
      </c>
      <c r="D46" s="80"/>
      <c r="E46" s="16">
        <f>SUM(E47:E48)</f>
        <v>4780000</v>
      </c>
      <c r="F46" s="33"/>
    </row>
    <row r="47" spans="2:6" ht="16.5" customHeight="1">
      <c r="B47" s="26" t="s">
        <v>0</v>
      </c>
      <c r="C47" s="77" t="s">
        <v>30</v>
      </c>
      <c r="D47" s="74"/>
      <c r="E47" s="27">
        <v>4480000</v>
      </c>
      <c r="F47" s="33"/>
    </row>
    <row r="48" spans="2:6" ht="16.5" customHeight="1" thickBot="1">
      <c r="B48" s="7" t="s">
        <v>0</v>
      </c>
      <c r="C48" s="81" t="s">
        <v>29</v>
      </c>
      <c r="D48" s="82"/>
      <c r="E48" s="18">
        <v>300000</v>
      </c>
      <c r="F48" s="33"/>
    </row>
    <row r="49" spans="2:5" ht="12.75">
      <c r="B49" s="3"/>
      <c r="E49" s="25"/>
    </row>
    <row r="50" ht="12.75">
      <c r="B50" s="3"/>
    </row>
    <row r="51" ht="12.75">
      <c r="B51" s="3"/>
    </row>
    <row r="52" ht="12.75">
      <c r="B52" s="3"/>
    </row>
    <row r="53" ht="12.75">
      <c r="B53" s="3"/>
    </row>
    <row r="54" ht="12.75">
      <c r="B54" s="3"/>
    </row>
    <row r="55" ht="12.75">
      <c r="B55" s="3"/>
    </row>
    <row r="56" ht="12.75">
      <c r="B56" s="3"/>
    </row>
    <row r="57" ht="12.75">
      <c r="B57" s="3"/>
    </row>
    <row r="58" ht="12.75">
      <c r="B58" s="3"/>
    </row>
    <row r="59" ht="12.75">
      <c r="B59" s="3"/>
    </row>
    <row r="60" ht="12.75">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row r="94" ht="12.75">
      <c r="B94" s="3"/>
    </row>
    <row r="95" ht="12.75">
      <c r="B95" s="3"/>
    </row>
    <row r="96" ht="12.75">
      <c r="B96" s="3"/>
    </row>
    <row r="97" ht="12.75">
      <c r="B97" s="3"/>
    </row>
    <row r="98" ht="12.75">
      <c r="B98" s="3"/>
    </row>
    <row r="99" ht="12.75">
      <c r="B99" s="3"/>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row r="119" ht="12.75">
      <c r="B119" s="3"/>
    </row>
    <row r="120" ht="12.75">
      <c r="B120" s="3"/>
    </row>
    <row r="121" ht="12.75">
      <c r="B121" s="3"/>
    </row>
    <row r="122" ht="12.75">
      <c r="B122" s="3"/>
    </row>
    <row r="123" ht="12.75">
      <c r="B123" s="3"/>
    </row>
    <row r="124" ht="12.75">
      <c r="B124" s="3"/>
    </row>
    <row r="125" ht="12.75">
      <c r="B125" s="3"/>
    </row>
    <row r="126" ht="12.75">
      <c r="B126" s="3"/>
    </row>
    <row r="127" ht="12.75">
      <c r="B127" s="3"/>
    </row>
    <row r="128" ht="12.75">
      <c r="B128" s="3"/>
    </row>
    <row r="129" ht="12.75">
      <c r="B129" s="3"/>
    </row>
    <row r="130" ht="12.75">
      <c r="B130" s="3"/>
    </row>
    <row r="131" ht="12.75">
      <c r="B131" s="3"/>
    </row>
    <row r="132" ht="12.75">
      <c r="B132" s="3"/>
    </row>
    <row r="133" ht="12.75">
      <c r="B133" s="3"/>
    </row>
    <row r="134" ht="12.75">
      <c r="B134" s="3"/>
    </row>
    <row r="135" ht="12.75">
      <c r="B135" s="3"/>
    </row>
    <row r="136" ht="12.75">
      <c r="B136" s="3"/>
    </row>
    <row r="137" ht="12.75">
      <c r="B137" s="3"/>
    </row>
    <row r="138" ht="12.75">
      <c r="B138" s="3"/>
    </row>
    <row r="139" ht="12.75">
      <c r="B139" s="3"/>
    </row>
    <row r="140" ht="12.75">
      <c r="B140" s="3"/>
    </row>
    <row r="141" ht="12.75">
      <c r="B141" s="3"/>
    </row>
    <row r="142" ht="12.75">
      <c r="B142" s="3"/>
    </row>
    <row r="143" ht="12.75">
      <c r="B143" s="3"/>
    </row>
    <row r="144" ht="12.75">
      <c r="B144" s="3"/>
    </row>
    <row r="145" ht="12.75">
      <c r="B145" s="3"/>
    </row>
    <row r="146" ht="12.75">
      <c r="B146" s="3"/>
    </row>
    <row r="147" ht="12.75">
      <c r="B147" s="3"/>
    </row>
    <row r="148" ht="12.75">
      <c r="B148" s="3"/>
    </row>
    <row r="149" ht="12.75">
      <c r="B149" s="3"/>
    </row>
    <row r="150" ht="12.75">
      <c r="B150" s="3"/>
    </row>
    <row r="151" ht="12.75">
      <c r="B151" s="3"/>
    </row>
    <row r="152" ht="12.75">
      <c r="B152" s="3"/>
    </row>
    <row r="153" ht="12.75">
      <c r="B153" s="3"/>
    </row>
    <row r="154" ht="12.75">
      <c r="B154" s="3"/>
    </row>
    <row r="155" ht="12.75">
      <c r="B155" s="3"/>
    </row>
    <row r="156" ht="12.75">
      <c r="B156" s="3"/>
    </row>
    <row r="157" ht="12.75">
      <c r="B157" s="3"/>
    </row>
    <row r="158" ht="12.75">
      <c r="B158" s="3"/>
    </row>
    <row r="159" ht="12.75">
      <c r="B159" s="3"/>
    </row>
    <row r="160" ht="12.75">
      <c r="B160" s="3"/>
    </row>
    <row r="161" ht="12.75">
      <c r="B161" s="3"/>
    </row>
    <row r="162" ht="12.75">
      <c r="B162" s="3"/>
    </row>
    <row r="163" ht="12.75">
      <c r="B163" s="3"/>
    </row>
    <row r="164" ht="12.75">
      <c r="B164" s="3"/>
    </row>
    <row r="165" ht="12.75">
      <c r="B165" s="3"/>
    </row>
    <row r="166" ht="12.75">
      <c r="B166" s="3"/>
    </row>
    <row r="167" ht="12.75">
      <c r="B167" s="3"/>
    </row>
    <row r="168" ht="12.75">
      <c r="B168" s="3"/>
    </row>
    <row r="169" ht="12.75">
      <c r="B169" s="3"/>
    </row>
    <row r="170" ht="12.75">
      <c r="B170" s="3"/>
    </row>
    <row r="171" ht="12.75">
      <c r="B171" s="3"/>
    </row>
    <row r="172" ht="12.75">
      <c r="B172" s="3"/>
    </row>
    <row r="173" ht="12.75">
      <c r="B173" s="3"/>
    </row>
    <row r="174" ht="12.75">
      <c r="B174" s="3"/>
    </row>
    <row r="175" ht="12.75">
      <c r="B175" s="3"/>
    </row>
    <row r="176" ht="12.75">
      <c r="B176" s="3"/>
    </row>
    <row r="177" ht="12.75">
      <c r="B177" s="3"/>
    </row>
    <row r="178" ht="12.75">
      <c r="B178" s="3"/>
    </row>
    <row r="179" ht="12.75">
      <c r="B179" s="3"/>
    </row>
    <row r="180" ht="12.75">
      <c r="B180" s="3"/>
    </row>
    <row r="181" ht="12.75">
      <c r="B181" s="3"/>
    </row>
    <row r="182" ht="12.75">
      <c r="B182" s="3"/>
    </row>
    <row r="183" ht="12.75">
      <c r="B183" s="3"/>
    </row>
    <row r="184" ht="12.75">
      <c r="B184" s="3"/>
    </row>
    <row r="185" ht="12.75">
      <c r="B185" s="3"/>
    </row>
    <row r="186" ht="12.75">
      <c r="B186" s="3"/>
    </row>
    <row r="187" ht="12.75">
      <c r="B187" s="3"/>
    </row>
    <row r="188" ht="12.75">
      <c r="B188" s="3"/>
    </row>
    <row r="189" ht="12.75">
      <c r="B189" s="3"/>
    </row>
    <row r="190" ht="12.75">
      <c r="B190" s="3"/>
    </row>
    <row r="191" ht="12.75">
      <c r="B191" s="3"/>
    </row>
    <row r="192" ht="12.75">
      <c r="B192" s="3"/>
    </row>
    <row r="193" ht="12.75">
      <c r="B193" s="3"/>
    </row>
    <row r="194" ht="12.75">
      <c r="B194" s="3"/>
    </row>
    <row r="195" ht="12.75">
      <c r="B195" s="3"/>
    </row>
    <row r="196" ht="12.75">
      <c r="B196" s="3"/>
    </row>
    <row r="197" ht="12.75">
      <c r="B197" s="3"/>
    </row>
    <row r="198" ht="12.75">
      <c r="B198" s="3"/>
    </row>
    <row r="199" ht="12.75">
      <c r="B199" s="3"/>
    </row>
    <row r="200" ht="12.75">
      <c r="B200" s="3"/>
    </row>
    <row r="201" ht="12.75">
      <c r="B201" s="3"/>
    </row>
    <row r="202" ht="12.75">
      <c r="B202" s="3"/>
    </row>
    <row r="203" ht="12.75">
      <c r="B203" s="3"/>
    </row>
    <row r="204" ht="12.75">
      <c r="B204" s="3"/>
    </row>
    <row r="205" ht="12.75">
      <c r="B205" s="3"/>
    </row>
    <row r="206" ht="12.75">
      <c r="B206" s="3"/>
    </row>
    <row r="207" ht="12.75">
      <c r="B207" s="3"/>
    </row>
    <row r="208" ht="12.75">
      <c r="B208" s="3"/>
    </row>
    <row r="209" ht="12.75">
      <c r="B209" s="3"/>
    </row>
    <row r="210" ht="12.75">
      <c r="B210" s="3"/>
    </row>
    <row r="211" ht="12.75">
      <c r="B211" s="3"/>
    </row>
    <row r="212" ht="12.75">
      <c r="B212" s="3"/>
    </row>
    <row r="213" ht="12.75">
      <c r="B213" s="3"/>
    </row>
    <row r="214" ht="12.75">
      <c r="B214" s="3"/>
    </row>
    <row r="215" ht="12.75">
      <c r="B215" s="3"/>
    </row>
    <row r="216" ht="12.75">
      <c r="B216" s="3"/>
    </row>
    <row r="217" ht="12.75">
      <c r="B217" s="3"/>
    </row>
    <row r="218" ht="12.75">
      <c r="B218" s="3"/>
    </row>
    <row r="219" ht="12.75">
      <c r="B219" s="3"/>
    </row>
    <row r="220" ht="12.75">
      <c r="B220" s="3"/>
    </row>
    <row r="221" ht="12.75">
      <c r="B221" s="3"/>
    </row>
    <row r="222" ht="12.75">
      <c r="B222" s="3"/>
    </row>
    <row r="223" ht="12.75">
      <c r="B223" s="3"/>
    </row>
    <row r="224" ht="12.75">
      <c r="B224" s="3"/>
    </row>
    <row r="225" ht="12.75">
      <c r="B225" s="3"/>
    </row>
    <row r="226" ht="12.75">
      <c r="B226" s="3"/>
    </row>
    <row r="227" ht="12.75">
      <c r="B227" s="3"/>
    </row>
    <row r="228" ht="12.75">
      <c r="B228" s="3"/>
    </row>
  </sheetData>
  <mergeCells count="48">
    <mergeCell ref="B2:E2"/>
    <mergeCell ref="C46:D46"/>
    <mergeCell ref="C48:D48"/>
    <mergeCell ref="C21:D21"/>
    <mergeCell ref="C22:D22"/>
    <mergeCell ref="C25:D25"/>
    <mergeCell ref="C26:D26"/>
    <mergeCell ref="C13:D13"/>
    <mergeCell ref="C14:D14"/>
    <mergeCell ref="C32:D32"/>
    <mergeCell ref="C33:D33"/>
    <mergeCell ref="C47:D47"/>
    <mergeCell ref="C45:D45"/>
    <mergeCell ref="C42:D42"/>
    <mergeCell ref="C43:D43"/>
    <mergeCell ref="C44:D44"/>
    <mergeCell ref="C40:D40"/>
    <mergeCell ref="C41:D41"/>
    <mergeCell ref="C39:D39"/>
    <mergeCell ref="C36:D36"/>
    <mergeCell ref="C27:D27"/>
    <mergeCell ref="C28:D28"/>
    <mergeCell ref="C29:D29"/>
    <mergeCell ref="C30:D30"/>
    <mergeCell ref="C37:D37"/>
    <mergeCell ref="C38:D38"/>
    <mergeCell ref="C34:D34"/>
    <mergeCell ref="C35:D35"/>
    <mergeCell ref="C24:D24"/>
    <mergeCell ref="B6:D6"/>
    <mergeCell ref="B5:D5"/>
    <mergeCell ref="B31:D31"/>
    <mergeCell ref="C7:D7"/>
    <mergeCell ref="C8:D8"/>
    <mergeCell ref="C15:D15"/>
    <mergeCell ref="C16:D16"/>
    <mergeCell ref="C11:D11"/>
    <mergeCell ref="C12:D12"/>
    <mergeCell ref="B3:B4"/>
    <mergeCell ref="C3:D4"/>
    <mergeCell ref="E3:E4"/>
    <mergeCell ref="C23:D23"/>
    <mergeCell ref="C9:D9"/>
    <mergeCell ref="C10:D10"/>
    <mergeCell ref="C19:D19"/>
    <mergeCell ref="C20:D20"/>
    <mergeCell ref="C17:D17"/>
    <mergeCell ref="C18:D18"/>
  </mergeCells>
  <printOptions/>
  <pageMargins left="0.75" right="0.75" top="1" bottom="1"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PODER JUDICIAL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igranados</dc:creator>
  <cp:keywords/>
  <dc:description/>
  <cp:lastModifiedBy>emora</cp:lastModifiedBy>
  <cp:lastPrinted>2009-05-12T04:47:38Z</cp:lastPrinted>
  <dcterms:created xsi:type="dcterms:W3CDTF">2008-01-22T20:38:03Z</dcterms:created>
  <dcterms:modified xsi:type="dcterms:W3CDTF">2010-01-05T16:17:52Z</dcterms:modified>
  <cp:category/>
  <cp:version/>
  <cp:contentType/>
  <cp:contentStatus/>
</cp:coreProperties>
</file>