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1600" windowHeight="11055" activeTab="0"/>
  </bookViews>
  <sheets>
    <sheet name="RESUMEN" sheetId="1" r:id="rId1"/>
    <sheet name="Fideicomiso" sheetId="2" r:id="rId2"/>
    <sheet name="PROY. CONSTRUC. DE GRAN IMPACTO" sheetId="3" r:id="rId3"/>
    <sheet name="REQUERIMIENTOS GENERALES" sheetId="4" r:id="rId4"/>
    <sheet name="LEY 7600" sheetId="5" r:id="rId5"/>
  </sheets>
  <definedNames>
    <definedName name="Excel_BuiltIn__FilterDatabase">#REF!</definedName>
    <definedName name="Excel_BuiltIn_Print_Area2">#REF!</definedName>
    <definedName name="Excel_BuiltIn_Print_Area_1">#REF!</definedName>
    <definedName name="Excel_BuiltIn_Print_Area_1_1">#REF!</definedName>
    <definedName name="Excel_BuiltIn_Print_Area_1_1_1">#REF!</definedName>
    <definedName name="Excel_BuiltIn_Print_Area_1_1_1_1">#REF!</definedName>
    <definedName name="Excel_BuiltIn_Print_Area_1_1_1_1_1">#REF!</definedName>
    <definedName name="Excel_BuiltIn_Print_Area_2">#REF!</definedName>
    <definedName name="Excel_BuiltIn_Print_Area_2_1">#REF!</definedName>
    <definedName name="Excel_BuiltIn_Print_Area_2_1_1">#REF!</definedName>
    <definedName name="Excel_BuiltIn_Print_Area_3">#REF!</definedName>
    <definedName name="Excel_BuiltIn_Print_Area_4">#REF!</definedName>
    <definedName name="Excel_BuiltIn_Print_Area_41">#REF!</definedName>
    <definedName name="Excel_BuiltIn_Print_Area_4_1">#REF!</definedName>
    <definedName name="Excel_BuiltIn_Print_Area_5">#REF!</definedName>
    <definedName name="Excel_BuiltIn_Print_Area_6">#REF!</definedName>
    <definedName name="Excel_BuiltIn_Print_Titles_1_1">#REF!</definedName>
    <definedName name="Excel_BuiltIn_Print_Titles_2">#REF!</definedName>
    <definedName name="Excel_BuiltIn_Print_Titles_3">#REF!</definedName>
  </definedNames>
  <calcPr fullCalcOnLoad="1"/>
</workbook>
</file>

<file path=xl/comments2.xml><?xml version="1.0" encoding="utf-8"?>
<comments xmlns="http://schemas.openxmlformats.org/spreadsheetml/2006/main">
  <authors>
    <author>vguadamuz</author>
  </authors>
  <commentList>
    <comment ref="D8" authorId="0">
      <text>
        <r>
          <rPr>
            <sz val="9"/>
            <rFont val="Tahoma"/>
            <family val="0"/>
          </rPr>
          <t xml:space="preserve">Aprobado por el Consejo Superior en la sesión 37-15, articulo XXX.
</t>
        </r>
        <r>
          <rPr>
            <b/>
            <u val="single"/>
            <sz val="9"/>
            <rFont val="Tahoma"/>
            <family val="2"/>
          </rPr>
          <t>Indicado por la Dirección Ejecutiva</t>
        </r>
        <r>
          <rPr>
            <sz val="9"/>
            <rFont val="Tahoma"/>
            <family val="0"/>
          </rPr>
          <t xml:space="preserve"> "...    En cuanto al presupuesto de 4 000 millones de colones el mismo se ajusta a 1 000 millones de colones para el presupuesto de construcciones del 2016, aclarando que esta cifra se ha estimado para una reserva presupuestaria, que cubra los montos iniciales de pequeños proyectos que cuenten con planos constructivos y que podrían llegar a desarrollarse, permitiendo cancelar las primeras cuotas en el segundo semestre del 2016, asimismo,  se estiman dentro de esta cifra las cuotas mensuales que deberán cancelarse al fideicomiso por concepto de administración y ejecución de las tareas contratadas.  
La prioridad de las construcciones está definida en el plan y el orden definitivo compete a Corte Plena.  Si (SIC) embargo, se debe contar con un respaldo suficiente para dar la orden de inicio en cada procedimiento a la Unidad Administradora de Proyectos del fideicomiso, que se ha estimado inicialmente en 1 000 millones de colones...."
</t>
        </r>
        <r>
          <rPr>
            <b/>
            <sz val="9"/>
            <rFont val="Tahoma"/>
            <family val="2"/>
          </rPr>
          <t>Se acordó:</t>
        </r>
        <r>
          <rPr>
            <sz val="9"/>
            <rFont val="Tahoma"/>
            <family val="0"/>
          </rPr>
          <t xml:space="preserve">
Se acordó: 1.) Aprobar el monto de ₡1.000.000.000 en la subpartida 10101 “Alquiler de edificios, locales y terrenos”  para atender los requerimientos de Fideicomiso conforme lo justifica la Máster Romero Jenkins....</t>
        </r>
      </text>
    </comment>
  </commentList>
</comments>
</file>

<file path=xl/comments3.xml><?xml version="1.0" encoding="utf-8"?>
<comments xmlns="http://schemas.openxmlformats.org/spreadsheetml/2006/main">
  <authors>
    <author>vguadamuz</author>
  </authors>
  <commentList>
    <comment ref="C2" authorId="0">
      <text>
        <r>
          <rPr>
            <b/>
            <sz val="9"/>
            <rFont val="Tahoma"/>
            <family val="0"/>
          </rPr>
          <t xml:space="preserve">Aprobado por el Consejo Superior en el acta 37-15.
Articulo XXX:
</t>
        </r>
        <r>
          <rPr>
            <sz val="9"/>
            <rFont val="Tahoma"/>
            <family val="2"/>
          </rPr>
          <t xml:space="preserve">Se acordó: 1.) Aprobar el monto de ₡1.000.000.000 en la subpartida 10101 “Alquiler de edificios, locales y terrenos”  para atender los requerimientos de Fideicomiso conforme lo justifica la Máster Romero Jenkins.  2.) Aprobar  el monto de ₡6.092.959.500 para atender los proyectos constructivos de gran impacto, conforme el siguiente detalle:
</t>
        </r>
        <r>
          <rPr>
            <b/>
            <sz val="9"/>
            <rFont val="Tahoma"/>
            <family val="2"/>
          </rPr>
          <t>Subpartida Proyecto Costo</t>
        </r>
        <r>
          <rPr>
            <sz val="9"/>
            <rFont val="Tahoma"/>
            <family val="2"/>
          </rPr>
          <t xml:space="preserve">
50201 Reforzamiento Estructural de la Corte Suprema de Justicia   ¢ 2.485.000.000,00
50201 Construcción del edificio de los Tribunales de Justicia de Jicaral  ¢ 500.000.000,00
50201 Reacondicionamiento eléctrico para el edificio de Tribunales de Justicia de Heredia.   ¢ 200.000.000,00
50201 Construcción de la tercera torre de los Tribunales de Justicia del I Circuito Judicial de Limón.   ¢ 2.000.000.000,00
50201 Remodelación de la Sala de la Corte Plena en el edificio de la Corte Suprema de Justicia ¢ 402.500.000,00
50201
Construcción de planta superior e inferior del Módulo de toma de muestras de la Sección de  Bioquímica (Proyecto Prioritario):  Área inferior 350 mts cuadrados:  ¢209.300.000,00   Área superior 350 mts cuadrados:  ¢230.230.000,00 ¢ 505.459.500,00
3.) Denegar el monto de ₡356.250.000 justificado para el diseño del reforzamiento estructural y actualización del edificio de los Tribunales de Justicia de San José a la normativa en materia de construcciones vigente,  en razón de que se estima que primero se debe terminar el reforzamiento del edificio de la Corte, con el fin de contar con mayor experiencia en ese tipo de proyectos.  4.) Aprobar un monto de ₡356.250.000 para la construcción de un edificio en Los Chiles, con motivo del puesto fronterizo que se abrirá en la localidad de Tablillas, en la Zona Norte.
</t>
        </r>
        <r>
          <rPr>
            <b/>
            <sz val="9"/>
            <rFont val="Tahoma"/>
            <family val="2"/>
          </rPr>
          <t xml:space="preserve">Articulo XXXI:
</t>
        </r>
        <r>
          <rPr>
            <sz val="9"/>
            <rFont val="Tahoma"/>
            <family val="2"/>
          </rPr>
          <t>Se acordó:  Aprobar el monto de ₡1.553.013.000 para la remodelación del edificio de la Corte, conforme se vaya avanzando en el reforzamiento de ese edificio.</t>
        </r>
      </text>
    </comment>
    <comment ref="D5" authorId="0">
      <text>
        <r>
          <rPr>
            <b/>
            <sz val="9"/>
            <rFont val="Tahoma"/>
            <family val="0"/>
          </rPr>
          <t>INCIALMENTE SE HABIAN APROBADO ¢4.440.513.000, PERO COMO PARTE DE LOS REBAJOS DE LA MOCIÓN 31 DE LA ASAMBLEA LEGISLATIVA SE REBAJÓ  ¢363.182.000.</t>
        </r>
        <r>
          <rPr>
            <sz val="9"/>
            <rFont val="Tahoma"/>
            <family val="0"/>
          </rPr>
          <t xml:space="preserve">
</t>
        </r>
      </text>
    </comment>
  </commentList>
</comments>
</file>

<file path=xl/comments4.xml><?xml version="1.0" encoding="utf-8"?>
<comments xmlns="http://schemas.openxmlformats.org/spreadsheetml/2006/main">
  <authors>
    <author>vguadamuz</author>
  </authors>
  <commentList>
    <comment ref="D13" authorId="0">
      <text>
        <r>
          <rPr>
            <sz val="10"/>
            <rFont val="Arial"/>
            <family val="2"/>
          </rPr>
          <t xml:space="preserve">Se requiere mejorar la infraestructura del Archivo Judicial, según lo indicado en el informe de Inspección del Archivo Nacional: </t>
        </r>
        <r>
          <rPr>
            <b/>
            <sz val="10"/>
            <rFont val="Arial"/>
            <family val="2"/>
          </rPr>
          <t>N°II-04-2014</t>
        </r>
        <r>
          <rPr>
            <sz val="10"/>
            <rFont val="Arial"/>
            <family val="2"/>
          </rPr>
          <t xml:space="preserve">, por lo que se requiere l:
1) Dividir área del depósito documental del área administrativa. 
2) Colocación de deshumificadores en todo el depósito documental .
3) Redistribución de documentación dependiendo su condición (temporal o de conservación permanente). 
</t>
        </r>
      </text>
    </comment>
    <comment ref="D15" authorId="0">
      <text>
        <r>
          <rPr>
            <sz val="10"/>
            <rFont val="Arial"/>
            <family val="2"/>
          </rPr>
          <t xml:space="preserve">Por interés de la Presidencia de la Corte, con el fin de descongestionar el vestíbulo y recuperar su función original.
</t>
        </r>
      </text>
    </comment>
    <comment ref="D16" authorId="0">
      <text>
        <r>
          <rPr>
            <sz val="10"/>
            <rFont val="Arial"/>
            <family val="2"/>
          </rPr>
          <t xml:space="preserve">En esa zona, se cuenta con criterio de expertos, como </t>
        </r>
        <r>
          <rPr>
            <b/>
            <i/>
            <sz val="10"/>
            <rFont val="Arial"/>
            <family val="2"/>
          </rPr>
          <t>parte del reforzamiento estructural de la Corte.</t>
        </r>
        <r>
          <rPr>
            <sz val="10"/>
            <rFont val="Arial"/>
            <family val="2"/>
          </rPr>
          <t xml:space="preserve"> Debe eliminarse tierra en ese sector e impermeabilizarlo, con el fin de bajar el peso en aras de bajar la vulnerabilidad sísmica.</t>
        </r>
      </text>
    </comment>
    <comment ref="D17" authorId="0">
      <text>
        <r>
          <rPr>
            <sz val="10"/>
            <rFont val="Arial"/>
            <family val="2"/>
          </rPr>
          <t xml:space="preserve">Para continuar con el proceso de fijación del mármol que no fue posible intervenir en el 2013, para evitar su desprendimiento.
</t>
        </r>
      </text>
    </comment>
    <comment ref="D18" authorId="0">
      <text>
        <r>
          <rPr>
            <sz val="10"/>
            <rFont val="Arial"/>
            <family val="2"/>
          </rPr>
          <t xml:space="preserve">Se inició la consultoría para el diseño de las obras a principios del 2015, por lo que se incluyen los fondos para la construcción de las obras en el año 2016, más reembolsables y reajustes (15%).
</t>
        </r>
      </text>
    </comment>
    <comment ref="D19" authorId="0">
      <text>
        <r>
          <rPr>
            <sz val="10"/>
            <rFont val="Arial"/>
            <family val="2"/>
          </rPr>
          <t xml:space="preserve">Se inició la consultoría para el diseño de las obras a principios del 2015, por lo que se incluyen los fondos para la construcción de las obras en el año 2016, más reembolsables y reajustes (15%). 
</t>
        </r>
      </text>
    </comment>
    <comment ref="D20" authorId="0">
      <text>
        <r>
          <rPr>
            <sz val="10"/>
            <rFont val="Arial"/>
            <family val="2"/>
          </rPr>
          <t xml:space="preserve">Se inició la consultoría para el diseño de las obras a principios del 2015, por lo que se incluyen los fondos para la construcción de las obras en el año 2016, más reembolsables y reajustes (15%). 
</t>
        </r>
      </text>
    </comment>
    <comment ref="D21" authorId="0">
      <text>
        <r>
          <rPr>
            <sz val="10"/>
            <rFont val="Arial"/>
            <family val="2"/>
          </rPr>
          <t>Los edificios presentan una serie de inconvenientes a nivel general como válvulas en mal estado, tubería con un desgaste considerable, sistema de bombeo muy antiguos y otros, que ponen en riesgo la integridad de la infraestructura y el servicio continuo de los edificios.
El sistema de extinción de incendios depende del sistema de bombeo de agua potable y no cumple con la normativa actual.</t>
        </r>
      </text>
    </comment>
    <comment ref="D22" authorId="0">
      <text>
        <r>
          <rPr>
            <sz val="10"/>
            <rFont val="Arial"/>
            <family val="2"/>
          </rPr>
          <t>Los edificios presentan una serie de inconvenientes a nivel general como válvulas en mal estado, tubería con un desgaste considerable, sistema de bombeo muy antiguos y otros, que ponen en riesgo la integridad de la infraestructura y el servicio continuo de los edificios.
El sistema de extinción de incendios depende del sistema de bombeo de agua potable y no cumple con la normativa actual.</t>
        </r>
      </text>
    </comment>
    <comment ref="D24" authorId="0">
      <text>
        <r>
          <rPr>
            <sz val="10"/>
            <rFont val="Arial"/>
            <family val="2"/>
          </rPr>
          <t>Para dar mantenimiento de las áreas, se requiere para arreglo por el deterioro de las paredes.</t>
        </r>
      </text>
    </comment>
    <comment ref="D25" authorId="0">
      <text>
        <r>
          <rPr>
            <sz val="10"/>
            <rFont val="Arial"/>
            <family val="2"/>
          </rPr>
          <t>Para dar mantenimiento de las áreas se requiere, por arreglo y deterioro de la vida útil de las paredes.</t>
        </r>
      </text>
    </comment>
    <comment ref="D26" authorId="0">
      <text>
        <r>
          <rPr>
            <sz val="10"/>
            <rFont val="Arial"/>
            <family val="2"/>
          </rPr>
          <t xml:space="preserve">Con la instalación de estas verjas, se evita  que las aves se perchen cerca de las ventanas del edificio y de esta manera evitar la propagación de plagas que se originan del decremento que dejan esas aves.  Además, evita el deterioro en los ventanales y paredes del citado edificio.
</t>
        </r>
      </text>
    </comment>
    <comment ref="D28" authorId="0">
      <text>
        <r>
          <rPr>
            <sz val="10"/>
            <rFont val="Arial"/>
            <family val="2"/>
          </rPr>
          <t xml:space="preserve">La pintura del edificio se encuentra en muy mal estado.
</t>
        </r>
      </text>
    </comment>
    <comment ref="D29" authorId="0">
      <text>
        <r>
          <rPr>
            <sz val="10"/>
            <rFont val="Arial"/>
            <family val="2"/>
          </rPr>
          <t>La pintura de las gradas se encuentra en muy mal estado, son metálicas y requieren tratamiento anticorrosivo.</t>
        </r>
      </text>
    </comment>
    <comment ref="D31" authorId="0">
      <text>
        <r>
          <rPr>
            <sz val="10"/>
            <rFont val="Arial"/>
            <family val="2"/>
          </rPr>
          <t>Se encuentra en muy mal estado y amerita su intervención.</t>
        </r>
      </text>
    </comment>
    <comment ref="D33" authorId="0">
      <text>
        <r>
          <rPr>
            <sz val="10"/>
            <rFont val="Arial"/>
            <family val="2"/>
          </rPr>
          <t>Remodelación del área de atención al público.
Mejora de los espacios para los funcionarios de Administración de Personal.
Constantes cortes de electricidad al utilizar los microondas.</t>
        </r>
      </text>
    </comment>
    <comment ref="D36" authorId="0">
      <text>
        <r>
          <rPr>
            <sz val="10"/>
            <rFont val="Arial"/>
            <family val="2"/>
          </rPr>
          <t>Actualmente, se tuvo que trasladar a dos servidores  de los cubículos antes citados a otra área (sala de entrevistas), debido al elevado y constante ruido que provoca el tren al pasar. Se pretende redistribuir los espacios y ubicar en ese espacio una bodega de materiales; para lo cual se debe eliminar pared de cubículo y posteriormente hacer una pared y una puerta.</t>
        </r>
      </text>
    </comment>
    <comment ref="D37" authorId="0">
      <text>
        <r>
          <rPr>
            <sz val="10"/>
            <rFont val="Arial"/>
            <family val="2"/>
          </rPr>
          <t>La recepción de Gestión Humana, además de la atención al público actualmente recibe correspondencia por otros medios para lo cuál se debió asignar personal encargado de esta recepción electrónica, sin embargo las instalaciones de la recepción no estaban preparadas para este proceso por lo que los compañeros deben ubicarse en espacios físicos en los que son frecuentemente distraídos por usuarios con múltiples consultas.</t>
        </r>
      </text>
    </comment>
    <comment ref="D39" authorId="0">
      <text>
        <r>
          <rPr>
            <sz val="10"/>
            <rFont val="Arial"/>
            <family val="2"/>
          </rPr>
          <t xml:space="preserve">Es urgente cambiar el sistema eléctrico del edificio de Tribunales de Cartago,  ya que el actual está en mal estado, obsoleto y es insuficiente para atender las demandas de las oficinas que lo requieren, a la vez  puede ser peligrosa un sobrecalentamiento en las líneas eléctricas. </t>
        </r>
      </text>
    </comment>
    <comment ref="D40" authorId="0">
      <text>
        <r>
          <rPr>
            <sz val="10"/>
            <rFont val="Arial"/>
            <family val="2"/>
          </rPr>
          <t xml:space="preserve">Se requiere realizar una remodelación de la batería de baños existente ya que se encuentran muy deteriorados, por lo que se necesario cambiar cerámica, divisiones, inodoros y  lavatorios.  
</t>
        </r>
      </text>
    </comment>
    <comment ref="D41" authorId="0">
      <text>
        <r>
          <rPr>
            <sz val="10"/>
            <rFont val="Arial"/>
            <family val="2"/>
          </rPr>
          <t>Es  necesario realizar el cambio de  aceras ya que actualmente se encuentran con adoquines y es necesario sustituirlos en los costados norte, sur y este del Edificio de los Tribunales  pues constituyen el  acceso al  edificio. Estos costados se encuentran muy daños lo que dificulta el tránsito de los usuarios ( as) y es  peligroso ya que lo irregular del paso podría ocasionar un accidente.</t>
        </r>
      </text>
    </comment>
    <comment ref="D42" authorId="0">
      <text>
        <r>
          <rPr>
            <sz val="10"/>
            <rFont val="Arial"/>
            <family val="2"/>
          </rPr>
          <t>Se requiere asegurar la iluminación en las oficinas y salas de juicio cuando el fluido eléctrico es suspendido, en especial  para las oficinas que trabajan en horas de la noche.</t>
        </r>
      </text>
    </comment>
    <comment ref="D43" authorId="0">
      <text>
        <r>
          <rPr>
            <sz val="10"/>
            <rFont val="Arial"/>
            <family val="2"/>
          </rPr>
          <t>Se requiere  contar con una salida adicional para el segundo piso  ya que en momentos de emergencia se aglomera el personal y los usuarios en las escaleras, además cuando se realizan  trabajos de mantenimiento y reparación en el segundo piso y  el techo del edificio se busca  realizarlo  de forma más segura para los encargados de mantenimiento.</t>
        </r>
      </text>
    </comment>
    <comment ref="D44" authorId="0">
      <text>
        <r>
          <rPr>
            <sz val="10"/>
            <rFont val="Arial"/>
            <family val="2"/>
          </rPr>
          <t xml:space="preserve">Se requiere realizar el cambio de  las lámparas externas del edificio con el fin de cumplir con dos objetivos: dotar de mayor iluminación para una mejor visibilidad a los oficiales de seguridad en el uso de las cámaras de vigilancia y para contar con lámparas de ahorro energético.  
</t>
        </r>
      </text>
    </comment>
    <comment ref="D46" authorId="0">
      <text>
        <r>
          <rPr>
            <sz val="10"/>
            <rFont val="Arial"/>
            <family val="2"/>
          </rPr>
          <t xml:space="preserve">Para protección de funcionarios y privados de libertad cuando son evacuados.
</t>
        </r>
      </text>
    </comment>
    <comment ref="D47" authorId="0">
      <text>
        <r>
          <rPr>
            <sz val="10"/>
            <rFont val="Arial"/>
            <family val="2"/>
          </rPr>
          <t>Solicitado mediante oficio Nº 4859-DE-2014
30-04-2014 de la Dirección Ejecutiva.</t>
        </r>
      </text>
    </comment>
    <comment ref="D48" authorId="0">
      <text>
        <r>
          <rPr>
            <sz val="10"/>
            <rFont val="Arial"/>
            <family val="2"/>
          </rPr>
          <t>Se requiere por recomendación del estudio realizado por Bomberos de Costa Rica, la construcción de una puerta de emergencia al costado norte de la Fiscalía Adjunta de Alajuela.</t>
        </r>
      </text>
    </comment>
    <comment ref="D51" authorId="0">
      <text>
        <r>
          <rPr>
            <sz val="10"/>
            <rFont val="Arial"/>
            <family val="2"/>
          </rPr>
          <t>Con el fin de que  este Circuito no dependa de otras instituciones para llevar a cabo cursos, video conferencias  y  charlas, para lo cual no se adecuan las salas de juicio. La valoración la realiza una empresa Constructora de la zona junto con el Obrero Especializado.</t>
        </r>
      </text>
    </comment>
    <comment ref="D52" authorId="0">
      <text>
        <r>
          <rPr>
            <sz val="10"/>
            <rFont val="Arial"/>
            <family val="2"/>
          </rPr>
          <t xml:space="preserve">Los adoquines del parqueo de los Tribunales de San Carlos tienen más de 20 años, por su antigüedad, presentan mucho deterioro, lo que hace necesario su cambio.  La valoración se realiza con el Obrero Especializado y un constructor de la zona.
</t>
        </r>
      </text>
    </comment>
    <comment ref="D53" authorId="0">
      <text>
        <r>
          <rPr>
            <sz val="10"/>
            <rFont val="Arial"/>
            <family val="2"/>
          </rPr>
          <t xml:space="preserve">Las vejas externas del edificio están totalmente deterioradas y la pintura externa para ese año ya habrá cumplido 5 años. Actualmente las rejas que sostienen los ventanales externos del ala norte del edificio tiene desprendimiento del metal y por partes no están sujetos. La valoración la realiza el Obrero Especializado.
</t>
        </r>
      </text>
    </comment>
    <comment ref="D55" authorId="0">
      <text>
        <r>
          <rPr>
            <sz val="10"/>
            <rFont val="Arial"/>
            <family val="2"/>
          </rPr>
          <t>Para dar mantenimiento a la infraestructura, con el fin de que se mantenga en buen estado y se vea presentable.</t>
        </r>
      </text>
    </comment>
    <comment ref="D57" authorId="0">
      <text>
        <r>
          <rPr>
            <sz val="10"/>
            <rFont val="Arial"/>
            <family val="2"/>
          </rPr>
          <t xml:space="preserve">Para dar mantenimiento a la infraestructura, con el fin de que se mantenga en buen estado y se vea presentable.
</t>
        </r>
      </text>
    </comment>
    <comment ref="D60" authorId="0">
      <text>
        <r>
          <rPr>
            <sz val="10"/>
            <rFont val="Arial"/>
            <family val="2"/>
          </rPr>
          <t xml:space="preserve">Sustituir parcialmente el cielo raso interno en el tercer piso el área de ascensores entre el Ministerio Público y la Administración. En el primer piso, área común del centro de fotocopiado y en el Juzgado de Ejecución de las sanciones Penales Juveniles. Se debe sustituir por ser muy viejo. 
</t>
        </r>
      </text>
    </comment>
    <comment ref="D61" authorId="0">
      <text>
        <r>
          <rPr>
            <sz val="10"/>
            <rFont val="Arial"/>
            <family val="2"/>
          </rPr>
          <t xml:space="preserve">Los cuartos donde se encuentran las piletas del edificio se encuentran en mal estado, por lo que se solicita su acondicionamiento y valorar la construcción de otra pileta por cuanto en ocasiones los compañeros tienen que hacer fila para lavar los instrumentos de limpieza,  en total son 5 piletas (2 en primer piso y 1 en los pisos restantes).
</t>
        </r>
      </text>
    </comment>
    <comment ref="D62" authorId="0">
      <text>
        <r>
          <rPr>
            <sz val="10"/>
            <rFont val="Arial"/>
            <family val="2"/>
          </rPr>
          <t xml:space="preserve">Pintura total para el sótano y marcar los espacios de parqueos, pues las paredes están sucias y deterioradas y los parqueos no están bien pintados. 
</t>
        </r>
      </text>
    </comment>
    <comment ref="D63" authorId="0">
      <text>
        <r>
          <rPr>
            <sz val="10"/>
            <rFont val="Arial"/>
            <family val="2"/>
          </rPr>
          <t xml:space="preserve">Se requiere el cambio de puertas, según proyecto del Depto. De Seguridad para la automatización de las mismas. 
</t>
        </r>
      </text>
    </comment>
    <comment ref="D64" authorId="0">
      <text>
        <r>
          <rPr>
            <sz val="10"/>
            <rFont val="Arial"/>
            <family val="2"/>
          </rPr>
          <t xml:space="preserve">Se deben acondicionar como bodegas, por cuanto eran baños que no se utilizaban.  Eliminar los azulejos y servicios sanitarios. 
</t>
        </r>
      </text>
    </comment>
    <comment ref="D65" authorId="0">
      <text>
        <r>
          <rPr>
            <sz val="10"/>
            <rFont val="Arial"/>
            <family val="2"/>
          </rPr>
          <t xml:space="preserve">Remodelar los servicios sanitarios que utilizan los servidores judiciales, ubicados en los pisos 1, 5 y Salas de Juicio del edificio de los Tribunales de Justicia. La idea es valorar la sustitución de inodoros, cacheras, lavatorios, azulejos, paredes divisorias de los compartimientos y cielo rasos.  Se requiere la sustitución o acondicionamiento de las puertas internas (metálicas) por cuanto algunas se encuentran con corrosión, cambio de llavines, lavatorios,  inodoros y azulejos manchados,  percudidos o en mal estado, entre otros aspectos generales, lo cual no da condiciones de salubridad para los servidores judiciales. </t>
        </r>
      </text>
    </comment>
    <comment ref="D66" authorId="0">
      <text>
        <r>
          <rPr>
            <sz val="10"/>
            <rFont val="Arial"/>
            <family val="2"/>
          </rPr>
          <t xml:space="preserve">Se requiere el cambio de herrajes, por cuanto están en muy mal estado y no permiten el polarizado. 
</t>
        </r>
      </text>
    </comment>
    <comment ref="D68" authorId="0">
      <text>
        <r>
          <rPr>
            <sz val="10"/>
            <rFont val="Arial"/>
            <family val="2"/>
          </rPr>
          <t xml:space="preserve">Mejoramiento del servicio para los usuarios tanto internos como externos. Además se va a presentar un ahorro en el consumo de electricidad.
</t>
        </r>
      </text>
    </comment>
    <comment ref="D69" authorId="0">
      <text>
        <r>
          <rPr>
            <sz val="10"/>
            <rFont val="Arial"/>
            <family val="2"/>
          </rPr>
          <t xml:space="preserve">Dado el deterioro actual del edificio se requiere el cambio de las láminas de zinc del techo. </t>
        </r>
      </text>
    </comment>
    <comment ref="D70" authorId="0">
      <text>
        <r>
          <rPr>
            <sz val="10"/>
            <rFont val="Arial"/>
            <family val="2"/>
          </rPr>
          <t xml:space="preserve">Facilitar el ingreso a la entrada principal al edificio para los usuarios internos e externos, así como para las personas que presenten algún tipo de discapacidad, este ingreso coadyuvará  con la pronta evacuación del edifico en caso de ser necesario.
</t>
        </r>
      </text>
    </comment>
    <comment ref="D71" authorId="0">
      <text>
        <r>
          <rPr>
            <sz val="10"/>
            <rFont val="Arial"/>
            <family val="2"/>
          </rPr>
          <t>Para mejorar la apariencia física de las instalaciones, haciendo agradable el espacio tanto para el usuario interno como externo.</t>
        </r>
      </text>
    </comment>
    <comment ref="D72" authorId="0">
      <text>
        <r>
          <rPr>
            <sz val="10"/>
            <rFont val="Arial"/>
            <family val="2"/>
          </rPr>
          <t>Se requiere con el fin de proteger y conservar el patrimonio público y por ende salvaguardar la integridad física de los funcionarios (as) y/o usuarios (as) del Edificio.
Conforme a la cotización que se realizó en su momento, se requiere botar la actual caseta, construir una nueva con un sistema de blindaje.</t>
        </r>
      </text>
    </comment>
    <comment ref="D74" authorId="0">
      <text>
        <r>
          <rPr>
            <sz val="10"/>
            <rFont val="Arial"/>
            <family val="2"/>
          </rPr>
          <t xml:space="preserve">Se requiere para mejorar la seguridad y protección de todos los activos institucionales, así como protección al recurso humano.
</t>
        </r>
      </text>
    </comment>
    <comment ref="D75" authorId="0">
      <text>
        <r>
          <rPr>
            <sz val="10"/>
            <rFont val="Arial"/>
            <family val="2"/>
          </rPr>
          <t>Se requiere por cuanto el patio del Depósito de Vehículos se encuentra sumamente saturado, y se ha tenido que utilizar áreas que no tienen acceso adecuado.</t>
        </r>
      </text>
    </comment>
    <comment ref="D77" authorId="0">
      <text>
        <r>
          <rPr>
            <sz val="10"/>
            <rFont val="Arial"/>
            <family val="2"/>
          </rPr>
          <t>La condiciones  climáticas  y el uso  ha deteriorado la  losa.  Se presupuestó   para  2015  y no fue aprobado.</t>
        </r>
      </text>
    </comment>
    <comment ref="D78" authorId="0">
      <text>
        <r>
          <rPr>
            <sz val="10"/>
            <rFont val="Arial"/>
            <family val="2"/>
          </rPr>
          <t>La tapia actual está  muy dañada   y  afecta   la seguridad  del local.</t>
        </r>
      </text>
    </comment>
    <comment ref="D81" authorId="0">
      <text>
        <r>
          <rPr>
            <sz val="10"/>
            <rFont val="Arial"/>
            <family val="2"/>
          </rPr>
          <t>Lo que se desea es habilitar una sala con doble propósito, que funcione en un mismo espacio debido a la falta del mismo en el edificio, funcionaria como sala de juicio y cuando se necesite como sala para cámara gessell, pero para lograr este propósito se debe acondicionar el espacio a los requerimientos de una cámara gessell.</t>
        </r>
      </text>
    </comment>
    <comment ref="D82" authorId="0">
      <text>
        <r>
          <rPr>
            <sz val="10"/>
            <rFont val="Arial"/>
            <family val="2"/>
          </rPr>
          <t>Necesaria la sustitución de la bomba de agua debido a su antigüedad, lo ha llevado a reiteradas reparaciones afectando con esto el abastecimiento de agua tanto a los servidores como a los usuarios.</t>
        </r>
      </text>
    </comment>
    <comment ref="D83" authorId="0">
      <text>
        <r>
          <rPr>
            <sz val="10"/>
            <rFont val="Arial"/>
            <family val="2"/>
          </rPr>
          <t>Ubicar un comedor en el área de mezanine a fin de que los servidores consuman sus alimentos en un lugar adecuado, lo anterior a que se han recibido actas de prevención del Ministerio de Trabajo solicitado se cuente con áreas adecuadas para el consumo de los alimentos.</t>
        </r>
      </text>
    </comment>
    <comment ref="D85" authorId="0">
      <text>
        <r>
          <rPr>
            <sz val="10"/>
            <rFont val="Arial"/>
            <family val="2"/>
          </rPr>
          <t xml:space="preserve">Seguridad de Jueces, Fiscales Defensores y demás personal Judicial.
</t>
        </r>
      </text>
    </comment>
    <comment ref="D86" authorId="0">
      <text>
        <r>
          <rPr>
            <sz val="10"/>
            <rFont val="Arial"/>
            <family val="2"/>
          </rPr>
          <t xml:space="preserve">Lugar idóneo y seguro para realizar sus funciones como corresponde.
</t>
        </r>
      </text>
    </comment>
    <comment ref="D87" authorId="0">
      <text>
        <r>
          <rPr>
            <sz val="10"/>
            <rFont val="Arial"/>
            <family val="2"/>
          </rPr>
          <t xml:space="preserve">Ampliación de funciones y personal de OIJ en el Circuito Judicial. 
</t>
        </r>
      </text>
    </comment>
    <comment ref="D88" authorId="0">
      <text>
        <r>
          <rPr>
            <sz val="10"/>
            <rFont val="Arial"/>
            <family val="2"/>
          </rPr>
          <t xml:space="preserve">Salud mental y física de los servidores judiciales. 
</t>
        </r>
      </text>
    </comment>
    <comment ref="D90" authorId="0">
      <text>
        <r>
          <rPr>
            <sz val="10"/>
            <rFont val="Arial"/>
            <family val="2"/>
          </rPr>
          <t>El edificio principal fue pintado en forma general por última vez en el 2003, en el 2011 se hizo un retoque a pintura externa, pero se hace necesaria la reparación y pintura general de todos los elementos.</t>
        </r>
      </text>
    </comment>
    <comment ref="D91" authorId="0">
      <text>
        <r>
          <rPr>
            <sz val="10"/>
            <rFont val="Arial"/>
            <family val="2"/>
          </rPr>
          <t xml:space="preserve">El edificio principal fue pintado en forma general por última vez en el 2008 se hace necesaria la reparación y pintura general de todos los elementos.
</t>
        </r>
      </text>
    </comment>
    <comment ref="D92" authorId="0">
      <text>
        <r>
          <rPr>
            <sz val="10"/>
            <rFont val="Arial"/>
            <family val="2"/>
          </rPr>
          <t>El Departamento de Servicios Generales realizó por medio de la Sección de Mantenimiento y construcción una valoración del sistema eléctrico en el 2013, está pendiente de rendir el informe, también el Departamento de Ingeniería de Riesgos del Cuerpo de Bomberos realizó una valoración y rindió el informe correspondiente.
En el presupuesto del 2015 se asignaron ¢100.000.000 para esos efectos, todo ese monto tuvo que ser tomado para dar contenido a compromisos no devengados producto del procedimiento licitatorio 2014LA-000072-PROV, para la ampliación del edificio de Corredores del cual las cotizaciones recibidas son mayores a los ¢76 millones que se tenían e indica el Arquitecto que hacen falta unos ¢30 millones para hacer frente a la oferta de menor precio.
De una conversación inicial sobre el tema sostenida con el Ingeniero Electromecánico del Departamento de Servicios Generales durante una visita realizada en diciembre último, además del cambio total de la instalación eléctrica, sustitución de luminarias tradicionales por las de ahorro energético, así como instalación de balastros de emergencia y cambio del cielo raso del edificio de los Tribunales de Corredores se hace necesaria la instalación de un banco de transformadores que soporte la carga adicional que se le ha dado al edificio con las ampliaciones realizadas, se requiere además construir un cuarto eléctrico junto al actual, pues éste se ubica sobre el tanque de captación que abastece el edificio, lo cual no es conveniente, así como un centro de distribución principal completamente nuevo y de mayor capacidad.</t>
        </r>
      </text>
    </comment>
    <comment ref="D94" authorId="0">
      <text>
        <r>
          <rPr>
            <sz val="10"/>
            <rFont val="Arial"/>
            <family val="2"/>
          </rPr>
          <t xml:space="preserve">El edificio requiere la pintura de mantenimiento ya que ya se cumplieron 5 años de la ultima vez que se pinto. La zona es muy lluviosa lo que hace necesario dicho mantenimiento.
</t>
        </r>
      </text>
    </comment>
    <comment ref="D95" authorId="0">
      <text>
        <r>
          <rPr>
            <sz val="10"/>
            <rFont val="Arial"/>
            <family val="2"/>
          </rPr>
          <t>Debido a la antigüedad del edificio se requiere cambiar la acometida eléctrica de los Tribunales de Bribrí, el edificio no permite la incorporación de nuevos equipos por la falta de capacidad eléctrica.</t>
        </r>
      </text>
    </comment>
    <comment ref="D96" authorId="0">
      <text>
        <r>
          <rPr>
            <sz val="10"/>
            <rFont val="Arial"/>
            <family val="2"/>
          </rPr>
          <t xml:space="preserve">El edificio presenta serios problemas de pintura externa que están afectándolo, estas fueron reportadas como parte de la garantía pero el proveedor no ha atendido las solicitudes por lo cuál según lo indicado por la Sección de Ejecución Contractual se debe atender estos trabajos por cuenta del Poder Judicial y proceder luego al cobro. Además, en la parte interna el deterioro por el uso se ha hecho evidente y requiere pintura. 
</t>
        </r>
      </text>
    </comment>
    <comment ref="D97" authorId="0">
      <text>
        <r>
          <rPr>
            <sz val="10"/>
            <rFont val="Arial"/>
            <family val="2"/>
          </rPr>
          <t xml:space="preserve">Estas instalaciones presentan una serie de problemas en el repello que están afectando el edificio, mismas que fueron reportadas como parte de la garantía pero el proveedor no ha atendido las solicitudes por lo cual según lo indicado por la Sección de Ejecución Contractual se debe atender estos trabajos por cuenta del Poder Judicial y proceder luego al cobro. 
</t>
        </r>
      </text>
    </comment>
    <comment ref="D98" authorId="0">
      <text>
        <r>
          <rPr>
            <sz val="10"/>
            <rFont val="Arial"/>
            <family val="2"/>
          </rPr>
          <t xml:space="preserve">Esta reparación forma parte de la serie de problemas que están afectando el edificio, ya que se han estado presentando filtraciones a lo interno del edificio y que fueron reportadas como parte de la garantía, pero, el proveedor no ha atendido las solicitudes por lo cual según lo indicado por la Sección de Ejecución Contractual se debe atender estos trabajos por cuenta del Poder Judicial y proceder luego al cobro. 
</t>
        </r>
      </text>
    </comment>
    <comment ref="D99" authorId="0">
      <text>
        <r>
          <rPr>
            <sz val="10"/>
            <rFont val="Arial"/>
            <family val="2"/>
          </rPr>
          <t xml:space="preserve">El edificio presenta una serie de filtraciones por las ventanas que están afectando el edificio, fueron reportadas al proveedor como parte de la garantía pero, no ha atendido las solicitudes. Por lo anterior y según lo indicado por la Sección de Ejecución Contractual se debe atender estos trabajos por cuenta del Poder Judicial y proceder luego al cobro. </t>
        </r>
      </text>
    </comment>
    <comment ref="D100" authorId="0">
      <text>
        <r>
          <rPr>
            <sz val="10"/>
            <rFont val="Arial"/>
            <family val="2"/>
          </rPr>
          <t xml:space="preserve">Se requiere brindarle mantenimiento correctivo y la pintura total a la casa de huéspedes ya que se encuentra deteriorada por el tiempo y las condiciones climáticas de la zona  lluviosa y salitre, por lo cual es urgente continuar dándole mantenimiento debido al deterioro que tiene este inmueble.
</t>
        </r>
      </text>
    </comment>
    <comment ref="D103" authorId="0">
      <text>
        <r>
          <rPr>
            <sz val="10"/>
            <rFont val="Arial"/>
            <family val="2"/>
          </rPr>
          <t>Para el año 2016, este Edifico cumplirá ocho años valorando las condiciones climáticas de la zona que son muy variables, donde las lluvias son factor predominante y  la humedad ocasiona  daños directos en las láminas de zinc, por recomendación de expertos en la zona y conocedores de mantenimiento de Edificios, recomiendan  aplicación de pintura anti corrosiva con la finalidad de mantener en buen estado los techos y sustituir el sistema de canoas.</t>
        </r>
      </text>
    </comment>
    <comment ref="D105" authorId="0">
      <text>
        <r>
          <rPr>
            <sz val="10"/>
            <rFont val="Arial"/>
            <family val="2"/>
          </rPr>
          <t>Para el año 2016, cumplirá dieciséis  años de haberse sustituido en el zinc y no se ha aplicado pintura , valorando las inclemencias en la zona del tiempo que son muy variables y con el pasar de los años requiere dar el  mantenimiento respectivo.</t>
        </r>
      </text>
    </comment>
    <comment ref="D107" authorId="0">
      <text>
        <r>
          <rPr>
            <sz val="10"/>
            <rFont val="Arial"/>
            <family val="2"/>
          </rPr>
          <t>Se requiere el mantenimiento  preventivo y parte correctiva de la cubierta del techo del edificio de los Tribunales de Justicia de Nicoya, ya que hace cinco años fue que esta cubierta se sustituyo, sin embargo, se debe de dar el mantenimiento y  proteger tanto del sol como la lluvia debido a que en esta zona los dos climas son muy fuertes en su época. Se pretende aplicar pintura anticorrosiva de alta calidad para evitar daños en el zinc. También, sustituir algunas láminas que se encuentran quebradas, ya que produce goteras en algunos sectores del edificio.</t>
        </r>
      </text>
    </comment>
    <comment ref="D108" authorId="0">
      <text>
        <r>
          <rPr>
            <sz val="10"/>
            <rFont val="Arial"/>
            <family val="2"/>
          </rPr>
          <t xml:space="preserve">Se requiere que circule aire en el pasillo de la segunda planta del edificio, debido a que es muy cerrado y no existe ventilación alguna, además, de considerar que por estar en una zona muy caliente es necesario. Por otro lado, los servicios sanitarios no tienen ventilación lo que provoca que los malos olores se concentran en esta área, por lo que es necesario instalar  un sistema de extracción.
</t>
        </r>
      </text>
    </comment>
    <comment ref="D109" authorId="0">
      <text>
        <r>
          <rPr>
            <sz val="10"/>
            <rFont val="Arial"/>
            <family val="2"/>
          </rPr>
          <t xml:space="preserve">La falta de espacio que existe tanto a nivel interno como externo de este edificio, es una problemática grande al no contar con un parqueo de vehículos oficiales. Al costado norte  del Edifico es la única área mas apropiada con que se cuenta  para  acondicionar perfectamente el parqueo, sin que existan problemas  que afecten la infraestructura y estética del edificio, así se puedan ubicar las seis motocicletas y tres vehículos con que cuenta esta Administración, más el vehiculo  de la Oficina de la Atención a la Victima, el cual queda obstaculizando totalmente la salida de los otros vehículos oficiales.  Actualmente, en el espacio donde se guardan los vehículos al final de la jornada, es un área totalmente abierta, sin techo ni  estructura  y expuestos al vandalismo, además, de no estar a la vista de los Oficiales de Seguridad.  Por este problema  de falta de parqueo los vehículos judiciales  ya  han  presentado problemas como el daño de uno, el cual fue golpeado al estar parqueado al frente del edificio, por ser una de las calles principales de Nicoya la cuál es muy transitada, esto representa un riesgo mas latente por algún accidente con otro vehiculo que pase muy cerca de estos y a altas velocidades. Por otro lado, las 6 motocicletas utilizadas por los Oficiales de Localización y Notificadores quedan expuestas al frente del edificio en la ultima hora de la tarde antes del cierre de jornada, toda vez que estos vehículos se guardan en el vestíbulo del edificio  hasta dicho cierre, con el fin de evitar algún accidente con usuarios o niños que se puedan acercar y quemarse con las muflas de éstas o también si una de las motocicletas se cae puedan provocar derrame de combustible, por todo lo anterior es importante contar con un parqueo para el resguardo de los vehículos oficiales tanto carros como motocicletas. 
</t>
        </r>
      </text>
    </comment>
    <comment ref="D111" authorId="0">
      <text>
        <r>
          <rPr>
            <sz val="10"/>
            <rFont val="Arial"/>
            <family val="2"/>
          </rPr>
          <t xml:space="preserve">Por su antigüedad presentan corrosión en gran parte de su estructura y se corre el riesgo de que colapsen.
</t>
        </r>
      </text>
    </comment>
    <comment ref="D112" authorId="0">
      <text>
        <r>
          <rPr>
            <sz val="10"/>
            <rFont val="Arial"/>
            <family val="2"/>
          </rPr>
          <t xml:space="preserve">Esto se ha pedido desde hace muchos años. Cualquier persona que venga a trabajar a estos Tribunales ve la necesidad urgente. Es necesario porque personas inescrupulosas nos rayan las paredes externas, dejan basura en las zonas verdes externas, realizan actos contra la moral, traen perros a las zonas verdes, dañan los vehículos decomisados, entre otros muchos daños constantes. En la ciudad de San Ramón, todos los espacios abiertos de instituciones fueron cerrados desde hace años, entre ellos, el Hospital Carlos Luis Valverde Vega, la Sede de Occidente de la Universidad de Costa Rica, el Instituto Superior Julio Acosta, la Iglesia Católica. Debe hacerse para evitar hechos vandálicos. Aunque se cuente con cámaras de seguridad, los daños se siguen dando, principalmente en las noches.
</t>
        </r>
      </text>
    </comment>
    <comment ref="D113" authorId="0">
      <text>
        <r>
          <rPr>
            <sz val="10"/>
            <rFont val="Arial"/>
            <family val="2"/>
          </rPr>
          <t xml:space="preserve">Se requiere la división de una sala de juicios amplia para poder contar con dos salas de juicios ya que las únicas dos salas que posee el edificio de los Tribunales de San Ramón son insuficientes para prestar servicio al Tribunal de Juicio, tres secciones del Tribunal de Apelación, el Juzgado Penal, el Juzgado Penal Juvenil así como usos diversos que se requieren.
</t>
        </r>
      </text>
    </comment>
    <comment ref="D116" authorId="0">
      <text>
        <r>
          <rPr>
            <sz val="10"/>
            <rFont val="Arial"/>
            <family val="2"/>
          </rPr>
          <t xml:space="preserve">En atención al acuerdo del Consejo Superior sesión 69-14, 31/07/14 art. LXXII. 
</t>
        </r>
      </text>
    </comment>
    <comment ref="D118" authorId="0">
      <text>
        <r>
          <rPr>
            <sz val="10"/>
            <rFont val="Arial"/>
            <family val="2"/>
          </rPr>
          <t>Acondicionar el espacio del Juzgado Penal Juvenil, para los funcionarios y una sala adecuada para los juicios penal juvenil.
Mediante el oficio Nº 759-05-SG-2014, del Depto. De Servicios Generales, se emiten las directrices y especificaciones para el proyecto.</t>
        </r>
      </text>
    </comment>
    <comment ref="D120" authorId="0">
      <text>
        <r>
          <rPr>
            <sz val="10"/>
            <rFont val="Arial"/>
            <family val="2"/>
          </rPr>
          <t xml:space="preserve">Para brindar mayor seguridad al edificio.
</t>
        </r>
      </text>
    </comment>
    <comment ref="D122" authorId="0">
      <text>
        <r>
          <rPr>
            <sz val="10"/>
            <rFont val="Arial"/>
            <family val="2"/>
          </rPr>
          <t>Brindar servicio de manera mas privada por ser menores de edad se requiere mayor privacidad en la atención que se brinda, ya que actualmente es un espacio abierto donde personas del Juzgado de Familia tienen total visibilidad.</t>
        </r>
      </text>
    </comment>
    <comment ref="D126" authorId="0">
      <text>
        <r>
          <rPr>
            <sz val="10"/>
            <rFont val="Arial"/>
            <family val="2"/>
          </rPr>
          <t xml:space="preserve">Ante una situación indeterminada, catástrofe o por afectación  estructural del edificio, se requiere construir un Centro de Comunicaciones que de respaldo a las comunicaciones.   
</t>
        </r>
      </text>
    </comment>
    <comment ref="D127" authorId="0">
      <text>
        <r>
          <rPr>
            <sz val="10"/>
            <rFont val="Arial"/>
            <family val="2"/>
          </rPr>
          <t xml:space="preserve">Se requiere mejor espacio y facilitad de operación para el personal técnico especializado en la reparación de equipos de radiocomunicación. 
</t>
        </r>
      </text>
    </comment>
    <comment ref="D128" authorId="0">
      <text>
        <r>
          <rPr>
            <sz val="10"/>
            <rFont val="Arial"/>
            <family val="2"/>
          </rPr>
          <t>Es necesario pintar la total de la caseta, reparación piso, reparación de puertas.   Lo anterior para mantener y resguardar las comunicaciones radiales y transmisión de datos.</t>
        </r>
      </text>
    </comment>
    <comment ref="D129" authorId="0">
      <text>
        <r>
          <rPr>
            <sz val="10"/>
            <rFont val="Arial"/>
            <family val="2"/>
          </rPr>
          <t>Mantenimiento de la Torre de Comunicaciones Plaza de la Justicia. Estructura necesaria para la transmisión de datos y radiocomunicaciones.</t>
        </r>
      </text>
    </comment>
    <comment ref="D130" authorId="0">
      <text>
        <r>
          <rPr>
            <sz val="10"/>
            <rFont val="Arial"/>
            <family val="2"/>
          </rPr>
          <t xml:space="preserve">Mantenimiento de la Torre de Comunicaciones Edificio Corte Suprema de Justicia. Estructura necesaria para la transmisión de datos y radiocomunicaciones.
</t>
        </r>
      </text>
    </comment>
    <comment ref="D131" authorId="0">
      <text>
        <r>
          <rPr>
            <sz val="10"/>
            <rFont val="Arial"/>
            <family val="2"/>
          </rPr>
          <t xml:space="preserve">Se requiera para dar soporte y protección a los equipos de comunicación y de transporte de datos, en caso de una descarga eléctrica natural (rayos).
</t>
        </r>
      </text>
    </comment>
    <comment ref="D132" authorId="0">
      <text>
        <r>
          <rPr>
            <sz val="10"/>
            <rFont val="Arial"/>
            <family val="2"/>
          </rPr>
          <t xml:space="preserve">Es necesario pintar totalmente la caseta, realizar además, cambio de techo,  reparación de malla perimetral, reubicar de la entrada, reparación de piso,  servicio sanitario, instalación de suministro de agua y cambio de Torre de comunicaciones. Lo anterior para mantener y resguardar las comunicaciones radiales y transmisión de datos. 
</t>
        </r>
      </text>
    </comment>
    <comment ref="D134" authorId="0">
      <text>
        <r>
          <rPr>
            <sz val="10"/>
            <rFont val="Arial"/>
            <family val="2"/>
          </rPr>
          <t xml:space="preserve">Se necesita cementar el piso del parqueo de los vehículos oficiales, para mejorar las condiciones de higiene del lugar, así como poder lavar los vehículos y que estos se mantengan más tiempo limpios. Evitar los barriales que se hacen por las lluvias.
</t>
        </r>
      </text>
    </comment>
    <comment ref="D136" authorId="0">
      <text>
        <r>
          <rPr>
            <sz val="10"/>
            <rFont val="Arial"/>
            <family val="2"/>
          </rPr>
          <t>Actualmente el personal de la sección de cárceles de la Delegación se encuentran hacinados en la oficina que utilizan actualmente es un espacio de 5 metros cuadrados, para que laboren un total de 10 funcionarios, lo que está dificultando la custodia de las pertenencias de los privados de libertad, el archivo oportuno de la documentación propia de la sección, custodia de equipo policial individual, entre otros.
Siendo importante mencionar que la oficina que actualmente tiene la sección de cárceles es utilizada para realizar reconocimientos de rueda de personas  y al darse la remodelación de la celda a oficina, se podría utilizar esta oficina pequeña como sala de reconocimientos y  oficina de entrevistas, ya que debido al espacio y hacinamiento existente la Delegación no tiene.</t>
        </r>
      </text>
    </comment>
    <comment ref="D137" authorId="0">
      <text>
        <r>
          <rPr>
            <sz val="10"/>
            <rFont val="Arial"/>
            <family val="2"/>
          </rPr>
          <t>Se requiere cambiar el techo, ya que está en malas condiciones, además se requiere la construcción de un techo que cubra toda la entrada (desde la acera hasta la puerta de acceso), para una mayor seguridad de los usuarios al ingreso, ya que por las condiciones climáticas de la zona se torna resbaloso y peligroso transitar.</t>
        </r>
      </text>
    </comment>
    <comment ref="D139" authorId="0">
      <text>
        <r>
          <rPr>
            <sz val="10"/>
            <rFont val="Arial"/>
            <family val="2"/>
          </rPr>
          <t>Esta oficina ha venido en crecimiento; tanto en personal como en cantidad de trabajo, producto del auge y desarrollo económico de la zona, razón por la cuál es importante acondicionarla con una infraestructura acorde a las necesidades y situaciones cambiantes que ameritan ser solucionadas.  La misma no cuenta con celdas, ni un área adecuada para realizar reconocimientos y reseñas, ya que las mismas se realizan en un área común de la oficina a la par del comedor de empleados, siendo importante tener un área acorde y que brinde las medidas de seguridad que en la actualidad no existen.</t>
        </r>
      </text>
    </comment>
    <comment ref="D140" authorId="0">
      <text>
        <r>
          <rPr>
            <sz val="10"/>
            <rFont val="Arial"/>
            <family val="2"/>
          </rPr>
          <t>La oficina del OIJ de Orotina sólo tiene un baño, el mismo es compartido por hombre y mujeres, usuarios externos e internos, por lo que es necesario construir un área especial para acondicionar 4 sanitarios y baños divididos en 2 para funcionarios internos y 2 para usuarios externos.</t>
        </r>
      </text>
    </comment>
    <comment ref="D141" authorId="0">
      <text>
        <r>
          <rPr>
            <sz val="10"/>
            <rFont val="Arial"/>
            <family val="2"/>
          </rPr>
          <t>Por el aumento de la criminalidad en la zona se ha venido dando un aumento considerable en el volumen de trabajo y de personal, por lo que se requiere ampliar la oficina para atender las necesidades a mediano y largo plazo, ya que en la misma no se tiene un área para bodega de suministros, bodega de archivo, sala de entrevistas, área de reseña y reconocimiento. Por lo que es importante satisfacer estas necesidades.</t>
        </r>
      </text>
    </comment>
    <comment ref="D143" authorId="0">
      <text>
        <r>
          <rPr>
            <sz val="10"/>
            <rFont val="Arial"/>
            <family val="2"/>
          </rPr>
          <t>Por seguridad del personal que labora en esta Delegación, se requiere urgente cambiar los vidrios de los ventanales del primer piso, esto según recomendación de la Jefatura del Departamento de Seguridad, se le debe colocar una protección balística, ya que todas las ventanas dan hacia la carretera principal y al costado del edificio del lado del OIJ, y estos son los más expuestos ante cualquier peligro, por lo que a fin de evitar que se presente alguna situación que demuestre cierto nivel de inseguridad, por lo cual se requiere la sustitución ya que en esta área está ubicada la oficina del Jefe, oficina de Investigadores, oficina de la Secretaría, oficina del Sub-Jefe y Radio-operadores.</t>
        </r>
      </text>
    </comment>
    <comment ref="D144" authorId="0">
      <text>
        <r>
          <rPr>
            <sz val="10"/>
            <rFont val="Arial"/>
            <family val="2"/>
          </rPr>
          <t>Se requiere un espacio físico para el laboratorio, esto por recomendación del Archivo Criminal, a fin de que se pueda contar con un lugar apropiado para las labores de laboratorio de la Perito en Lofoscopía.</t>
        </r>
      </text>
    </comment>
    <comment ref="D146" authorId="0">
      <text>
        <r>
          <rPr>
            <sz val="10"/>
            <rFont val="Arial"/>
            <family val="2"/>
          </rPr>
          <t xml:space="preserve">Al ubicarse las áreas de trabajo en el sótano, cuando se producen obstrucciones de los ductos de drenaje se generan inundaciones con la consiguiente afectación en la prestación del servicio y riesgo de daño irreparable en los equipos de computo y electrónicos. 
</t>
        </r>
      </text>
    </comment>
    <comment ref="D147" authorId="0">
      <text>
        <r>
          <rPr>
            <sz val="10"/>
            <rFont val="Arial"/>
            <family val="2"/>
          </rPr>
          <t>Con la carga de trabajo que maneja actualmente la oficina las diez celdas con las que contamos apenas nos permiten brindar la seguridad requerida. Esto se complica cuando manejamos hasta 100 privados de libertad y por razones obvias no podemos mezclar hombres con mujeres, adultos con menores ni tampoco se mezcla privados de diferentes centros penales. Además muy frecuentemente por razones procesales se nos solicita por las diferentes autoridades mantener aislados a uno o más imputados, lo cual nos dificulta la labor. A lo anterior se debe agregar que por resolución de la Sala Constitucional, también debemos asumir el traslado, custodia y contención de privados de libertad en materia civil como los casos de Pensión Alimenticia.</t>
        </r>
      </text>
    </comment>
    <comment ref="D148" authorId="0">
      <text>
        <r>
          <rPr>
            <sz val="10"/>
            <rFont val="Arial"/>
            <family val="2"/>
          </rPr>
          <t>El actual sistema de cierre y apertura de los portones de las celdas implica una deficiencia en la seguridad para el manejo y movilización de privados de libertad, así mismo para situaciones de emergencia se requiere una apertura pronta a efectos de realizar una eventual evacuación de emergencia.</t>
        </r>
      </text>
    </comment>
    <comment ref="D149" authorId="0">
      <text>
        <r>
          <rPr>
            <sz val="10"/>
            <rFont val="Arial"/>
            <family val="2"/>
          </rPr>
          <t>Se requiere acondicionar un área para resguardo, cuido y seguridad de equipo especial como chalecos antibalas, radios de comunicación, detectores de metal, etc.</t>
        </r>
      </text>
    </comment>
    <comment ref="D150" authorId="0">
      <text>
        <r>
          <rPr>
            <sz val="10"/>
            <rFont val="Arial"/>
            <family val="2"/>
          </rPr>
          <t xml:space="preserve">En una primer etapa se instalo el servicio sanitario pero el área no fue acondicionada, requiriéndose por salud ocupacional desarrollar las obras propuestas.
</t>
        </r>
      </text>
    </comment>
    <comment ref="D152" authorId="0">
      <text>
        <r>
          <rPr>
            <sz val="10"/>
            <rFont val="Arial"/>
            <family val="2"/>
          </rPr>
          <t>Actualmente solo se cuenta con dos celdas y el área administrativa es demasiado pequeña, así mismo al no contar con área techada la movilización de los privados de libertad se realiza a la intemperie con la problemática que se genera en temporada de invierno.</t>
        </r>
      </text>
    </comment>
    <comment ref="D154" authorId="0">
      <text>
        <r>
          <rPr>
            <sz val="10"/>
            <rFont val="Arial"/>
            <family val="2"/>
          </rPr>
          <t>Se requiere la instalación de un techo en el área de parqueo debido a que muchas veces se debe hacer inspección a vehículos o revisiones de vehículos y no se tiene un área bajo techo, lo que nos hace sufrir por las altas temperaturas cuando es verano y las fuertes lluvias cuando es invierno, también, el personal de troquelados cuando vienen a la zona a realizar peritajes, deben hacerlo al calor del sol.</t>
        </r>
      </text>
    </comment>
    <comment ref="D155" authorId="0">
      <text>
        <r>
          <rPr>
            <sz val="10"/>
            <rFont val="Arial"/>
            <family val="2"/>
          </rPr>
          <t xml:space="preserve">Actualmente en la Delegación no se cuenta con la infraestructura de planta física necesaria para albergar el laboratorio de Archivo Criminal y todo el equipo tan valioso que este debe tener por este motivo se solicita la construcción de un recinto adecuado que cuente con las especificaciones técnicas que se exigen para este tipo de laboratorios.
</t>
        </r>
      </text>
    </comment>
    <comment ref="D157" authorId="0">
      <text>
        <r>
          <rPr>
            <sz val="10"/>
            <rFont val="Arial"/>
            <family val="2"/>
          </rPr>
          <t xml:space="preserve">Se requiere con el fin de concluir el proceso de adecuación de la Sala de Sesiones del Departamento de Ciencias Forenses, lo anterior debido a que durante el ejercicio presupuestario del año 2009 se habían introducido los recursos necesarios para dicho fin, pero, debido a que se debieron cubrir compromisos externos al DCF, no se pudo contar con la totalidad de los recursos que se habían presupuestado. Es importante recalcar que en dicha área se realizan reuniones por parte de diversas Oficinas tanto internas del Departamento como otras a nivel Institucional, por lo que es necesario que en este lugar no entren ruidos que puedan afectar las reuniones. Así mismo, la información que se maneja en las reuniones que se realizan en este espacio, en la mayoría de ocasiones es de carácter confidencial, por lo que con el aislamiento se pretende reducir el riesgo de fugas de información, ya que la Sala de Sesiones está contiguo al pasillo y entrada principal del DCF. 
</t>
        </r>
      </text>
    </comment>
    <comment ref="D158" authorId="0">
      <text>
        <r>
          <rPr>
            <sz val="10"/>
            <rFont val="Arial"/>
            <family val="2"/>
          </rPr>
          <t>Se requiere ampliar el área que la OPO  asignó al Departamento para el Almacenamiento de Productos Químicos, la cual es insuficiente para realizar una adecuada separación de los reactivos dentro de la misma. Para el año 2015 se contemplan recursos para este fin, sin embargo los mismos alcanza para la primera etapa solamente, se incluye esta necesidad en el 2016 para cubrir la segunda etapa.</t>
        </r>
      </text>
    </comment>
    <comment ref="D159" authorId="0">
      <text>
        <r>
          <rPr>
            <sz val="10"/>
            <rFont val="Arial"/>
            <family val="2"/>
          </rPr>
          <t>A raíz de una de las recomendaciones de la Oficina de Planes y Operaciones del OIJ,  producto de los diagnósticos que se han realizado en varias de las Secciones del DCF,  se recomendó el reforzamiento de las bodegas de indicios y de documentos. Es así como se confeccionó el Oficio No.  081-DCF-2011 del 14 de abril del presente año, remitido a la Oficina de Planes y Operaciones, el cual fue posteriormente enviado por el Lic.  Francisco Segura, Subdirector General,  al Lic.  Mauricio Fonseca, de la Administración del OIJ, con la directriz de coordinar lo necesario para implementar lo indicado en este oficio; en el cual se hace mención a la necesidad de reforzar las bodegas donde se resguardan  los indicios y los legajos periciales. Es importante mencionar que los indicios y la documentación que se resguarda en estas bodegas,   son parte vital probatoria en procesos judiciales, y la mayoría de ellas presentan paredes de fibrolit que pueden ser violentadas de forma sencilla,  así como la posibilidad de ingreso por el techo ya que solamente se requiere levantar una lámina, poniendo en riesgo la seguridad de las evidencias, el proyecto se realizará progresivamente.</t>
        </r>
      </text>
    </comment>
    <comment ref="D161" authorId="0">
      <text>
        <r>
          <rPr>
            <sz val="10"/>
            <rFont val="Arial"/>
            <family val="2"/>
          </rPr>
          <t xml:space="preserve">La capacidad de almacenamiento de la Sección tanto de indicios, suministros y bienes adquiridos se encuentran en una condición crítica, debido principalmente al crecimiento de la demanda de servicios y las unidades operativas. Esto a generado una situación indeseable en el sentido de que existen bodegas mixtas que contienen, indicios, materiales y reactivos juntos, por otra parte el inventario de suministros y consumibles de laboratorios en encuentran dispersos por toda la planta física de la Sección, lo que dificulta su control y pone en riesgo su efectiva custodia, pues alguno de ellos incluso no se encuentran bajo llave. Esta remodelación, involucra la re-ubicación de la jefatura, recepción de indicios, recepción de la Sección en procura de lograr una ampliación de los metros cuadrados designados a la función de custodia de indicios y/o suministros.
</t>
        </r>
      </text>
    </comment>
    <comment ref="D163" authorId="0">
      <text>
        <r>
          <rPr>
            <sz val="10"/>
            <rFont val="Arial"/>
            <family val="2"/>
          </rPr>
          <t>Se requiere ampliar el área de la Unidad de Drogas debido a que el espacio es sumamente reducido y no se  cuenta con las condiciones adecuadas para que los peritos y los técnicos laboratoristas forenses realicen sus respectivas tareas.  En esta área deben trabajar 8 peritos, 8 técnicos laboratoristas forenses, además se  encuentran instaladas tres capillas de extracción,  una cámara fría, un refrigerador y 8 computadoras.  Falta de instalar  6 computadoras para que los técnicos laboratoristas forenses reporten el resultado de sus labores periciales mediante el Sistema Informatizado del Departamento de Ciencias Forenses, por lo que es imprescindible ampliar esta área.  Este monto incluye la nueva pared,  eliminar tuberías existentes, cambiar de lugar los tomacorrientes,  tomas de UPS, instalación de 6 puntos de voz y datos, reubicar lámparas, apagadores  y la confección de 6 módulos de trabajo para los peritos.</t>
        </r>
      </text>
    </comment>
    <comment ref="D164" authorId="0">
      <text>
        <r>
          <rPr>
            <sz val="10"/>
            <rFont val="Arial"/>
            <family val="2"/>
          </rPr>
          <t>Se requiere remodelar un área del Departamento de Ciencias Forenses (152 m</t>
        </r>
        <r>
          <rPr>
            <vertAlign val="superscript"/>
            <sz val="10"/>
            <rFont val="Arial"/>
            <family val="2"/>
          </rPr>
          <t>2</t>
        </r>
        <r>
          <rPr>
            <sz val="10"/>
            <rFont val="Arial"/>
            <family val="2"/>
          </rPr>
          <t xml:space="preserve">), hacer paredes, pisos, instalaciones eléctricas y mecánicas  para instalar el Laboratorio de Profiliing de Drogas, Proyecto que se trabajará en conjunto con la Embajada Americana, según Formulario de Proyectos 001-QUI-DCF-2014.
</t>
        </r>
      </text>
    </comment>
    <comment ref="D166" authorId="0">
      <text>
        <r>
          <rPr>
            <sz val="10"/>
            <rFont val="Arial"/>
            <family val="2"/>
          </rPr>
          <t>El cambio de tecnologías de la fotografía y el video analógico a digital y el crecimiento de servicios que ha tenido la Sección amerita e impone que el antiguo cuarto oscuro (laboratorio fotográfico artesanal) sea demolido, para poder ganar y optimizar el uso de ese espacio para reubicar activos fotográficos y de video en una nueva bodega centralizada de equipos para todas las unidades de la sección, generando también una pequeña oficina para el encargado de activos y bodegas de la Sección, es importante destacar que la inversión institucional en equipos puede alcanzar medio millón de dólares y de ahí la importancia de custodiarlos debidamente.</t>
        </r>
      </text>
    </comment>
    <comment ref="D167" authorId="0">
      <text>
        <r>
          <rPr>
            <sz val="10"/>
            <rFont val="Arial"/>
            <family val="2"/>
          </rPr>
          <t xml:space="preserve">Las actuales estaciones instrumentales  de trabajo de Fotografía y de Audiovisuales son equipos informáticos especializados en procesamiento, edición, cambio de formato de imágenes, de momento están en escritorios comunes en una área común abierta de la sección, no se cuenta con seguridad bajo llave para las evidencias que se manejan y al ser un solo espacio abierto los visitantes no cuentan con la discreción debida en el procesamiento de materiales de investigaciones y casos, fácilmente se  pueden ver la información y contenidos de casos de cualquiera de las pantallas de escritorio a escritorio, y acceder a evidencias e indicios inadecuadamente. Los peritos no cuentan con gaveteros con llave para evidencias y equipos. Se requiere realizar  cerramientos para cada estación de trabajo, para adecuar espacios de servicio para los usuarios y ajustes de remodelación a la bodega de indicios para corregir estos aspectos.
</t>
        </r>
      </text>
    </comment>
    <comment ref="D169" authorId="0">
      <text>
        <r>
          <rPr>
            <sz val="10"/>
            <rFont val="Arial"/>
            <family val="2"/>
          </rPr>
          <t>Es necesario para la conservación de la planta física de la Delegación Regional de Limón que al menos una vez al año, se lleve a cabo el mantenimiento adecuado a los techos y paredes, en cuanto a mantenimiento y pintura de las instalaciones.  
Conforme el criterio de Servicios Generales, este proyecto se debe mantener en la medida que el ICD, no cumplió con el financiamiento de la pintura.  Por otro lado la empresa consultora no recomienda el cambio del techo, consideran que está en buen estado.</t>
        </r>
      </text>
    </comment>
    <comment ref="D170" authorId="0">
      <text>
        <r>
          <rPr>
            <sz val="9"/>
            <rFont val="Arial"/>
            <family val="2"/>
          </rPr>
          <t>El sistema de bombeo es antiguo, lo que implica un alto costo en mantenimiento del mismo.</t>
        </r>
      </text>
    </comment>
    <comment ref="D171" authorId="0">
      <text>
        <r>
          <rPr>
            <sz val="10"/>
            <rFont val="Arial"/>
            <family val="2"/>
          </rPr>
          <t>El Departamento de Servicios Generales realizó por medio de la Sección de Mantenimiento y Construcción una valoración del sistema eléctrico en el 2013, además,  los Obreros Especializados del Circuito, quienes recomiendan un cambio total de la instalación eléctrica incluida la cometida eléctrica del edificio, esto para ampliar la capacidad de servicio y evitar los constantes flujos de energía. Adicionalmente, las luminarias instaladas no permiten el ahorro energético ya que son obsoletas, lo que implica un costo elevado en el mantenimiento y sustitución de las mismas.</t>
        </r>
      </text>
    </comment>
    <comment ref="D173" authorId="0">
      <text>
        <r>
          <rPr>
            <sz val="10"/>
            <rFont val="Arial"/>
            <family val="2"/>
          </rPr>
          <t>La bodega  existente  ya no da a vasto con el espacio que  cuenta,  además se mantienen en un mismo espacio  reactivos  químicos e inflamables como  formalina, cloro, alcoholes y otros, con materiales  como  expedientes (papel),  plásticos  y  restos de  tela  que se  usan en el proceso de  autopsia,  lo cual es un riesgo de combustión  importante.</t>
        </r>
      </text>
    </comment>
    <comment ref="D174" authorId="0">
      <text>
        <r>
          <rPr>
            <sz val="10"/>
            <rFont val="Arial"/>
            <family val="2"/>
          </rPr>
          <t xml:space="preserve">No se  cuenta  con un  sistema de extracción de gases adecuado, lo cual conlleva  una exposición importante a los  vapores  de  sustancias  como la  formalina que  es altamente  cancerígena; cuando se  trabaja  con los  cerebros  y las  muestras de tejido  que  han sido  fijados  en dicha  sustancia.  </t>
        </r>
      </text>
    </comment>
    <comment ref="D175" authorId="0">
      <text>
        <r>
          <rPr>
            <sz val="10"/>
            <rFont val="Arial"/>
            <family val="2"/>
          </rPr>
          <t xml:space="preserve">No se cuenta con una planta de tratamiento para los desechos (agua) producidos en la Morgue, lo cual aumenta el riesgo de contaminación tanto del personal que labora en la Cuidad Judicial como para las personas que habitan en zonas aledañas. Por otra parte, debemos dar cumpliendo a la legislación nacional con respecto al manejo de aguas </t>
        </r>
        <r>
          <rPr>
            <b/>
            <i/>
            <sz val="10"/>
            <rFont val="Arial"/>
            <family val="2"/>
          </rPr>
          <t xml:space="preserve">"Reglamento de vertido y re-uso de aguas residuales" </t>
        </r>
        <r>
          <rPr>
            <sz val="10"/>
            <rFont val="Arial"/>
            <family val="2"/>
          </rPr>
          <t xml:space="preserve">DECRETO Nº 26042-S-MINAE. 
</t>
        </r>
      </text>
    </comment>
    <comment ref="D176" authorId="0">
      <text>
        <r>
          <rPr>
            <sz val="10"/>
            <rFont val="Arial"/>
            <family val="2"/>
          </rPr>
          <t xml:space="preserve">El espacio  destinado a la trascripción de  documentos,  no cuenta  con  las áreas  adecuadas de  trabajo, para  el manejo de  los  documentos  generados ni para la  custodia de los mismos,  el poco espacio y el alto  volumen de  documentos  que se manejan,  implica  un riesgo en la perdida o traslape de  los  documentos entre  un expediente  y otro,  lo cual llevar  a que el Dictamen de una  pericia, no llegue a la Autoridad  Judicial que  le  corresponde  o llegue  incompleto. 
</t>
        </r>
      </text>
    </comment>
    <comment ref="D178" authorId="0">
      <text>
        <r>
          <rPr>
            <sz val="10"/>
            <rFont val="Arial"/>
            <family val="2"/>
          </rPr>
          <t>No se cuenta con un baño para que los funcionarios ( as) que practican deporte se puedan asear. Los baños de Patología son exclusivos para personal de esa Sección y no tenemos acceso a ellos. El deporte y el aseo son parte importante para la buena salud mental y física del personal y se desea motivar a más gente a practicar actividad física al medio día ya que reduce significativamente los niveles de estrés.</t>
        </r>
      </text>
    </comment>
    <comment ref="D180" authorId="0">
      <text>
        <r>
          <rPr>
            <sz val="10"/>
            <rFont val="Arial"/>
            <family val="2"/>
          </rPr>
          <t>Ubicar en un mismo espacio físico a los integrantes de la Unidad, facilitando la interacción disminuyendo el riesgo de pérdida de información y adecuado funcionamiento de la cadena de custodia.</t>
        </r>
      </text>
    </comment>
    <comment ref="D182" authorId="0">
      <text>
        <r>
          <rPr>
            <sz val="10"/>
            <rFont val="Arial"/>
            <family val="2"/>
          </rPr>
          <t>Se requiere contar con estos cajones a fin de que el personal pueda resguardar todos aquellos artículos personales y policiales asignados, tomando en consideración que por la poca cantidad de personal en cualquier momento se tiene que asistir a la atención de algún caso en especial y el resguardo del equipo es importantísimo a efectos de mantenerlo a la mano ante una situación de emergencia que requiera la atención inmediata, también por un tema de cuido y custodia de los artículos.</t>
        </r>
      </text>
    </comment>
    <comment ref="D184" authorId="0">
      <text>
        <r>
          <rPr>
            <sz val="10"/>
            <rFont val="Arial"/>
            <family val="2"/>
          </rPr>
          <t>Desde hace mucho tiempo se requiere que supriman las celosías ubicadas en los pasillos internos, ya que en caso de un evento de emergencia donde haya ruptura de los cristales, el pasillo sería un sitio peligroso para la evacuación de personas, asimismo cambiar los vidrios que están sobre todas las puertas.  La sugerencia sería que se coloquen vidrios muy resistentes y que soporten cualquier evento sísmico. La situación se agrava más, cuando se tiene el evento de que en ese lugar se reseñan las personas detenidas; quienes en algún descuido pueden utilizar esas mismas celosías como arma a su favor. /  Es realmente necesario la instalación de puntos de red y tomas corrientes en los muebles modulares existentes, porque se esta subutilizando estos muebles ya que no se pueden colocar computadoras. / La colocación de buenas lámparas de iluminación, en la puerta oeste de esta Delegación, e inclusive un techo protector en esa zona, tanto para protección contra la lluvia o del sol.  En las noches esa zona es muy oscura y se ha comentado que insegura, pues no se puede ver quien está afuera, pero los del exterior, si pueden detectar lo que ocurre dentro del edificio; por lo del techo, actualmente no hay sitio donde protegerse ni del sol ni de la lluvia en esa zona.</t>
        </r>
      </text>
    </comment>
    <comment ref="D185" authorId="0">
      <text>
        <r>
          <rPr>
            <sz val="10"/>
            <rFont val="Arial"/>
            <family val="2"/>
          </rPr>
          <t>Un espacio para ser utilizado como bodega de indicios (específicamente para ese fin), no tiene que ser un lugar muy amplio, pero si se requiere que tenga un poco de ventilación y que tenga espacio para guardar indicios comunes, así como que se pueda meter una cámara de enfriamiento para aquellos que así lo requieran ("cadena de frío") y un archivador o armario para almacenar evidencias fotográficas (discos compactos), las cuales próximamente se empezaran a tramitar como tales. /  La colocación de estantería resistente y modular en la bodega de expedientes, con implementos de metal, lo que ayudaría a la mejor distribución del sitio y ventilación.  Actualmente, los muebles son de madera, mismos que ya están sufriendo desperfectos tanto por la humedad, como por el peso, tiempo de uso e insectos que se los están comiendo. / También, se podría utilizar las paredes para hacer cajones aéreos sobre cada cubículo para efectos de poder guardar indicios y otros bienes asignados como gorras, jackets, equipo asignado, como focos, manos libres y otros bienes de valor suministrados y que están en custodia de los suscritos, ya que en estos momentos no existe el espacio adecuado para su respectiva custodia. / Confeccionar un mueble vertical hasta arriba, con barras colgantes, donde se puedan guardar los chalecos antibalas para así darles una mejor custodia (tendría llavín con copias de la llave para cada investigador) y mejorar el espacio físico nuestro.</t>
        </r>
      </text>
    </comment>
    <comment ref="D186" authorId="0">
      <text>
        <r>
          <rPr>
            <sz val="10"/>
            <rFont val="Arial"/>
            <family val="2"/>
          </rPr>
          <t>En la actualidad, los vehículos oficiales se encuentran a la intemperie (bajo todas las inclemencias del tiempo) y con libre acceso a particulares; ya que, se deben de dejar parqueados en un área cercana a la vía pública; además, de ser un lugar que da a una de las ventanas de las celdas y por lo general, llegan los familiares, amigos y otros de las personas detenidas y aprovechan este lugar para conversar con ellos; lugar que es donde quedan los vehículos parqueados, entonces, los agarran para recostarse o bien dejar “mensajitos” escritos en los vehículos.  Ya contamos con dos causas penales por daños, por qué, una persona ajena a la institución decidió rayar con su nombre el vehículo oficial del Ministerio Público.  Por otro lado, los compañeros al bajarse de las unidades oficiales tienen que mojarse totalmente; ya que, no hay techo ni nada que los proteja.</t>
        </r>
      </text>
    </comment>
    <comment ref="D188" authorId="0">
      <text>
        <r>
          <rPr>
            <sz val="10"/>
            <rFont val="Arial"/>
            <family val="2"/>
          </rPr>
          <t>El edificio denominado  Anexo D es bastante antiguo y se observa muy deteriorado; en razón de ello se pretende remodelar  ambas fachadas (costado Norte y costado Oeste) para proporcionar al usuario externo una mejor ubicación, provocar en el usuario interno confort y una mejor imagen para la institución.</t>
        </r>
      </text>
    </comment>
    <comment ref="D189" authorId="0">
      <text>
        <r>
          <rPr>
            <sz val="10"/>
            <rFont val="Arial"/>
            <family val="2"/>
          </rPr>
          <t xml:space="preserve">La Jefatura de esta Unidad carece de una oficina en la infraestructura que ocupa actualmente el personal en la Ciudad Judicial, lo que dificulta la correcta ejecución de las labores administrativas implícitas en la coordinación, supervisión y dirección del equipo de trabajo, por cuanto se comparte el mismo espacio con los conductores y el personal de apoyo administrativo, por lo que resulta urgente establecer una área de trabajo independiente para el puesto de Jefatura. Para completar el objetivo, el proyecto contempla el relleno de  dos fosas que fueron creadas originalmente para la dependencia que ocuparía esas instalaciones pero al no concretarse y asignarse a la Unidad de Transporte Forense, el espacio se desperdicia y no se utiliza. </t>
        </r>
      </text>
    </comment>
    <comment ref="D190" authorId="0">
      <text>
        <r>
          <rPr>
            <sz val="10"/>
            <rFont val="Arial"/>
            <family val="2"/>
          </rPr>
          <t>Se requiere la pintura ya que el Anexo D al funcionar como parqueo, recibe mucha suciedad e inclusive colisiones de vehículos, lo que impide conservar la estructura en buen estado.</t>
        </r>
      </text>
    </comment>
    <comment ref="D191" authorId="0">
      <text>
        <r>
          <rPr>
            <sz val="10"/>
            <rFont val="Arial"/>
            <family val="2"/>
          </rPr>
          <t xml:space="preserve">Se incluye dentro del mantenimiento y reparaciones en razón de que, para la adquisición del portón es necesario contar con las especificaciones técnicas por parte del ente técnico; por lo tanto se tiene la intervención del ente técnico. 
</t>
        </r>
      </text>
    </comment>
    <comment ref="D192" authorId="0">
      <text>
        <r>
          <rPr>
            <u val="single"/>
            <sz val="10"/>
            <rFont val="Arial"/>
            <family val="2"/>
          </rPr>
          <t>Salud ocupacional</t>
        </r>
        <r>
          <rPr>
            <sz val="10"/>
            <rFont val="Arial"/>
            <family val="2"/>
          </rPr>
          <t xml:space="preserve"> :Evitar la contaminación de aire dentro del área trabajo, como en las oficinas, producto de los gases de escape de los vehículos.
</t>
        </r>
      </text>
    </comment>
    <comment ref="D193" authorId="0">
      <text>
        <r>
          <rPr>
            <u val="single"/>
            <sz val="10"/>
            <rFont val="Arial"/>
            <family val="2"/>
          </rPr>
          <t>Gestión Ambiental</t>
        </r>
        <r>
          <rPr>
            <sz val="10"/>
            <rFont val="Arial"/>
            <family val="2"/>
          </rPr>
          <t>: Evitar los derrames y la manipulación de aceite, por estañones o tinas.
Prevenir contaminación de suelo y los mantos acuíferos.
Controlar los derrames como medida de prevención de incendios por material inflamable, disminuir  la exposición ocupacional de productos químicos.</t>
        </r>
      </text>
    </comment>
    <comment ref="D194" authorId="0">
      <text>
        <r>
          <rPr>
            <sz val="10"/>
            <rFont val="Arial"/>
            <family val="2"/>
          </rPr>
          <t xml:space="preserve">Por las características de los trabajos que se realizan en la Unidad de Taller Mecánico, es necesario brindar el mantenimiento en infraestructura para cuidar adecuadamente por el paso del tiempo, daños provocados por el medio ambiente y el tránsito de más de 1500 vehículos al año.
</t>
        </r>
      </text>
    </comment>
    <comment ref="D195" authorId="0">
      <text>
        <r>
          <rPr>
            <sz val="10"/>
            <rFont val="Arial"/>
            <family val="2"/>
          </rPr>
          <t xml:space="preserve">Desde la construcción de la Unidad en la Ciudad Judicial, no se ha brindado mantenimiento y sustitución a áreas dañadas de la malla que rodea parcialmente la Unidad, por lo que por aspectos de seguridad de los bienes, activos y la inversión que administra el Taller Mecánico, es urgente contar con este recurso. 
</t>
        </r>
      </text>
    </comment>
    <comment ref="D196" authorId="0">
      <text>
        <r>
          <rPr>
            <sz val="10"/>
            <rFont val="Arial"/>
            <family val="2"/>
          </rPr>
          <t xml:space="preserve">Las condiciones de trabajo del personal y por la naturaleza de sus funciones exige la sustitución y el mantenimiento oportuno y constante de la luminaria actual del Taller, así como la que se instalará gracias a la ampliación que se ejecutará como parte del presupuesto ordinario 2014. 
</t>
        </r>
      </text>
    </comment>
    <comment ref="D197" authorId="0">
      <text>
        <r>
          <rPr>
            <sz val="10"/>
            <rFont val="Arial"/>
            <family val="2"/>
          </rPr>
          <t>El uso actual que se hace del plantel correspondiente al Anexo D del Poder Judicial, difiere en gran medida de su utilidad anterior (imprenta de la UNED), en razón de ello carece de ventiladores y en general de un sistema que permita la circulación de aire fresco; aunado al hecho de que gradualmente durante años, el cielo raso del plantel se deterioró, dejando al descubierto el techo de zinc y perling. A partir de esto, las temperaturas que alcanza a lo interno el plantel son realmente altas, afectando la salud física de l@s funcionari@s destacad@s en este sitio de trabajo, incluso los mismos investigadores que hacen uso temporal de estas instalaciones mientras ingresas o sacan un vehículo oficial, manifiestan su malestar por las altas temperaturas que alcanza este plantel, en razón de ello y luego de valorar el tema con el Arquitecto Luis Umaña Ugalde, del Depto. de Servicios Generarle y el área de Salud Ocupacional, se recomienda la instalación de un aislante térmico en todas las áreas de techo del plantel que permitirá reducir la temperatura de las instalaciones, sin necesidad de contar con cielo raso, sin embargo para ello es indispensable reparar el techo de las filtraciones actuales que provoca la lluvia, sustituir el sistema de iluminación actual por lámparas tipo gimnasio, e instalar extractores de humo por la cantidad de emisión de gases producto de los vehículos que transitan en este plantel, que como se ha indicado son casi 100 unidades. Elementos que son de especial interés solventar según el estudio elaborado durante el mes de noviembre del 2010 por personal del Área de Salud Ocupacional del Departamento de Personal.</t>
        </r>
      </text>
    </comment>
    <comment ref="D198" authorId="0">
      <text>
        <r>
          <rPr>
            <sz val="10"/>
            <rFont val="Arial"/>
            <family val="2"/>
          </rPr>
          <t>Al igual que se expuso en los proyectos anteriores correspondientes al Anexo D, el uso actual que se hace de dichas instalaciones, difiere totalmente de su utilidad anterior (imprenta de la UNED), en razón de ello las características del piso no permiten, dada sus características y calidad, soportar un alto tránsito de al menos 100 vehículos diarios. A partir de esto, las rupturas en los pisos, aunados a los desniveles, diferencias en los materiales que componen la superficie, y otros defectos, generan la necesidad de sustituir el piso por uno que reúna condiciones de idoneidad según el uso que se hace de las instalaciones, de allí que a partir de la recomendación de la Arq. Greiny Leitón, funcionaria del Depto de Servicios Generales es necesario desarrollar este proyecto.</t>
        </r>
      </text>
    </comment>
    <comment ref="D200" authorId="0">
      <text>
        <r>
          <rPr>
            <sz val="10"/>
            <rFont val="Arial"/>
            <family val="2"/>
          </rPr>
          <t>Actualmente hay hacinamiento de personal, se requiere la ampliación construyendo una pared  y ventanales, nivelar el piso e instalar cerámica, instalación de tres toma corrientes y puntos de red para equipo de computo, instalación de línea telefónica. Además, de la confección de un mueble para atención de usuarios externos como internos,  en la puerta  principal se puede utilizar una de las puertas metálicas existentes, la cual sería sustituida por una de madera o bien algún otro material idóneo, cabe mencionar que se trata de aprovechar el área construida a lo máximo.</t>
        </r>
      </text>
    </comment>
    <comment ref="D201" authorId="0">
      <text>
        <r>
          <rPr>
            <sz val="10"/>
            <rFont val="Arial"/>
            <family val="2"/>
          </rPr>
          <t>Necesario  ya que los canes deben mantenerse en condiciones optimas , evitándole lesiones , alergias ó enfermedades a consecuencia del estado de las estructuras. Cabe mencionar  que algunos de ellos  se encuentran a la intemperie, al realizar este proyecto se concluiría con el techado de estas perreras  y se  estaría cumpliendo con el objetivo  propuesto del techado y enchapado con cerámica del total de los caniles (perreras) utilizados.</t>
        </r>
      </text>
    </comment>
    <comment ref="D202" authorId="0">
      <text>
        <r>
          <rPr>
            <sz val="10"/>
            <rFont val="Arial"/>
            <family val="2"/>
          </rPr>
          <t>A fin de evitar la acumulación de heces, orina y pelos de nuestros canes, es necesario contar con un suministro constante de agua, en la actualidad si por alguna razón falta el suministro de este vital liquido, tendríamos serios problemas de higiene, malos olores que estarían afectando las oficinas adyacentes así como el personal de nuestra unidad.</t>
        </r>
      </text>
    </comment>
    <comment ref="D203" authorId="0">
      <text>
        <r>
          <rPr>
            <sz val="10"/>
            <rFont val="Arial"/>
            <family val="2"/>
          </rPr>
          <t>La oficina cuenta  en la  actualidad con una puerta de ingreso y egreso  del personal en el sector de recepción, se hace la petición  porqué, en caso de un siniestro  o un sismo de gran intensidad el  personal  ubicado en el salón de guías  quedaría aislado, sin posibilidad de evacuar de forma rápida y segura las instalaciones o bien la planta física, la construcción de la puerta de Egreso (emergencias) de ubicaría en el sitio en mención.  En  cumplimiento del Manual de disposición de técnicas generales sobre seguridad humana y protección contra incendios (NFPA-101).</t>
        </r>
      </text>
    </comment>
    <comment ref="D205" authorId="0">
      <text>
        <r>
          <rPr>
            <b/>
            <sz val="10"/>
            <rFont val="Arial"/>
            <family val="2"/>
          </rPr>
          <t>1)</t>
        </r>
        <r>
          <rPr>
            <sz val="10"/>
            <rFont val="Arial"/>
            <family val="2"/>
          </rPr>
          <t xml:space="preserve"> La Sección presenta un área limitada de bodega de evidencias e indicios, para la cantidad de evidencia que se custodia.
</t>
        </r>
        <r>
          <rPr>
            <b/>
            <sz val="10"/>
            <rFont val="Arial"/>
            <family val="2"/>
          </rPr>
          <t xml:space="preserve">2) </t>
        </r>
        <r>
          <rPr>
            <sz val="10"/>
            <rFont val="Arial"/>
            <family val="2"/>
          </rPr>
          <t xml:space="preserve">La rústica estructura de la bodega de evidencias e indicios propicia la incidencia de accidentes laborales; ya se tiene un precedente respecto a un Supervisor de Servicio de la OPO, que en una revisión sufrió una lesión en una pierna, que le llevó varios días incapacitado.
</t>
        </r>
        <r>
          <rPr>
            <b/>
            <sz val="10"/>
            <rFont val="Arial"/>
            <family val="2"/>
          </rPr>
          <t>3)</t>
        </r>
        <r>
          <rPr>
            <sz val="10"/>
            <rFont val="Arial"/>
            <family val="2"/>
          </rPr>
          <t xml:space="preserve"> El estudio 526-SO-2014 del Área de Salud Ocupacional identifica riesgos críticos respecto a los factores de riesgo: físicos, químicos, biológicos, locales y condiciones de seguridad. 
4</t>
        </r>
        <r>
          <rPr>
            <b/>
            <sz val="10"/>
            <rFont val="Arial"/>
            <family val="2"/>
          </rPr>
          <t>)</t>
        </r>
        <r>
          <rPr>
            <sz val="10"/>
            <rFont val="Arial"/>
            <family val="2"/>
          </rPr>
          <t xml:space="preserve"> Esta situación fue analizada por el Equipo SEVRI de la Sección, en cumplimiento con las responsabilidades que la Ley General de Control Interno les ha conferido según sus competencias, y en virtud que se han activado alarmas de riesgos, hizo de conocimiento ante las instancias competentes, resultando que la Jefatura del Departamento de Investigaciones Criminales del OIJ apoyó y respaldó la gestión transferida por este equipo, y mediante el oficio 1038-DICR-14 (ref. 2423-14), solicitó respetuosamente a la Administración del OIJ “que para la aprobación presupuestaria correspondiente al próximo periodo de ejecución, sea presentada por su persona para ser analizada priorizada y autorizada las mejoras que se requieren en cuanto a infraestructura”.
</t>
        </r>
      </text>
    </comment>
    <comment ref="D207" authorId="0">
      <text>
        <r>
          <rPr>
            <sz val="10"/>
            <rFont val="Arial"/>
            <family val="2"/>
          </rPr>
          <t xml:space="preserve">Esta área fue desocupada en el 2013 por el traslados de los archivadores de expedientes criminales a una bodega, actualmente se pretende trasladar a ese espacio la Unidad de Documentación así como al personal de servicios generales.
</t>
        </r>
      </text>
    </comment>
    <comment ref="D208" authorId="0">
      <text>
        <r>
          <rPr>
            <sz val="10"/>
            <rFont val="Arial"/>
            <family val="2"/>
          </rPr>
          <t>Esta área fue desocupada en el 2013 por el traslados de los archivadores de expedientes criminales a una bodega, actualmente se pretende trasladar a ese espacio la Unidad de Documentación incluido el coordinador, así como al personal de servicios generales para que tengan un área donde poder custodiar la evidencia que deben entregar.</t>
        </r>
      </text>
    </comment>
    <comment ref="D209" authorId="0">
      <text>
        <r>
          <rPr>
            <sz val="10"/>
            <rFont val="Arial"/>
            <family val="2"/>
          </rPr>
          <t>Actualmente la Cabina de Radio tiene un espacio para una persona, para mejorar el servicio a los usuarios internos y externos se requiere mantener a uno o dos servidores más en la Cabina de  Radio, con el espacio suficiente para maniobrar  el equipo necesario. El espacio utilizado para dicha ampliación sería el que se libere de la reorganización del área de recepción.</t>
        </r>
      </text>
    </comment>
    <comment ref="D211" authorId="0">
      <text>
        <r>
          <rPr>
            <sz val="10"/>
            <rFont val="Arial"/>
            <family val="2"/>
          </rPr>
          <t>Es necesario habilitar una puerta de emergencias que dé hacia la zona de seguridad establecida por la brigada de emergencias, al costado norte del edificio, es importante tomar en consideración que todo el personal tanto de  investigación como administrativo de la Delegación,  deben  realizar un recorrido aproximado de 80 metros, lleno de obstáculos como puertas, sillas y gradas para poder llegar a la zona de seguridad, situación que  en un momento de catástrofe sería completamente imposible lograr salir todos a tiempo, pero, con la implementación de la puerta de emergencia facilitaría la evacuación del personal y disminuiría el recorrido en 75% generando mayores probabilidades de sobre vivencia.</t>
        </r>
      </text>
    </comment>
    <comment ref="D212" authorId="0">
      <text>
        <r>
          <rPr>
            <sz val="10"/>
            <rFont val="Arial"/>
            <family val="2"/>
          </rPr>
          <t>La Zona Atlántica posee un ambiente climatológico de constante cambios inesperados, pasando de asoleado a lluvioso en un instante, además, es una zona con mayores afectaciones lluviosas de todo el país, lo que ocasiona que las unidades de la Delegación se encuentren afectadas de forma directa a la lluvia y al sol, de día y de noche, a pesar que se encuentren estacionadas en la oficina, lo que genera que la carrocería, llantas, cajones parabrisas y demás partes expuestas, se deteriores con mayor rapidez. Es importante tomar en cuenta que se desea implementar la iluminación con sensores de movimiento para dar mayor seguridad el parqueo, el cual no cuenta con iluminación ni cámaras de vigilancia.</t>
        </r>
      </text>
    </comment>
    <comment ref="D215" authorId="0">
      <text>
        <r>
          <rPr>
            <sz val="10"/>
            <rFont val="Arial"/>
            <family val="2"/>
          </rPr>
          <t>Fortalecer la calidad del servicio público que se brinda. Que la persona que acude a terapia se sienta seguridad y pueda expresarse sin el temor que alguien podría estar escuchando.</t>
        </r>
      </text>
    </comment>
    <comment ref="D218" authorId="0">
      <text>
        <r>
          <rPr>
            <sz val="10"/>
            <rFont val="Arial"/>
            <family val="2"/>
          </rPr>
          <t xml:space="preserve">Corresponde al edificio de la Defensa Pública de Desamparados, ubicado al costado oeste del Parque Central, es propiedad del Poder Judicial. Local antiguo que requiere pintura general y reparaciones en celo raso, paredes y cambio de piso.
</t>
        </r>
      </text>
    </comment>
  </commentList>
</comments>
</file>

<file path=xl/comments5.xml><?xml version="1.0" encoding="utf-8"?>
<comments xmlns="http://schemas.openxmlformats.org/spreadsheetml/2006/main">
  <authors>
    <author>vguadamuz</author>
  </authors>
  <commentList>
    <comment ref="D8" authorId="0">
      <text>
        <r>
          <rPr>
            <sz val="10"/>
            <rFont val="Arial"/>
            <family val="2"/>
          </rPr>
          <t>Para cumplir con la Ley 7600 se debe hacer un cambio de la fachada del edificio Anexo A al colocar una rampa con la gradiente adecuada.</t>
        </r>
      </text>
    </comment>
    <comment ref="D10" authorId="0">
      <text>
        <r>
          <rPr>
            <sz val="10"/>
            <rFont val="Arial"/>
            <family val="2"/>
          </rPr>
          <t xml:space="preserve">Se requiere la construcción de un servicio sanitario en cumplimiento de la Ley 7600, por cuanto no hay ninguno para los usuarios de las Salas de Juicios.  Para el 2015, se incluyó uno para uso de hombres y para el 2016 es para uso de mujeres. </t>
        </r>
        <r>
          <rPr>
            <sz val="12"/>
            <rFont val="Arial"/>
            <family val="2"/>
          </rPr>
          <t xml:space="preserve">
</t>
        </r>
      </text>
    </comment>
    <comment ref="D12" authorId="0">
      <text>
        <r>
          <rPr>
            <sz val="10"/>
            <rFont val="Arial"/>
            <family val="2"/>
          </rPr>
          <t>La acera que da acceso al edificio desde la acera municipal hasta la entrada de los despachos de Pensiones y Contravencional requiere ser construida en su totalidad, ya que el mal estado de la misma impide un acceso adecuado a las personas en sillas de ruedas o con alguna discapacidad.  Además, es necesario remodelar toda el área de acceso a ambos despachos, es decir, ampliar las puertas de ingreso y salida para que tengan el mínimo de anchura requerida (1.20m) y ampliar las dos áreas de atención al público.  Estos despachos antes eran uno solo, sin embargo fueron divididos y ahora es necesario ajustar el edificio a la nueva realidad.</t>
        </r>
      </text>
    </comment>
    <comment ref="D13" authorId="0">
      <text>
        <r>
          <rPr>
            <sz val="10"/>
            <rFont val="Arial"/>
            <family val="2"/>
          </rPr>
          <t>El edificio de los Tribunales de Heredia únicamente cuenta con 1 ascensor que da acceso a los 4 niveles, y tiene ya 18 años de uso.  En el año 2014 se presentaron 3 recursos de amparo por personas con discapacidad, ya que la frecuencia con que el ascensor se daña supera la paciencia de las personas usuarias, principalmente las que pertenecen a esta condición (tienen alguna discapacidad).  Por día el ascensor sube o baja 600 veces, es decir, un total de 13.200 veces al mes (158.400 veces al año).  Esto con base en el contador electrónico que se le instaló para verificar su uso. Según el señor Mauricio Vega Segura, Supervisor de la empresa Elevadores Schindler S.A., este dato es considerado muy numeroso y la alternativa de cambiarlo por uno nuevo no sería suficiente, pues la cantidad de veces que el ascensor sube o baja permite determinar que el edificio de los Tribunales de Heredia debe contar con dos ascensores en lugar de uno para equilibrar la carga de trabajo.</t>
        </r>
      </text>
    </comment>
    <comment ref="D14" authorId="0">
      <text>
        <r>
          <rPr>
            <sz val="10"/>
            <rFont val="Arial"/>
            <family val="2"/>
          </rPr>
          <t>El área que ocupa el OIJ de Heredia y la OCJ de Heredia no es accesible para personas con discapacidad, no cumple con los requerimientos de la Ley 7600, pues su único acceso es mediante las gradas o bien dando la vuelta por el sótano del edificio.  Si bien el OIJ de Heredia se traslada en el año 2015 a un edificio alquilado, no abandonan el edificio de Heredia, quedando en el mismo la Sección de Cárceles, y además, continúa operando ahí la OCJ de Heredia.  El área es insalubre por cuanto no dispone de ventilación mecánica ni natural, es sumamente caliente y encima totalmente inaccesible para personas con discapacidad.  Además, es necesario remodelarla para ajustarla a las nuevas necesidades ya que se utilizará no solo para ubicar a estas dos oficinas (30 personas trabajando de manera simultánea) sino que también se piensa ubicar ahí a la Defensa Publica de Flagrancia, la cual hoy se ubica en un descanso de las gradas del edificio, y por último, utilizar el área que sea posible para el archivo de expedientes de los despachos judiciales, cuyas cantidades les han agravado el hacinamiento.</t>
        </r>
      </text>
    </comment>
    <comment ref="D17" authorId="0">
      <text>
        <r>
          <rPr>
            <sz val="10"/>
            <rFont val="Arial"/>
            <family val="2"/>
          </rPr>
          <t>Se requiere remodelar esta área por cuanto no esta siendo lo mas funcional para la atención de las personas usuarias y se requiere adecuarla para una mejor atención según la Ley 7600.</t>
        </r>
      </text>
    </comment>
    <comment ref="D20" authorId="0">
      <text>
        <r>
          <rPr>
            <sz val="10"/>
            <rFont val="Arial"/>
            <family val="2"/>
          </rPr>
          <t>El mueble actual ubicado en la Recepción de Documentos cumple con indicado en la Ley 7600, pero el diseño no se ajusta para ofrecer un buen servicio en forma individual al usuario/a tanto interno como  externo de ahí la solicitud para su sustitución.</t>
        </r>
        <r>
          <rPr>
            <sz val="12"/>
            <rFont val="Arial"/>
            <family val="2"/>
          </rPr>
          <t xml:space="preserve">
</t>
        </r>
      </text>
    </comment>
    <comment ref="D22" authorId="0">
      <text>
        <r>
          <rPr>
            <sz val="10"/>
            <rFont val="Arial"/>
            <family val="2"/>
          </rPr>
          <t>Los tribunales de Justicia de Coto Brus se requiere ajustarlo a los requerimientos de la ley 7600,  ubicar el servicio sanitario y oficina de atención para personas con discapacidad en un área más accesible, pues actualmente se encuentra en el patio detrás del edificio y para llegar a él debe atravesarse todo el Juzgado Contravencional y además instalar un ascensor para personas con discapacidad y un alero para ascensor y escaleras de acceso a la segunda planta.
Para la adecuación del edificio de los Tribunales de Justicia de Coto Brus a los requerimientos de la ley 7600, parte de los dineros se deberán tomar para hacer frente a la aplicación del edificio de corredores que está en proceso de contratación, motivo por el cual no alcanzaría para la instalación del ascensor, sino que se haría la parte del Servicio sanitario para discapacitados y eventualmente el techo sobre las gradas de acceso a la segunda planta y según indica el Ingeniero Electromecánico sólo el costo del ascensor rondaría los cincuenta millones.</t>
        </r>
      </text>
    </comment>
    <comment ref="D24" authorId="0">
      <text>
        <r>
          <rPr>
            <sz val="10"/>
            <rFont val="Arial"/>
            <family val="2"/>
          </rPr>
          <t>Se debe cambiar  por deterioro.</t>
        </r>
      </text>
    </comment>
    <comment ref="D25" authorId="0">
      <text>
        <r>
          <rPr>
            <sz val="10"/>
            <rFont val="Arial"/>
            <family val="2"/>
          </rPr>
          <t>Por las  condiciones ventosas de la  zona  y le material en que fue construido  se  ha deteriorado. La puerta se despega con frecuencia   al igual que las láminas  internas.</t>
        </r>
      </text>
    </comment>
    <comment ref="D28" authorId="0">
      <text>
        <r>
          <rPr>
            <sz val="10"/>
            <rFont val="Arial"/>
            <family val="2"/>
          </rPr>
          <t>Los requerimientos y montos fueron dados por el Departamento de Servicios Generales.</t>
        </r>
      </text>
    </comment>
    <comment ref="D30" authorId="0">
      <text>
        <r>
          <rPr>
            <sz val="10"/>
            <rFont val="Arial"/>
            <family val="2"/>
          </rPr>
          <t>Los requerimientos y montos fueron dados por el Departamento de Servicios Generales.</t>
        </r>
        <r>
          <rPr>
            <sz val="12"/>
            <rFont val="Arial"/>
            <family val="2"/>
          </rPr>
          <t xml:space="preserve">
</t>
        </r>
      </text>
    </comment>
    <comment ref="D33" authorId="0">
      <text>
        <r>
          <rPr>
            <sz val="10"/>
            <rFont val="Arial"/>
            <family val="2"/>
          </rPr>
          <t xml:space="preserve">Se requiere mostrador por cambio de local. 
</t>
        </r>
      </text>
    </comment>
    <comment ref="D35" authorId="0">
      <text>
        <r>
          <rPr>
            <sz val="10"/>
            <rFont val="Arial"/>
            <family val="2"/>
          </rPr>
          <t xml:space="preserve">Se tiene previsto un cambio de local, por cuanto el contrato actual vence. 
</t>
        </r>
      </text>
    </comment>
    <comment ref="D37" authorId="0">
      <text>
        <r>
          <rPr>
            <sz val="10"/>
            <rFont val="Arial"/>
            <family val="2"/>
          </rPr>
          <t xml:space="preserve">Se requiere un mostrador nuevo por cuanto se cambiaron de local. 
</t>
        </r>
      </text>
    </comment>
    <comment ref="D39" authorId="0">
      <text>
        <r>
          <rPr>
            <sz val="10"/>
            <rFont val="Arial"/>
            <family val="2"/>
          </rPr>
          <t xml:space="preserve">El mostrador actual no cubre toda el área. </t>
        </r>
      </text>
    </comment>
    <comment ref="D41" authorId="0">
      <text>
        <r>
          <rPr>
            <sz val="10"/>
            <rFont val="Arial"/>
            <family val="2"/>
          </rPr>
          <t xml:space="preserve">Esta Oficina se creó este año 2014 y próximamente se trasladará a otro local. 
</t>
        </r>
      </text>
    </comment>
    <comment ref="D43" authorId="0">
      <text>
        <r>
          <rPr>
            <sz val="10"/>
            <rFont val="Arial"/>
            <family val="2"/>
          </rPr>
          <t xml:space="preserve">Se requiere mostrador por cambio de local. 
Se presupuesta nuevamente dado que las instancias correspondientes realizaron cortes de la sub partida 50104 para cubrir los compromisos no devengados.
</t>
        </r>
      </text>
    </comment>
    <comment ref="D45" authorId="0">
      <text>
        <r>
          <rPr>
            <sz val="10"/>
            <rFont val="Arial"/>
            <family val="2"/>
          </rPr>
          <t xml:space="preserve">Se presupuesta nuevamente dado que las instancias correspondientes realizaron cortes de la sub partida 50104 para cubrir los compromisos no devengados.
Se requiere mostrador por cambio de local. Para el 2015, se incluyó una modificación, pero si se trasladan de local no se realiza porque necesitarían uno nuevo de acuerdo a las medidas del nuevo inmueble. 
</t>
        </r>
      </text>
    </comment>
    <comment ref="D47" authorId="0">
      <text>
        <r>
          <rPr>
            <sz val="10"/>
            <rFont val="Arial"/>
            <family val="2"/>
          </rPr>
          <t xml:space="preserve">Se requiere mostrador por cambio de local. 
</t>
        </r>
      </text>
    </comment>
    <comment ref="D49" authorId="0">
      <text>
        <r>
          <rPr>
            <sz val="10"/>
            <rFont val="Arial"/>
            <family val="2"/>
          </rPr>
          <t xml:space="preserve">Se requiere mostrador por cambio de local, se debe dar cumplimiento de la normativa de la Ley 7600. 
</t>
        </r>
      </text>
    </comment>
    <comment ref="D51" authorId="0">
      <text>
        <r>
          <rPr>
            <sz val="10"/>
            <rFont val="Arial"/>
            <family val="2"/>
          </rPr>
          <t xml:space="preserve">Este Juzgado tiene un mostrador que no cumple a cabalidad con la ley 7600.
</t>
        </r>
      </text>
    </comment>
    <comment ref="D53" authorId="0">
      <text>
        <r>
          <rPr>
            <sz val="10"/>
            <rFont val="Arial"/>
            <family val="2"/>
          </rPr>
          <t>Este Juzgado tiene un mostrador que no cumple a cabalidad con la ley 7600.</t>
        </r>
      </text>
    </comment>
    <comment ref="D55" authorId="0">
      <text>
        <r>
          <rPr>
            <sz val="10"/>
            <rFont val="Arial"/>
            <family val="2"/>
          </rPr>
          <t>Atención al usuario de manera que se guarde la confidencialidad y no se interrumpa al otro funcionario, por tomarse denuncias simultaneas en una misma área común.</t>
        </r>
      </text>
    </comment>
    <comment ref="D57" authorId="0">
      <text>
        <r>
          <rPr>
            <sz val="10"/>
            <rFont val="Arial"/>
            <family val="2"/>
          </rPr>
          <t>Atención al usuario de manera que se guarde la confidencialidad y no se interrumpa al otro funcionario, por tomarse denuncias simultaneas en una misma área común.</t>
        </r>
      </text>
    </comment>
    <comment ref="D59" authorId="0">
      <text>
        <r>
          <rPr>
            <sz val="10"/>
            <rFont val="Arial"/>
            <family val="2"/>
          </rPr>
          <t>Atención al usuario, de manera que se guarde la confidencialidad y no se interrumpa al otro funcionario, por tomarse denuncias simultaneas en una misma área común.</t>
        </r>
      </text>
    </comment>
    <comment ref="D61" authorId="0">
      <text>
        <r>
          <rPr>
            <sz val="10"/>
            <rFont val="Arial"/>
            <family val="2"/>
          </rPr>
          <t>Atención al usuario de manera que se guarde la confidencialidad y no se interrumpa al otro funcionario, por tomarse denuncias simultaneas en una misma área común.</t>
        </r>
      </text>
    </comment>
    <comment ref="D63" authorId="0">
      <text>
        <r>
          <rPr>
            <sz val="10"/>
            <rFont val="Arial"/>
            <family val="2"/>
          </rPr>
          <t>Atención al usuario de manera que se guarde la confidencialidad y no se interrumpa al otro funcionario, por tomarse denuncias simultaneas en una misma área común.</t>
        </r>
      </text>
    </comment>
    <comment ref="D65" authorId="0">
      <text>
        <r>
          <rPr>
            <sz val="10"/>
            <rFont val="Arial"/>
            <family val="2"/>
          </rPr>
          <t>Atención al usuario de manera que se guarde la confidencialidad y no se interrumpa al otro funcionario, por tomarse denuncias simultaneas en una misma área común.</t>
        </r>
      </text>
    </comment>
    <comment ref="D67" authorId="0">
      <text>
        <r>
          <rPr>
            <sz val="10"/>
            <rFont val="Arial"/>
            <family val="2"/>
          </rPr>
          <t>Atención al usuario de manera que se guarde la confidencialidad y no se interrumpa al otro funcionario, por tomarse denuncias simultaneas en una misma área común.</t>
        </r>
      </text>
    </comment>
    <comment ref="D69" authorId="0">
      <text>
        <r>
          <rPr>
            <sz val="10"/>
            <rFont val="Arial"/>
            <family val="2"/>
          </rPr>
          <t xml:space="preserve">Se requiere adecuar el mostrador por cuanto el actual no cumple con todos los requerimientos establecidos.
</t>
        </r>
      </text>
    </comment>
    <comment ref="D71" authorId="0">
      <text>
        <r>
          <rPr>
            <sz val="10"/>
            <rFont val="Arial"/>
            <family val="2"/>
          </rPr>
          <t>Se requiere el mueble toda vez que el actual no cumple con indicado en la Ley 7600.</t>
        </r>
        <r>
          <rPr>
            <b/>
            <sz val="12"/>
            <rFont val="Arial"/>
            <family val="2"/>
          </rPr>
          <t xml:space="preserve">
</t>
        </r>
        <r>
          <rPr>
            <sz val="12"/>
            <rFont val="Arial"/>
            <family val="2"/>
          </rPr>
          <t xml:space="preserve">
</t>
        </r>
      </text>
    </comment>
    <comment ref="D73" authorId="0">
      <text>
        <r>
          <rPr>
            <sz val="10"/>
            <rFont val="Arial"/>
            <family val="2"/>
          </rPr>
          <t>Se requiere el mueble toda vez que el actual no cumple con indicado en la Ley 7600.</t>
        </r>
      </text>
    </comment>
    <comment ref="D75" authorId="0">
      <text>
        <r>
          <rPr>
            <sz val="10"/>
            <rFont val="Arial"/>
            <family val="2"/>
          </rPr>
          <t>Se requiere el mueble toda vez que el actual no cumple con indicado en la Ley 7600.</t>
        </r>
      </text>
    </comment>
    <comment ref="D78" authorId="0">
      <text>
        <r>
          <rPr>
            <sz val="10"/>
            <rFont val="Arial"/>
            <family val="2"/>
          </rPr>
          <t>Se requiere readecuar el adecuar el área y el mostrador de atención al público, esto según recomendación del Depto. de Salud Ocupacional.</t>
        </r>
      </text>
    </comment>
    <comment ref="D79" authorId="0">
      <text>
        <r>
          <rPr>
            <sz val="10"/>
            <rFont val="Arial"/>
            <family val="2"/>
          </rPr>
          <t>La Unidad Regional de Orotina solo tiene un baño tanto para los servidores judiciales como para los usuarios externos, el mismo no cumple con la Ley 7600, por lo que se solicita la construcción de uno para cumplir con los alcances de dicha ley.</t>
        </r>
      </text>
    </comment>
    <comment ref="D81" authorId="0">
      <text>
        <r>
          <rPr>
            <b/>
            <sz val="10"/>
            <rFont val="Arial"/>
            <family val="2"/>
          </rPr>
          <t>1)</t>
        </r>
        <r>
          <rPr>
            <sz val="10"/>
            <rFont val="Arial"/>
            <family val="2"/>
          </rPr>
          <t xml:space="preserve"> Esta Sección presenta una inadecuada infraestructura en el área de recepción y de acceso a la oficina; facilitando el ingreso de personal no autorizado.
</t>
        </r>
        <r>
          <rPr>
            <b/>
            <sz val="10"/>
            <rFont val="Arial"/>
            <family val="2"/>
          </rPr>
          <t>2)</t>
        </r>
        <r>
          <rPr>
            <sz val="10"/>
            <rFont val="Arial"/>
            <family val="2"/>
          </rPr>
          <t xml:space="preserve"> El área recepción carece de las barreas de contención y mecanismos de seguridad necesarios para autorizar el acceso a personal externo a la oficina.
</t>
        </r>
        <r>
          <rPr>
            <b/>
            <sz val="10"/>
            <rFont val="Arial"/>
            <family val="2"/>
          </rPr>
          <t>3)</t>
        </r>
        <r>
          <rPr>
            <sz val="10"/>
            <rFont val="Arial"/>
            <family val="2"/>
          </rPr>
          <t xml:space="preserve"> El mostrador de la recepción carece de un sector con una altura no mayor a los 90 cm, apto para la adecuada atención de los usuarios internos o externos de baja estatura o con alguna discapacidad. -Esta justificación corresponde a la Ley 7600, pero por ser una justificación parte de esta solicitud sólo se expresará en este apartado-
</t>
        </r>
        <r>
          <rPr>
            <b/>
            <sz val="10"/>
            <rFont val="Arial"/>
            <family val="2"/>
          </rPr>
          <t>4)</t>
        </r>
        <r>
          <rPr>
            <sz val="10"/>
            <rFont val="Arial"/>
            <family val="2"/>
          </rPr>
          <t xml:space="preserve"> Esta situación fue analizada por el Equipo SEVRI de la Sección, en cumplimiento con las responsabilidades que la Ley General de Control Interno les ha conferido según sus competencias, y en virtud que se han activado alarmas de riesgos, hizo de conocimiento ante las instancias competentes, resultando que la Jefatura del Departamento de Investigaciones Criminales del OIJ apoyó y respaldó la gestión transferida por este equipo, y mediante el oficio 1038-DICR-14 (ref. 2423-14), solicitó respetuosamente a la Administración del OIJ “que para la aprobación presupuestaria correspondiente al próximo período de ejecución, sea presentada por su persona para ser analizada priorizada y autorizada las mejoras que se requieren en cuanto a infraestructura”. </t>
        </r>
      </text>
    </comment>
    <comment ref="D83" authorId="0">
      <text>
        <r>
          <rPr>
            <sz val="10"/>
            <rFont val="Arial"/>
            <family val="2"/>
          </rPr>
          <t>La única entrada existente tanto para los usuarios como los servidores, es una rampa da acceso para personas con discapacidad, la cual no cumple completamente con las requisitos necesarios para asegurar la integridad de quienes la usa. En primera instancia, no cuenta con barras de desplazamiento para personas adultas mayores; segundo, no cuentan con iluminación para horas de la noche; tercero, no está entechada, lo que ocasiona que en épocas de lluvia bajen por ella gran cantidad de agua que a su vez puede ocasionar caídas a las personas que transitan por ella; y cuarto pero no menos importante, se desea incorporar unas escaleras para agilizar la entra de las personas sin discapacidad que necesidad realzar diligencias en la oficina de la Delegación.</t>
        </r>
      </text>
    </comment>
    <comment ref="D85" authorId="0">
      <text>
        <r>
          <rPr>
            <sz val="10"/>
            <rFont val="Arial"/>
            <family val="2"/>
          </rPr>
          <t>Los requerimientos y montos fueron dados por el Departamento de Servicios Generales.</t>
        </r>
      </text>
    </comment>
    <comment ref="D87" authorId="0">
      <text>
        <r>
          <rPr>
            <sz val="10"/>
            <rFont val="Arial"/>
            <family val="2"/>
          </rPr>
          <t xml:space="preserve">Los requerimientos y montos fueron dados por el Departamento de Servicios Generales.
</t>
        </r>
      </text>
    </comment>
    <comment ref="D90" authorId="0">
      <text>
        <r>
          <rPr>
            <sz val="10"/>
            <rFont val="Arial"/>
            <family val="2"/>
          </rPr>
          <t>Esta oficina requiere del mueble de atención a los usuarios que cumpla con la ley 7600.</t>
        </r>
        <r>
          <rPr>
            <sz val="9"/>
            <rFont val="Tahoma"/>
            <family val="0"/>
          </rPr>
          <t xml:space="preserve">
</t>
        </r>
      </text>
    </comment>
    <comment ref="D92" authorId="0">
      <text>
        <r>
          <rPr>
            <sz val="10"/>
            <rFont val="Arial"/>
            <family val="2"/>
          </rPr>
          <t>Esta oficina requiere del mueble de atención a los usuarios que cumpla con la ley 7600.</t>
        </r>
        <r>
          <rPr>
            <sz val="12"/>
            <rFont val="Arial"/>
            <family val="2"/>
          </rPr>
          <t xml:space="preserve">
</t>
        </r>
      </text>
    </comment>
    <comment ref="D94" authorId="0">
      <text>
        <r>
          <rPr>
            <sz val="10"/>
            <rFont val="Arial"/>
            <family val="2"/>
          </rPr>
          <t>Esta oficina requiere del mueble de atención a los usuarios que cumpla con la ley 7600.</t>
        </r>
        <r>
          <rPr>
            <sz val="9"/>
            <rFont val="Tahoma"/>
            <family val="0"/>
          </rPr>
          <t xml:space="preserve">
</t>
        </r>
      </text>
    </comment>
  </commentList>
</comments>
</file>

<file path=xl/sharedStrings.xml><?xml version="1.0" encoding="utf-8"?>
<sst xmlns="http://schemas.openxmlformats.org/spreadsheetml/2006/main" count="556" uniqueCount="320">
  <si>
    <t>PRESUPUESTO TOTAL CONSTRUCCIONES</t>
  </si>
  <si>
    <t>Comparativo por Subpartida 2015-2016</t>
  </si>
  <si>
    <t>Subp.</t>
  </si>
  <si>
    <t>Concepto</t>
  </si>
  <si>
    <t>Presupuesto Aprobado 2015</t>
  </si>
  <si>
    <t>Presupuesto Solicitado 2016</t>
  </si>
  <si>
    <t>Porcentaje de Variación</t>
  </si>
  <si>
    <t>Alquileres</t>
  </si>
  <si>
    <t>Otros servicios de gestión y apoyo</t>
  </si>
  <si>
    <t>Mantenimiento de edificios y locales</t>
  </si>
  <si>
    <t>Materiales y productos metálicos</t>
  </si>
  <si>
    <t>Materiales y productos, minerales y asfálticos</t>
  </si>
  <si>
    <t>Equipo y Mobiliario de Oficina</t>
  </si>
  <si>
    <t>Maquinaria y equipo diverso</t>
  </si>
  <si>
    <t>Edificios</t>
  </si>
  <si>
    <t>Otras construcciones, adiciones y mejoras</t>
  </si>
  <si>
    <t xml:space="preserve">Total </t>
  </si>
  <si>
    <t>RECURSOS PARA FIDEICOMISO</t>
  </si>
  <si>
    <t>REQUERIMIENTOS GENERALES</t>
  </si>
  <si>
    <t>Total</t>
  </si>
  <si>
    <t>REQUERIMIENTOS POR LEY 7600</t>
  </si>
  <si>
    <t>SEGÚN PRIORIDAD A Y B, 2016</t>
  </si>
  <si>
    <t>Prioridad A</t>
  </si>
  <si>
    <t>Prioridad B</t>
  </si>
  <si>
    <t>PROYECTOS CONSTRUCTIVOS DE GRAN IMPACTO</t>
  </si>
  <si>
    <t>Comparativo por Subpartida 2016</t>
  </si>
  <si>
    <t>Subpartida</t>
  </si>
  <si>
    <t>Proyecto</t>
  </si>
  <si>
    <t>Costo</t>
  </si>
  <si>
    <t>TOTAL</t>
  </si>
  <si>
    <t xml:space="preserve">Construcción del edificio de los Tribunales de Justicia de Jicaral </t>
  </si>
  <si>
    <t>Construcción del edificio de los Chiles</t>
  </si>
  <si>
    <r>
      <t xml:space="preserve">Reacondicionamiento eléctrico para el edificio de Tribunales de Justicia de Heredia. </t>
    </r>
    <r>
      <rPr>
        <b/>
        <sz val="11"/>
        <rFont val="Arial"/>
        <family val="2"/>
      </rPr>
      <t xml:space="preserve"> </t>
    </r>
  </si>
  <si>
    <r>
      <t xml:space="preserve">Construcción de la tercera torre de los Tribunales de Justicia del I Circuito Judicial de Limón. </t>
    </r>
    <r>
      <rPr>
        <b/>
        <sz val="11"/>
        <rFont val="Arial"/>
        <family val="2"/>
      </rPr>
      <t xml:space="preserve"> </t>
    </r>
  </si>
  <si>
    <t>REQUERIMIENTOS GENERALES CONSTRUCCIONES 2016</t>
  </si>
  <si>
    <t>PROGRAMA: 926 DIRECCIÓN Y ADMINISTRACIÓN</t>
  </si>
  <si>
    <t>PROGRAMA 927:  SERVICIO JURISDICCIONAL</t>
  </si>
  <si>
    <t>PROGRAMA 928: Organismo de Investigación Judicial.</t>
  </si>
  <si>
    <t>PROGRAMA 929: MINISTERIO PUBLICO</t>
  </si>
  <si>
    <t>PROGRAMA 930: DEFENSA PUBLICA</t>
  </si>
  <si>
    <t>TOTAL REQUERIMIENTOS GENERALES</t>
  </si>
  <si>
    <t>Prioridad</t>
  </si>
  <si>
    <t>ARCHIVO JUDICIAL</t>
  </si>
  <si>
    <t>Mejoras de infraestructura del Archivo Judicial.</t>
  </si>
  <si>
    <t>A</t>
  </si>
  <si>
    <t>DEPARTAMENTO DE SERVICIOS GENERALES</t>
  </si>
  <si>
    <t>Remodelación del área de jardín interno, para ubicar las áreas de recepción que se ubica en el vestíbulo del Edificio de la Corte.</t>
  </si>
  <si>
    <t>Impermeabilización de la losa y eliminación parcial de tierra sobre el sótano del costado Norte del edificio de la Corte.</t>
  </si>
  <si>
    <t>Fijación e impermeabilización del mármol de las fachadas del edificio del OIJ.</t>
  </si>
  <si>
    <t>Ampliación y remodelación  de la Oficina Regional del OIJ de Pococí.</t>
  </si>
  <si>
    <t>Mejoras al  polígono de tiro ubicado en la Ciudad Judicial.</t>
  </si>
  <si>
    <t>Servicios acondicionamiento de las cargas térmicas y eléctricas para el edificio de laboratorio en la Ciudad Judicial.</t>
  </si>
  <si>
    <t>DEPARTAMENTO DE PLANIFICACIÓN</t>
  </si>
  <si>
    <t>Pintura  del Edificio Anexo" A" parte externa</t>
  </si>
  <si>
    <t>Pintura interna Edificio Anexo A</t>
  </si>
  <si>
    <t>B</t>
  </si>
  <si>
    <t xml:space="preserve">Instalación de verjas en "jordomex" para evitar el ingreso de palomas y mantenimiento de las ventanales del tercer y cuarto piso del edificio  "Anexo A" para evitar que las aves se perchen en esos lugares. </t>
  </si>
  <si>
    <t>EDIFICIO ANEXO B</t>
  </si>
  <si>
    <t>Pintura interna del edificio Anexo B.</t>
  </si>
  <si>
    <t>Pintura externa de las gradas de emergencia del Edificio Anexo B.</t>
  </si>
  <si>
    <t>EDIFICIO ANEXO C</t>
  </si>
  <si>
    <t>Pintura externa edificio Anexo C.</t>
  </si>
  <si>
    <t>DIRECCIÓN DE GESTIÓN HUMANA</t>
  </si>
  <si>
    <t>En el Subproceso de Administración de Personal se requiere específicamente en Unidad de Prestaciones Legales y Otros cambiar el cielo raso del área.</t>
  </si>
  <si>
    <t>En el Subproceso de Administración de Personal se requiere acondicionar un área para colocar los microondas con alimentadores de energía específicos ya que constantemente se sufren interrupciones del fluido eléctrico que afecta otras áreas.</t>
  </si>
  <si>
    <t>En el Subproceso de Ambiente Laboral, la eliminación de 2 cubículos y en su lugar, poner pared y puerta para trasladar bodega.</t>
  </si>
  <si>
    <t>ADMINISTRACIÓN REGIONAL DE CARTAGO</t>
  </si>
  <si>
    <t>Cambio del  sistema eléctrico del edificio de Tribunales de Cartago</t>
  </si>
  <si>
    <t>Remodelación de la batería de baños  del edificio de los Tribunales de Cartago.</t>
  </si>
  <si>
    <t xml:space="preserve">Construcción de aceras, en el costado sur, norte y este  del Edificio. </t>
  </si>
  <si>
    <t xml:space="preserve">Inclusión de luminarias en el sistema eléctrico de emergencia en el edificio de Tribunales </t>
  </si>
  <si>
    <t xml:space="preserve">Construir otra salida para el segundo piso y Sistema de sujeción para trabajos en alturas en el techo.              </t>
  </si>
  <si>
    <t>Cambio de iluminación externa del Edificio de los Tribunales de Cartago.</t>
  </si>
  <si>
    <t>ADMINISTRACIÓN REGIONAL DEL I CIRCUITO JUDICIAL DE ALAJUELA</t>
  </si>
  <si>
    <t>Techo en fachada costado Oeste Organismo de Investigación Judicial (OIJ).</t>
  </si>
  <si>
    <t>Película de Seguridad para el edificio de los Tribunales de Justicia de Alajuela.</t>
  </si>
  <si>
    <t>Construcción de puerta de emergencia en Fiscalía Adjunta de Alajuela.</t>
  </si>
  <si>
    <t>ADMINISTRACIÓN REGIONAL DEL II CIRCUITO JUDICIAL DE ALAJUELA (SAN CARLOS)</t>
  </si>
  <si>
    <t>TRIBUNALES DE SAN CARLOS</t>
  </si>
  <si>
    <t>Construir y adecuar espacio en una  sala de juicio y hacerla accesible: confeccionar en dos niveles una sala, para dedicar uno accesible y otro  para un aula o sala de reuniones.</t>
  </si>
  <si>
    <t>Reconstrucción de carpeta de rodamiento del parqueo y aceras aledañas al edificio.</t>
  </si>
  <si>
    <t>Cambio general de las verjas del edificio y pintura externa.</t>
  </si>
  <si>
    <t>TRIBUNALES DE GUATUSO</t>
  </si>
  <si>
    <t>Pintura externa del edificio y del enrejado.</t>
  </si>
  <si>
    <t>TRIBUNALES DE LOS CHILES</t>
  </si>
  <si>
    <t>ADMINISTRACIÓN DEL I CIRCUITO JUDICIAL DE SAN JOSÉ</t>
  </si>
  <si>
    <t xml:space="preserve">Sustituir cielo raso en el tercer piso y primer piso, en áreas comunes. </t>
  </si>
  <si>
    <t xml:space="preserve">Acondicionar los cuartos de las piletas  del edificio. </t>
  </si>
  <si>
    <t xml:space="preserve">Acondicionar el sótano con pintura y marcar todos los parqueos. </t>
  </si>
  <si>
    <t xml:space="preserve">Cambio de puertas de emergencia de los balcones del quinto, cuarto y tercer piso. </t>
  </si>
  <si>
    <t xml:space="preserve">Remodelación de las bodegas de la Administración en el tercer piso. </t>
  </si>
  <si>
    <t>*</t>
  </si>
  <si>
    <t xml:space="preserve">Remodelación de servicios sanitarios.  </t>
  </si>
  <si>
    <t xml:space="preserve">Cambio de herrajes en oficinas y fachadas del sector este del edificio.  </t>
  </si>
  <si>
    <t>ADMINISTRACIÓN II CIRCUITO JUDICIAL DE SAN JOSÉ</t>
  </si>
  <si>
    <t>Instalación de 453 luminarias de ahorro energético en los pisos: sótano, 3ero, 5to, 6to y 7mo del edificio del II Circuito Judicial de San José.</t>
  </si>
  <si>
    <t>Cambio del techo del edificio del Anexo A.</t>
  </si>
  <si>
    <t>Puertas eléctricas para la entrada principal del Edificio del II Circuito Judicial de San José.</t>
  </si>
  <si>
    <t>Pintura tanto interna como externa del Edificio Anexo A del II Circuito Judicial de San José.</t>
  </si>
  <si>
    <t>Botar y construir la caseta de seguridad y de los controles de apertura y aguja ubicada en el sótano del edificio del II Circuito Judicial de San José.</t>
  </si>
  <si>
    <t>ADMINISTRACIÓN REGIONAL DE LA CIUDAD JUDICIAL, SAN JOAQUÍN DE FLORES</t>
  </si>
  <si>
    <t>Colocación de malla alrededor de la Ciudad Judicial.</t>
  </si>
  <si>
    <t>Ampliación asfáltica en el Depósito de Vehículos Decomisados.</t>
  </si>
  <si>
    <t>ADMINISTRACIÓN DEL I CIRCUITO JUDICIAL DE GUANACASTE</t>
  </si>
  <si>
    <t>Pintura  total de edificio.</t>
  </si>
  <si>
    <t xml:space="preserve"> Construcción de  tapia de frente.</t>
  </si>
  <si>
    <t>ADMINISTRACIÓN REGIONAL DE PUNTARENAS</t>
  </si>
  <si>
    <t>EDIFICIO DE LOS TRIBUNALES DE PUNTARENAS</t>
  </si>
  <si>
    <t>Presupuesto para acondicionar la sala de juicios N°5 ubicada dentro del edificio de Tribunales a fin de incorporar la cámara gessell.</t>
  </si>
  <si>
    <t>Presupuesto para compra de bomba de agua y reparaciones varias.</t>
  </si>
  <si>
    <t>Presupuesto para la construcción de un comedor en el mezanine del edificio de Tribunales de Puntarenas.</t>
  </si>
  <si>
    <t>ADMINISTRACIÓN REGIONAL DE GOLFITO</t>
  </si>
  <si>
    <t>Cierre Perimetral del Parqueo Institucional.</t>
  </si>
  <si>
    <t>Bodega del Obrero Especializado.</t>
  </si>
  <si>
    <t>Oficina Regional de OIJ, Celdas y Cuarto de Reconocimiento.</t>
  </si>
  <si>
    <t>Gimnasio para Servidores Judiciales.</t>
  </si>
  <si>
    <t>ADMINISTRACIÓN REGIONAL DE CORREDORES</t>
  </si>
  <si>
    <t xml:space="preserve">Cambio total de la instalación eléctrica, sustitución de luminarias tradicionales por las de ahorro energético, así como instalación de balastros de emergencia y cambio del cielo raso del edificio de los Tribunales de Corredores. </t>
  </si>
  <si>
    <t>ADMINISTRACIÓN REGIONAL DE LIMÓN</t>
  </si>
  <si>
    <t>Pintura Edificio de Tribunales de Bribrí.</t>
  </si>
  <si>
    <t>Acometida eléctrica Tribunales de Bribrí.</t>
  </si>
  <si>
    <t>Pintura Edificio de Tribunales de Limón.</t>
  </si>
  <si>
    <t>Reparaciones paredes internas de cemento del edificio de los Tribunales Limón (repello bofo).</t>
  </si>
  <si>
    <t>Reparación de canoas de concreto del edificio de los Tribunales de Limón</t>
  </si>
  <si>
    <t>Reparaciones filtraciones de agua Tribunales Limón (por ventanas).</t>
  </si>
  <si>
    <t xml:space="preserve">Reparaciones y pintura (externa e interna) casa de huéspedes. </t>
  </si>
  <si>
    <t>ADMINISTRACIÓN REGIONAL DEL II CIRCUITO JUDICIAL DE LA ZONA ATLÁNTICA (POCOCÍ)</t>
  </si>
  <si>
    <t>TRIBUNALES DE POCOCÍ</t>
  </si>
  <si>
    <t>TRIBUNALES DE SIQUIRRES</t>
  </si>
  <si>
    <t>ADMINISTRACIÓN REGIONAL DEL SEGUNDO CIRCUITO JUDICIAL DE GUANACASTE</t>
  </si>
  <si>
    <t>Mantenimiento y Reparación de Cubierta de Techo.</t>
  </si>
  <si>
    <t>Sistema de extracción e inyección de aire en pasillos edificio de Tribunales de Justicia de Nicoya.</t>
  </si>
  <si>
    <t>Parqueo Tribunales de Nicoya.</t>
  </si>
  <si>
    <t>ADMINISTRACIÓN REGIONAL DEL III CIRCUITO JUDICIAL DE ALAJUELA (SAN RAMÓN)</t>
  </si>
  <si>
    <t>Cambio de verjas de las ventanas.</t>
  </si>
  <si>
    <t>Instalación de verja alrededor del edificio.</t>
  </si>
  <si>
    <t>División de sala de juicios para construirlos.</t>
  </si>
  <si>
    <t>JUZGADO PENAL JUVENIL DE SAN JOSÉ</t>
  </si>
  <si>
    <t>Remodelación del área de atención al público.</t>
  </si>
  <si>
    <t>JUZGADO PENAL JUVENIL DEL II CIRCUITO JUDICIAL DE ALAJUELA (SAN CARLOS)</t>
  </si>
  <si>
    <t>Acondicionamiento del Juzgado Penal Juvenil .</t>
  </si>
  <si>
    <t>JUZGADO CONTRAVENCIONAL DE UPALA</t>
  </si>
  <si>
    <t>Construcción de malla metálica al frente del edificio y pintura externa.</t>
  </si>
  <si>
    <t>JUZGADO PENAL JUVENIL DE LIMÓN</t>
  </si>
  <si>
    <t>Remodelación del Juzgado Penal Juvenil.</t>
  </si>
  <si>
    <t>SECRETARÍA GENERAL DEL ORGANISMO DE INVESTIGACIÓN JUDICIAL</t>
  </si>
  <si>
    <t>Oficina Judicial:   COMUNICACIONES JUDICIALES</t>
  </si>
  <si>
    <t xml:space="preserve">Construcción de puesto de respaldo de Comunicaciones. </t>
  </si>
  <si>
    <t xml:space="preserve">Remodelación de Taller y Laboratorio de Comunicaciones. </t>
  </si>
  <si>
    <t>Pintura total de la caseta, reparación piso, reparación de puertas.</t>
  </si>
  <si>
    <t>Mantenimiento de la Torre de Comunicaciones Plaza de la Justicia.</t>
  </si>
  <si>
    <t>Mantenimiento de la Torre de Comunicaciones Edificio Corte Suprema de Justicia.</t>
  </si>
  <si>
    <t>Instalación de cable de tierra, de 2 ceros, barras y mas.</t>
  </si>
  <si>
    <t>Mantenimiento de la Caseta y cambio de Torre Socola.</t>
  </si>
  <si>
    <t>OFICINA REGIONAL DE PURISCAL</t>
  </si>
  <si>
    <t>Cementado del parqueo de vehículos oficiales.</t>
  </si>
  <si>
    <t xml:space="preserve"> DELEGACIÓN REGIONAL DE SAN CARLOS</t>
  </si>
  <si>
    <t>Remodelación de una de las celdas en oficina, para albergar al personal de Cárceles.</t>
  </si>
  <si>
    <t>Cambiar y construir un techo en la entrada nocturna de la Delegación, ya que el existente solamente cubre únicamente el balcón junto al portón y el resto de la entrada no está techado. Así como también la instalación de iluminación para el uso nocturno.</t>
  </si>
  <si>
    <t>UNIDAD REGIONAL DE OROTINA</t>
  </si>
  <si>
    <t xml:space="preserve">Baños para funcionarios y usuarios, se pretende construir 4 baños en total, el área total de construcción es de 12 metros cuadrados.  </t>
  </si>
  <si>
    <t>Ampliación oficina para acondicionar área de reseña, archivo y reconocimiento. Área de construcción 40 metros cuadrados.</t>
  </si>
  <si>
    <t>DELEGACIÓN REGIONAL DE PÉREZ ZELEDÓN</t>
  </si>
  <si>
    <t>UNIDAD DE CÁRCELES DEL I CIRCUITO JUDICIAL DE SAN JOSÉ</t>
  </si>
  <si>
    <t>Construcción de sobrepiso para las áreas administrativas y de descanso del personal.</t>
  </si>
  <si>
    <t>Construcción de  4 Celdas  (conforme criterio del Departamento de Servicios Generales sería quitando espacio al área de parqueo)</t>
  </si>
  <si>
    <t>Estudio, Electrificación y Modificación del sistema de cierre y apertura de los portones de las celdas y áreas de acceso.</t>
  </si>
  <si>
    <t>Acondicionamiento para resguardo de equipo especial.</t>
  </si>
  <si>
    <t>Clausurar puerta, habilitar extractor de olores y pegado de azulejos en el baño de la jefatura de la Sección de Cárceles.</t>
  </si>
  <si>
    <t>UNIDAD DE CELDAS DEL III CIRCUITO JUDICIAL DE SAN JOSÉ</t>
  </si>
  <si>
    <t>Ampliación de área administrativa, creación de una celda adicional y techado de la zona de parqueo de las unidades para traslado de detenidos, ubicada en Desamparados.</t>
  </si>
  <si>
    <t>DELEGACIÓN REGIONAL DE CORREDORES</t>
  </si>
  <si>
    <t>Instalación de Techo en el área de parqueo de la Delegación Regional OIJ Corredores.</t>
  </si>
  <si>
    <t>Construcción de Laboratorio para Archivo Criminal de la Delegación.</t>
  </si>
  <si>
    <t>JEFATURA, DEPARTAMENTO DE CIENCIAS FORENSE</t>
  </si>
  <si>
    <t>Aislamiento de la Sala de Sesiones del Departamento de Ciencias Forenses.</t>
  </si>
  <si>
    <t>Bodega de Reactivos.</t>
  </si>
  <si>
    <t xml:space="preserve">Reforzamiento de (A) Bodegas de indicios y (B) Bodegas de documentos del Departamento de Ciencias Forenses. </t>
  </si>
  <si>
    <t>SECCIÓN BIOLOGÍA FORENSE</t>
  </si>
  <si>
    <t>Ampliación de los espacios asignados para el almacenamiento de indicios, suministros y bienes adquiridos.</t>
  </si>
  <si>
    <t>SECCIÓN QUÍMICA ANALÍTICA</t>
  </si>
  <si>
    <t>Ampliar el área de la Unidad de Drogas de Abuso de la Sección de Química Analítica.</t>
  </si>
  <si>
    <t>Remodelar un área del Departamento de Ciencias Forenses para instalar el Proyecto de Profiling de Drogas.</t>
  </si>
  <si>
    <t>SECCIÓN DE FOTOGRAFÍA Y AUDIOVISUALES</t>
  </si>
  <si>
    <t>Demolición de cuarto oscuro, construcción de bodega de equipos audiovisuales, fotográfico.</t>
  </si>
  <si>
    <t>DELEGACIÓN REGIONAL DE LIMÓN</t>
  </si>
  <si>
    <t xml:space="preserve">Mantenimiento de techos y pintura de edificio. </t>
  </si>
  <si>
    <t>Sustitución de sistema de bombeo de agua en la Delegación Regional de Limón.</t>
  </si>
  <si>
    <t>Cambio total de la instalación eléctrica, sustitución de luminarias tradicionales por luminarias de ahorro energético en la Delegación Regional de Limón.</t>
  </si>
  <si>
    <t>SECCIÓN DE PATOLOGÍA FORENSE</t>
  </si>
  <si>
    <t>Construcción de  bodegas  externas.</t>
  </si>
  <si>
    <t>Remodelación del área de  cortes de  histología  y de  estudios de  neuropatología.</t>
  </si>
  <si>
    <t>Construcción de una planta de tratamiento para los desechos producidos en la Morgue.</t>
  </si>
  <si>
    <t>Remodelación del área de  trascripción de  documentos.</t>
  </si>
  <si>
    <t>SECCIÓN PSIQUIATRÍA Y PSICOLOGÍA FORENSE</t>
  </si>
  <si>
    <t>Implementar una ducha para funcionarios, tanto hombres como mujeres.</t>
  </si>
  <si>
    <t>UNIDAD MÉDICO LEGAL DE POCOCÍ &amp; GUÁCIMO</t>
  </si>
  <si>
    <t xml:space="preserve">Acondicionamiento de espacio físico ubicado en el 3 piso, para realizar el traslado de la Unidad Médico Legal. </t>
  </si>
  <si>
    <t>OFICINA REGIONAL DE GRECIA</t>
  </si>
  <si>
    <t>Cajones de madera con divisiones para el personal de investigación de la Oficina Regional del OIJ de Grecia.</t>
  </si>
  <si>
    <t>DELEGACIÓN REGIONAL DEL III CIRCUITO JUDICIAL DE ALAJUELA (SAN RAMÓN)</t>
  </si>
  <si>
    <t>Colocar techo y cerrar el área donde están los vehículos oficiales.</t>
  </si>
  <si>
    <t>UNIDAD DE TRANSPORTES</t>
  </si>
  <si>
    <t>Remodelación de fachadas, Anexo D.</t>
  </si>
  <si>
    <t>Ampliación oficina Unidad de Transporte Forense.</t>
  </si>
  <si>
    <t xml:space="preserve">
Pintura del edificio Anexo D.</t>
  </si>
  <si>
    <t xml:space="preserve">
20301</t>
  </si>
  <si>
    <t>Sustitución del portón existente en el  costado Norte del Anexo D.</t>
  </si>
  <si>
    <t>Sistema de ductos de evacuación de gases de escape, con extractor al  ambiente para la Unidad de Taller Mecánico.</t>
  </si>
  <si>
    <t>Sistema de tuberías que permita transportar  el aceite quemado de  motor , transmisión  de la estación de  trabajo a un recipiente fuera de área de trabajo, para la Unidad de  Taller Mecánico.</t>
  </si>
  <si>
    <t>Contratación para la compra y aplicación de pintura en la Unidad de Taller Mecánico.</t>
  </si>
  <si>
    <t>Contratación para la compra e instalación de malla perimetral en la Unidad de Taller Mecánico.</t>
  </si>
  <si>
    <t xml:space="preserve">Luminaria. </t>
  </si>
  <si>
    <t>Instalación de aislante de temperatura en techos, reparación de techos y sustitución de canoas, instalación de extractores de aire y humo en Anexo D.</t>
  </si>
  <si>
    <t>Sustitución de piso Anexo D (área total del edificio).</t>
  </si>
  <si>
    <t>UNIDAD CANINA</t>
  </si>
  <si>
    <t>Ampliación de área administrativa y construcción de mueble para recepción.</t>
  </si>
  <si>
    <t>Techado e  instalación  de cerámica a nivel de paredes y piso  en cinco  jaulas  de los canes en la planta física.</t>
  </si>
  <si>
    <t>Instalación de un tanque aéreo para  agua de mil litros de capacidad.</t>
  </si>
  <si>
    <t>Construcción de egreso de emergencia ( salida de Emergencia)</t>
  </si>
  <si>
    <t>SECCIÓN DE DELITOS ECONÓMICOS Y FINANCIEROS</t>
  </si>
  <si>
    <t>Reestructurar la bodega que resguarda y custodia los indicios y la evidencia, para mejor control y seguridad.</t>
  </si>
  <si>
    <t>ARCHIVO CRIMINAL</t>
  </si>
  <si>
    <t>Construir dos paredes y puerta de acceso para cerrar antigua bodega de expedientes.</t>
  </si>
  <si>
    <t>Construir dos pequeñas oficinas dentro de la antigua bodega de expedientes.</t>
  </si>
  <si>
    <t xml:space="preserve">Ampliación de la Cabina de Radio, construcción de dos paredes y puerta de acceso.  </t>
  </si>
  <si>
    <t>DELEGACIÓN REGIONAL DE POCOCÍ-GUÁCIMO</t>
  </si>
  <si>
    <t>Puerta de Emergencias.</t>
  </si>
  <si>
    <t>Techado del área del parqueo de las unidades de la Delegación.</t>
  </si>
  <si>
    <t>FISCALÍA DE COTO BRUS</t>
  </si>
  <si>
    <t>DEFENSA PÚBLICA DE DESAMPARADOS</t>
  </si>
  <si>
    <t xml:space="preserve">Pintura general del edificio. Reparación de cielo raso y paredes. Sustitución de piso antiguo.  </t>
  </si>
  <si>
    <r>
      <t xml:space="preserve">Contratar el diseño de </t>
    </r>
    <r>
      <rPr>
        <b/>
        <i/>
        <sz val="11"/>
        <rFont val="Arial"/>
        <family val="2"/>
      </rPr>
      <t>acondicionamiento del sistema de extinción de incendios del edificio del edificio del OIJ</t>
    </r>
    <r>
      <rPr>
        <sz val="11"/>
        <rFont val="Arial"/>
        <family val="2"/>
      </rPr>
      <t xml:space="preserve"> conforme a la respectiva normativa,  incluye su propio sub sistema de bombeo.
Cambio de tubería dañada y sistema de bombeo de agua potable.</t>
    </r>
  </si>
  <si>
    <r>
      <t xml:space="preserve">Reparación de canoas, precintas y aleros, pintura general de paredes externas e internas y pintura general del techo y canoas del </t>
    </r>
    <r>
      <rPr>
        <b/>
        <i/>
        <sz val="11"/>
        <rFont val="Arial"/>
        <family val="2"/>
      </rPr>
      <t>edificio de Corredores.</t>
    </r>
  </si>
  <si>
    <r>
      <t xml:space="preserve">Reparación de canoas, precintas y aleros, pintura general de paredes externas e internas y pintura general del techo y canoas de </t>
    </r>
    <r>
      <rPr>
        <b/>
        <i/>
        <sz val="11"/>
        <rFont val="Arial"/>
        <family val="2"/>
      </rPr>
      <t>Coto Brus.</t>
    </r>
  </si>
  <si>
    <r>
      <t>Remodelación:</t>
    </r>
    <r>
      <rPr>
        <sz val="11"/>
        <color indexed="8"/>
        <rFont val="Arial"/>
        <family val="2"/>
      </rPr>
      <t xml:space="preserve"> Cambiar todos los vidrios de los ventanales del OIJ en el primer piso, por vidrios blindados.</t>
    </r>
  </si>
  <si>
    <r>
      <t xml:space="preserve">Remodelación: </t>
    </r>
    <r>
      <rPr>
        <sz val="11"/>
        <rFont val="Arial"/>
        <family val="2"/>
      </rPr>
      <t xml:space="preserve">Se requiere la construcción del espacio físico del laboratorio para la Perito en Lofoscopía, con su respectivo equipo para que pueda llevar cabo las labores adecuadamente. </t>
    </r>
  </si>
  <si>
    <r>
      <t xml:space="preserve">Contratar el diseño de </t>
    </r>
    <r>
      <rPr>
        <b/>
        <i/>
        <sz val="11"/>
        <rFont val="Arial"/>
        <family val="2"/>
      </rPr>
      <t>acondicionamiento</t>
    </r>
    <r>
      <rPr>
        <i/>
        <sz val="11"/>
        <rFont val="Arial"/>
        <family val="2"/>
      </rPr>
      <t xml:space="preserve"> del </t>
    </r>
    <r>
      <rPr>
        <b/>
        <i/>
        <sz val="11"/>
        <rFont val="Arial"/>
        <family val="2"/>
      </rPr>
      <t>sistema de extinción de incendios del edificio de la Corte</t>
    </r>
    <r>
      <rPr>
        <sz val="11"/>
        <rFont val="Arial"/>
        <family val="2"/>
      </rPr>
      <t xml:space="preserve"> conforme a la respectiva normativa,  incluye su propio sub sistema de bombeo.  Sobre el particular existe un informe elaborado por Bomberos, a solicitud de la Oficina de Salud Ocupacional.
Cambio de tubería dañada y sistema de bombeo de agua potable.</t>
    </r>
  </si>
  <si>
    <t>El Subproceso de Administración de Personal requiere reubicar y mejorar los espacio de atención al público, lo anterior para atender a las personas usuarias de una forma personalizada y evitando el ingreso de personas desconocidas al recinto destinado a ejecutar nuestras labores diarias.</t>
  </si>
  <si>
    <t xml:space="preserve">Readecuar y mejorar el espacio físico existente en la recepción general de Gestión Humana. Este proyecto consiste en la remodelación del área de recepción de Gestión Humana, lo anterior para lograr una mejor distribución de espacios actuales, siendo necesario reubicar paredes, espacios de trabajo, escritorios, entre otros. Esto debido al incremento y ajuste de nuevas metodologías de recepción de documentación electrónica así como en la demanda de nuevos servicios y la cantidad de servidores se ha duplicado. Actualmente se cuenta con una recepción diseñada para 3 personas únicamente.
</t>
  </si>
  <si>
    <t>Lavado general y aplicación de pintura anticorrosiva  en el  techo de los Tribunales de Pococí, cambio total del sistema de canoas en la parte del techo  y lavado general y aplicación  de pintura anticorrosiva en la malla perimetral de los Tribunales de Pococí, costado sur y oeste.</t>
  </si>
  <si>
    <t>Lavado general y aplicación de pintura anticorrosiva en el techo de los Tribunales de Siquirres, sustitución y confección de verjas de metal en la tapia al costado este y norte del inmueble, sustitución de las canoas externas e internas y sustitución de los tubos  que se utilizan como bajantes del agua de lluvia en la parte externa e interna  del inmueble.</t>
  </si>
  <si>
    <t xml:space="preserve">Construcción de celdas en la Unidad Regional de Orotina. Se planea construir 4 celdas de las cuales una es para varones y otra para mujeres, luego 2 para menores de edad dividida para varones y mujeres.  El área total de construcción de las 4 celdas es de aproximadamente 40 metros cuadrados con sanitario y baño incluida para cada una. </t>
  </si>
  <si>
    <t xml:space="preserve">Proyecto estaciones de trabajo digitales.                                                              Remodelación área común de las Unidades y creación de estaciones de trabajo independientes por medio de paredes y espacios aislados para atención de casos  usuarios de forma independiente en fotografía y audiovisuales. </t>
  </si>
  <si>
    <t>Cambiar los vidrios de puertas y ventanas que se localizan en esta Delegación, por vidrios temperados y que posean  película de seguridad.  Eliminar las celosías existentes en la oficina de cárceles que da con uno de los pasillos internos de esta Delegación. / Habilitar puntos de red y tomas corrientes para computadoras y normales, en los 08 muebles modulares que utiliza el personal de Guardia. / Construir y colocar lámparas de iluminación, en la puerta oeste de esta Delegación, y construcción de un techo protector en esa zona, tanto para protección contra la lluvia o del sol.</t>
  </si>
  <si>
    <t>Acondicionar el área prevista para la morgue, como bodega para almacenar equipo policial y construir un área especial para el mantenimiento de evidencias e indicios. / Cambiar la estantería de madera existente actualmente en la bodega, por muebles en metal u otro material que permita el mantenimiento adecuado de expedientes y otros. / Construir muebles aéreos para el personal de investigación y / por último, confeccionar mueble para el resguardo y mantenimiento adecuado de los chalecos antibalas del personal de investigación.</t>
  </si>
  <si>
    <t xml:space="preserve">Remodelación de oficina de Atención y Protección a la Víctima ubicada en Edificio de Tribunales (I Circuito Judicial de San José).  Actualmente en la oficina se ubican dos Psicólogas sin embargo, el espacio no se ajusta para brindar la privacidad para brindar las terapias, es colocar un tipo de pared que permita brindar privacidad. </t>
  </si>
  <si>
    <t>REQUERIMIENTOS SEGÚN LEY 7600</t>
  </si>
  <si>
    <t>TOTAL REQUERIMIENTOS LEY 7600</t>
  </si>
  <si>
    <t>Oficina Judicial: Departamento de Servicios Generales</t>
  </si>
  <si>
    <t>Construcción de una rampa de acceso al edificio Anexo A.</t>
  </si>
  <si>
    <t>Oficina Judicial: Administración I Circuito Judicial San José</t>
  </si>
  <si>
    <t xml:space="preserve">Remodelación de servicio sanitario en cumplimiento con la Ley 7600 en las salas de juicio. </t>
  </si>
  <si>
    <t>Oficina Judicial: Administración Regional de Heredia</t>
  </si>
  <si>
    <t>Acondicionamiento de aceras y otras mejoras, conforme a la Ley 7600 en el Edificio de Tribunales de Sarapiquí.</t>
  </si>
  <si>
    <t>Ascensor adicional para el Edificio de Tribunales de Heredia conforme la Ley 7600.</t>
  </si>
  <si>
    <t>Oficina Judicial: Administración Regional del I Circuito Judicial de la Zona Atlántica (Limón)</t>
  </si>
  <si>
    <t>Oficina Judicial:  Administración Regional de Limón</t>
  </si>
  <si>
    <t>Readecuación del mostrador y espacio asignado a Recepción de documentos</t>
  </si>
  <si>
    <t>Oficina Judicial: Administración Regional del II Circuito Judicial de la Zona Atlántica (Pococí)</t>
  </si>
  <si>
    <t>Oficina Judicial:  Administración Regional Tribunales de Pococí</t>
  </si>
  <si>
    <t>Oficina Judicial: Administración Regional del II Circuito Judicial de la Zona Sur (Corredores)</t>
  </si>
  <si>
    <t>Adecuación del edificio  de los Tribunales de Justicia de Coto Brus a los requerimientos de la ley 7600.</t>
  </si>
  <si>
    <t>Oficina Judicial: Administración Regional del I Circuito Judicial de Guanacaste (Liberia)</t>
  </si>
  <si>
    <t xml:space="preserve">Cambio de mostrador. </t>
  </si>
  <si>
    <t xml:space="preserve">Reubicación del  Servicio. </t>
  </si>
  <si>
    <t>Oficina Judicial: Administración Regional de Puntarenas</t>
  </si>
  <si>
    <t>Oficina Judicial: Nuevo Servicio Médico de Empleados de Puntarenas</t>
  </si>
  <si>
    <t>Mostrador de atención al público  Ley 7600.</t>
  </si>
  <si>
    <t>Oficina Judicial: Nuevo Sub Administración Regional de Aguirre y Parrita</t>
  </si>
  <si>
    <t>PROGRAMA: 927  SERVICIO JURISDICCIONAL</t>
  </si>
  <si>
    <t xml:space="preserve">Oficina Judicial: Juzgado de Pensiones y VD Escazú </t>
  </si>
  <si>
    <t>Confección de mostrador de atención al público según la ley 7600.</t>
  </si>
  <si>
    <t xml:space="preserve">Oficina Judicial: Juzgado Civil Trabajo y Familia de Hatillo </t>
  </si>
  <si>
    <t>Oficina Judicial: Juzgado Contravencional y Menor Cuantía de Alajuelita</t>
  </si>
  <si>
    <t xml:space="preserve">Oficina Judicial:  Juzgado Contravencional y Menor Cuantía de Santa Ana </t>
  </si>
  <si>
    <t xml:space="preserve">Oficina Judicial:  Oficina de Comunicaciones de Puriscal </t>
  </si>
  <si>
    <t xml:space="preserve">Oficina Judicial: Juzgado Contravencional y Menor Cuantía de Aserrí </t>
  </si>
  <si>
    <t xml:space="preserve">Oficina Judicial: Juzgado Civil Trabajo y Familia de Puriscal </t>
  </si>
  <si>
    <t>Oficina Judicial: Juzgado Contravencional y Menor Cuantía de Pavas</t>
  </si>
  <si>
    <t>Oficina Judicial:  Juzgado Familia Desamparados</t>
  </si>
  <si>
    <t xml:space="preserve">Oficina Judicial:  Juzgado Contravencional de Desamparados </t>
  </si>
  <si>
    <t>Oficina Judicial:  Juzgado Violencia Doméstica de Desamparados</t>
  </si>
  <si>
    <t>Oficina Judicial: Juzgado Civil de San Carlos</t>
  </si>
  <si>
    <t>Confección de modulares en el Juzgado Civil de San Carlos.</t>
  </si>
  <si>
    <t>Oficina Judicial: Juzgado de Cobro de San Carlos</t>
  </si>
  <si>
    <t>Confección de modulares en el Juzgado de Cobro de San Carlos.</t>
  </si>
  <si>
    <t>Oficina Judicial: Juzgado Contravencional y de Pensiones de San Carlos</t>
  </si>
  <si>
    <t>Confección de modulares en el Juzgado Contravencional y de Pensiones de San Carlos.</t>
  </si>
  <si>
    <t>Oficina Judicial:  Juzgado Contravencional de Guatuso</t>
  </si>
  <si>
    <t>Confección de modulares en el Juzgado Contravencional y menor cuantía Upala.</t>
  </si>
  <si>
    <t>Oficina Judicial:  Juzgado Contravencional de la Fortuna</t>
  </si>
  <si>
    <t>Oficina Judicial: Juzgado Contravencional de los Chiles</t>
  </si>
  <si>
    <t>Oficina Judicial: Juzgado Contravencional de Upala</t>
  </si>
  <si>
    <t>Oficina Judicial: Juzgado Contravencional de Matina</t>
  </si>
  <si>
    <t>Adecuación de mostrador.</t>
  </si>
  <si>
    <t>Oficina Judicial: Juzgado Contravencional y Menor Cuantía de Siquirres</t>
  </si>
  <si>
    <t>Confección de mueble modular para la atención de público.</t>
  </si>
  <si>
    <t>Oficina Judicial: Juzgado de Pensiones y Violencia Domestica de Siquirres</t>
  </si>
  <si>
    <t>Oficina Judicial: Juzgado Contravencional y Menor Cuantía de Guácimo.</t>
  </si>
  <si>
    <t>PROGRAMA: 928 ORGANISMO DE INVESTIGACIÓN JUDICIAL</t>
  </si>
  <si>
    <t>Oficina Judicial: Unidad Regional OIJ de Buenos Aires</t>
  </si>
  <si>
    <t>Baños para usuarios externos y rampa de acceso Ley 7600.</t>
  </si>
  <si>
    <t>Oficina Judicial: Delitos Económicos</t>
  </si>
  <si>
    <t>Remodelación del área de recepción, para cumplir con la Ley 7600.</t>
  </si>
  <si>
    <t>Oficina Judicial: Delegación Regional Pococí-Guácimo.</t>
  </si>
  <si>
    <t>Remodelación de la rampa de acceso de los usuarios con discapacidad y la integración de escaleras para usuarios sin discapacidad. (Ley 7600).</t>
  </si>
  <si>
    <t xml:space="preserve">Oficina Judicial: OIJ de Monteverde </t>
  </si>
  <si>
    <t>Mostrador de atención al público  Ley 7600</t>
  </si>
  <si>
    <t>Oficina Judicial: OIJ de Aguirre y Parrita</t>
  </si>
  <si>
    <t>PROGRAMA: 930 DEFENSA PUBLICA</t>
  </si>
  <si>
    <t>Defensa Pública de Desamparados</t>
  </si>
  <si>
    <t>Mueble modular recepción del edificio que cumpla con la Ley 7600</t>
  </si>
  <si>
    <t>Defensa Pública de Puntarenas</t>
  </si>
  <si>
    <t>Defensa Pública de Garabito</t>
  </si>
  <si>
    <r>
      <t>Remodelación:</t>
    </r>
    <r>
      <rPr>
        <sz val="11"/>
        <color indexed="8"/>
        <rFont val="Arial"/>
        <family val="2"/>
      </rPr>
      <t xml:space="preserve"> Readecuar la fachada de la oficina en el primer piso, así como el área de atención al público.</t>
    </r>
  </si>
  <si>
    <t>Adecuación y remodelación que urge realizar en el primer nivel del edificio de los Tribunales de Heredia. Propiamente consiste en:  Separar cárceles de la OCJ, archivos, justicia restaurativa y defensa de flagrancia, además, deben comprarse e instalarse equipos que garanticen una correcta inyección de aire renovado.</t>
  </si>
  <si>
    <t>Confección de un mueble modular para la atención del público, en el área de Recepción de Documentos, toda vez que el actual por su diseño dificulta ofrecer un buen servicio  lo ideal es hacerlo personalizado y con divisiones que permitan la atención con más privacidad.</t>
  </si>
  <si>
    <t>Reforzamiento Estructural de la Corte Suprema de Justicia</t>
  </si>
  <si>
    <t>Construcción de planta superior e inferior del Módulo de toma de muestras de la Sección de  Bioquímica.</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</si>
</sst>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140A]\ #,##0.00;[Red]\-[$¢-140A]\ #,##0.00"/>
    <numFmt numFmtId="173" formatCode="_(\₡* #,##0.00_);_(\₡* \(#,##0.00\);_(\₡* \-??_);_(@_)"/>
    <numFmt numFmtId="174" formatCode="\₡#,##0.00"/>
    <numFmt numFmtId="175" formatCode="[$₡-140A]#,##0.00"/>
    <numFmt numFmtId="176" formatCode="_(* #,##0.00_);_(* \(#,##0.00\);_(* \-??_);_(@_)"/>
    <numFmt numFmtId="177" formatCode="#,##0;[Red]#,##0"/>
    <numFmt numFmtId="178" formatCode="&quot;₡&quot;#,##0.00;[Red]&quot;₡&quot;#,##0.00"/>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0.00000000"/>
    <numFmt numFmtId="184" formatCode="0.0%"/>
    <numFmt numFmtId="185" formatCode="&quot;₡&quot;#,##0.00"/>
    <numFmt numFmtId="186" formatCode="&quot;₡&quot;#,##0"/>
    <numFmt numFmtId="187" formatCode="&quot;₡&quot;#,##0;[Red]&quot;₡&quot;#,##0"/>
    <numFmt numFmtId="188" formatCode="[$¢-140A]\ #,##0.000;[Red]\-[$¢-140A]\ #,##0.000"/>
    <numFmt numFmtId="189" formatCode="[$¢-140A]\ #,##0.0;[Red]\-[$¢-140A]\ #,##0.0"/>
    <numFmt numFmtId="190" formatCode="[$¢-140A]\ #,##0;[Red]\-[$¢-140A]\ #,##0"/>
    <numFmt numFmtId="191" formatCode="#,##0.00000000;[Red]#,##0.00000000"/>
  </numFmts>
  <fonts count="45">
    <font>
      <sz val="10"/>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u val="single"/>
      <sz val="10"/>
      <color indexed="12"/>
      <name val="Arial"/>
      <family val="2"/>
    </font>
    <font>
      <u val="single"/>
      <sz val="10"/>
      <color indexed="36"/>
      <name val="Arial"/>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sz val="8"/>
      <name val="Arial"/>
      <family val="2"/>
    </font>
    <font>
      <sz val="11"/>
      <name val="Arial"/>
      <family val="2"/>
    </font>
    <font>
      <b/>
      <sz val="12"/>
      <name val="Arial"/>
      <family val="2"/>
    </font>
    <font>
      <sz val="12"/>
      <name val="Arial"/>
      <family val="2"/>
    </font>
    <font>
      <sz val="11"/>
      <color indexed="10"/>
      <name val="Arial"/>
      <family val="2"/>
    </font>
    <font>
      <sz val="12"/>
      <color indexed="12"/>
      <name val="Arial"/>
      <family val="2"/>
    </font>
    <font>
      <sz val="9"/>
      <name val="Tahoma"/>
      <family val="0"/>
    </font>
    <font>
      <b/>
      <u val="single"/>
      <sz val="9"/>
      <name val="Tahoma"/>
      <family val="2"/>
    </font>
    <font>
      <b/>
      <sz val="9"/>
      <name val="Tahoma"/>
      <family val="2"/>
    </font>
    <font>
      <b/>
      <sz val="11"/>
      <name val="Arial"/>
      <family val="2"/>
    </font>
    <font>
      <b/>
      <sz val="11"/>
      <color indexed="12"/>
      <name val="Arial"/>
      <family val="2"/>
    </font>
    <font>
      <b/>
      <sz val="12"/>
      <color indexed="9"/>
      <name val="Arial"/>
      <family val="2"/>
    </font>
    <font>
      <b/>
      <sz val="11"/>
      <color indexed="9"/>
      <name val="Arial"/>
      <family val="2"/>
    </font>
    <font>
      <b/>
      <i/>
      <sz val="11"/>
      <name val="Arial"/>
      <family val="2"/>
    </font>
    <font>
      <i/>
      <sz val="11"/>
      <name val="Arial"/>
      <family val="2"/>
    </font>
    <font>
      <b/>
      <sz val="11"/>
      <color indexed="10"/>
      <name val="Arial"/>
      <family val="2"/>
    </font>
    <font>
      <b/>
      <sz val="11"/>
      <color indexed="8"/>
      <name val="Arial"/>
      <family val="2"/>
    </font>
    <font>
      <sz val="11"/>
      <color indexed="8"/>
      <name val="Arial"/>
      <family val="2"/>
    </font>
    <font>
      <b/>
      <u val="single"/>
      <sz val="11"/>
      <name val="Arial"/>
      <family val="2"/>
    </font>
    <font>
      <b/>
      <sz val="10"/>
      <name val="Arial"/>
      <family val="2"/>
    </font>
    <font>
      <b/>
      <i/>
      <sz val="10"/>
      <name val="Arial"/>
      <family val="2"/>
    </font>
    <font>
      <vertAlign val="superscript"/>
      <sz val="10"/>
      <name val="Arial"/>
      <family val="2"/>
    </font>
    <font>
      <sz val="9"/>
      <name val="Arial"/>
      <family val="2"/>
    </font>
    <font>
      <u val="single"/>
      <sz val="10"/>
      <name val="Arial"/>
      <family val="2"/>
    </font>
    <font>
      <b/>
      <sz val="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8"/>
        <bgColor indexed="64"/>
      </patternFill>
    </fill>
    <fill>
      <patternFill patternType="solid">
        <fgColor indexed="8"/>
        <bgColor indexed="64"/>
      </patternFill>
    </fill>
    <fill>
      <patternFill patternType="solid">
        <fgColor indexed="41"/>
        <bgColor indexed="64"/>
      </patternFill>
    </fill>
    <fill>
      <patternFill patternType="solid">
        <fgColor indexed="44"/>
        <bgColor indexed="64"/>
      </patternFill>
    </fill>
    <fill>
      <patternFill patternType="solid">
        <fgColor indexed="54"/>
        <bgColor indexed="64"/>
      </patternFill>
    </fill>
    <fill>
      <patternFill patternType="solid">
        <fgColor indexed="8"/>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style="medium"/>
      <bottom style="medium"/>
    </border>
    <border>
      <left style="thin"/>
      <right style="thin"/>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medium"/>
    </border>
    <border>
      <left style="thin"/>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7" fillId="0" borderId="3" applyNumberFormat="0" applyFill="0" applyAlignment="0" applyProtection="0"/>
    <xf numFmtId="0" fontId="6" fillId="21" borderId="2" applyNumberFormat="0" applyAlignment="0" applyProtection="0"/>
    <xf numFmtId="0" fontId="8" fillId="0" borderId="0" applyNumberForma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9" fillId="7" borderId="1" applyNumberFormat="0" applyAlignment="0" applyProtection="0"/>
    <xf numFmtId="0" fontId="10" fillId="0" borderId="0" applyNumberFormat="0" applyFill="0" applyBorder="0" applyAlignment="0" applyProtection="0"/>
    <xf numFmtId="0" fontId="4" fillId="4"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3" fillId="3" borderId="0" applyNumberFormat="0" applyBorder="0" applyAlignment="0" applyProtection="0"/>
    <xf numFmtId="0" fontId="9" fillId="7" borderId="1" applyNumberFormat="0" applyAlignment="0" applyProtection="0"/>
    <xf numFmtId="0" fontId="7" fillId="0" borderId="3" applyNumberFormat="0" applyFill="0" applyAlignment="0" applyProtection="0"/>
    <xf numFmtId="176" fontId="0" fillId="0" borderId="0" applyFill="0" applyBorder="0" applyAlignment="0" applyProtection="0"/>
    <xf numFmtId="169" fontId="0" fillId="0" borderId="0" applyFill="0" applyBorder="0" applyAlignment="0" applyProtection="0"/>
    <xf numFmtId="173" fontId="0" fillId="0" borderId="0" applyFill="0" applyBorder="0" applyAlignment="0" applyProtection="0"/>
    <xf numFmtId="168" fontId="0" fillId="0" borderId="0" applyFill="0" applyBorder="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Alignment="0" applyProtection="0"/>
    <xf numFmtId="0" fontId="0" fillId="23" borderId="7" applyNumberFormat="0" applyAlignment="0" applyProtection="0"/>
    <xf numFmtId="0" fontId="16" fillId="20" borderId="8" applyNumberFormat="0" applyAlignment="0" applyProtection="0"/>
    <xf numFmtId="9" fontId="0" fillId="0" borderId="0" applyFill="0" applyBorder="0" applyAlignment="0" applyProtection="0"/>
    <xf numFmtId="0" fontId="16" fillId="20" borderId="8" applyNumberFormat="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8" fillId="0" borderId="6" applyNumberFormat="0" applyFill="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175">
    <xf numFmtId="0" fontId="0" fillId="0" borderId="0" xfId="0" applyAlignment="1">
      <alignment/>
    </xf>
    <xf numFmtId="0" fontId="21" fillId="0" borderId="0" xfId="0" applyFont="1" applyAlignment="1">
      <alignment/>
    </xf>
    <xf numFmtId="0" fontId="21" fillId="0" borderId="0" xfId="0" applyFont="1" applyBorder="1" applyAlignment="1">
      <alignment/>
    </xf>
    <xf numFmtId="190" fontId="23" fillId="0" borderId="10" xfId="0" applyNumberFormat="1" applyFont="1" applyBorder="1" applyAlignment="1">
      <alignment horizontal="right" vertical="center" wrapText="1"/>
    </xf>
    <xf numFmtId="3" fontId="21" fillId="0" borderId="0" xfId="0" applyNumberFormat="1" applyFont="1" applyAlignment="1">
      <alignment/>
    </xf>
    <xf numFmtId="0" fontId="23" fillId="0" borderId="10" xfId="91" applyFont="1" applyBorder="1" applyAlignment="1">
      <alignment/>
      <protection/>
    </xf>
    <xf numFmtId="0" fontId="23" fillId="0" borderId="10" xfId="91" applyFont="1" applyBorder="1">
      <alignment/>
      <protection/>
    </xf>
    <xf numFmtId="190" fontId="23" fillId="0" borderId="11" xfId="0" applyNumberFormat="1" applyFont="1" applyBorder="1" applyAlignment="1">
      <alignment horizontal="right" vertical="center" wrapText="1"/>
    </xf>
    <xf numFmtId="0" fontId="22" fillId="0" borderId="12" xfId="0" applyFont="1" applyBorder="1" applyAlignment="1">
      <alignment horizontal="center" vertical="center" wrapText="1"/>
    </xf>
    <xf numFmtId="190" fontId="22" fillId="0" borderId="13" xfId="0" applyNumberFormat="1" applyFont="1" applyBorder="1" applyAlignment="1">
      <alignment horizontal="right" vertical="center" wrapText="1"/>
    </xf>
    <xf numFmtId="0" fontId="22" fillId="0" borderId="0" xfId="0" applyFont="1" applyBorder="1" applyAlignment="1">
      <alignment horizontal="center" vertical="center" wrapText="1"/>
    </xf>
    <xf numFmtId="0" fontId="23" fillId="0" borderId="0" xfId="0" applyFont="1" applyBorder="1" applyAlignment="1">
      <alignment horizontal="center" vertical="center" wrapText="1"/>
    </xf>
    <xf numFmtId="177" fontId="22" fillId="0" borderId="0" xfId="0" applyNumberFormat="1" applyFont="1" applyBorder="1" applyAlignment="1">
      <alignment/>
    </xf>
    <xf numFmtId="3" fontId="22" fillId="0" borderId="0" xfId="91" applyNumberFormat="1" applyFont="1" applyBorder="1" applyAlignment="1">
      <alignment horizontal="center"/>
      <protection/>
    </xf>
    <xf numFmtId="190" fontId="22" fillId="0" borderId="12" xfId="0" applyNumberFormat="1" applyFont="1" applyBorder="1" applyAlignment="1">
      <alignment vertical="center" wrapText="1"/>
    </xf>
    <xf numFmtId="190" fontId="23" fillId="0" borderId="10" xfId="0" applyNumberFormat="1" applyFont="1" applyFill="1" applyBorder="1" applyAlignment="1">
      <alignment horizontal="right" vertical="center" wrapText="1"/>
    </xf>
    <xf numFmtId="0" fontId="22" fillId="0" borderId="13" xfId="91" applyFont="1" applyBorder="1" applyAlignment="1">
      <alignment horizontal="center"/>
      <protection/>
    </xf>
    <xf numFmtId="177" fontId="22" fillId="0" borderId="13" xfId="0" applyNumberFormat="1" applyFont="1" applyBorder="1" applyAlignment="1">
      <alignment/>
    </xf>
    <xf numFmtId="0" fontId="23" fillId="0" borderId="0" xfId="91" applyFont="1" applyBorder="1" applyAlignment="1">
      <alignment horizontal="center"/>
      <protection/>
    </xf>
    <xf numFmtId="0" fontId="23" fillId="0" borderId="0" xfId="91" applyFont="1" applyBorder="1" applyAlignment="1">
      <alignment/>
      <protection/>
    </xf>
    <xf numFmtId="0" fontId="25" fillId="0" borderId="0" xfId="0" applyFont="1" applyAlignment="1">
      <alignment/>
    </xf>
    <xf numFmtId="3" fontId="21" fillId="0" borderId="0" xfId="0" applyNumberFormat="1" applyFont="1" applyAlignment="1">
      <alignment horizontal="center"/>
    </xf>
    <xf numFmtId="0" fontId="21" fillId="0" borderId="0" xfId="0" applyFont="1" applyBorder="1" applyAlignment="1">
      <alignment/>
    </xf>
    <xf numFmtId="0" fontId="23" fillId="0" borderId="10" xfId="91" applyFont="1" applyBorder="1" applyAlignment="1">
      <alignment horizontal="center"/>
      <protection/>
    </xf>
    <xf numFmtId="9" fontId="23" fillId="0" borderId="10" xfId="0" applyNumberFormat="1" applyFont="1" applyBorder="1" applyAlignment="1">
      <alignment horizontal="center"/>
    </xf>
    <xf numFmtId="0" fontId="23" fillId="0" borderId="11" xfId="91" applyFont="1" applyBorder="1" applyAlignment="1">
      <alignment horizontal="center"/>
      <protection/>
    </xf>
    <xf numFmtId="0" fontId="23" fillId="0" borderId="11" xfId="91" applyFont="1" applyBorder="1">
      <alignment/>
      <protection/>
    </xf>
    <xf numFmtId="190" fontId="23" fillId="0" borderId="11" xfId="0" applyNumberFormat="1" applyFont="1" applyFill="1" applyBorder="1" applyAlignment="1">
      <alignment horizontal="right" vertical="center" wrapText="1"/>
    </xf>
    <xf numFmtId="9" fontId="23" fillId="0" borderId="11" xfId="0" applyNumberFormat="1" applyFont="1" applyBorder="1" applyAlignment="1">
      <alignment horizontal="center"/>
    </xf>
    <xf numFmtId="0" fontId="23" fillId="0" borderId="13" xfId="91" applyFont="1" applyBorder="1" applyAlignment="1">
      <alignment horizontal="center"/>
      <protection/>
    </xf>
    <xf numFmtId="9" fontId="22" fillId="0" borderId="13" xfId="0" applyNumberFormat="1" applyFont="1" applyBorder="1" applyAlignment="1">
      <alignment horizontal="center"/>
    </xf>
    <xf numFmtId="0" fontId="23" fillId="0" borderId="11" xfId="91" applyFont="1" applyBorder="1" applyAlignment="1">
      <alignment/>
      <protection/>
    </xf>
    <xf numFmtId="190" fontId="23" fillId="0" borderId="0" xfId="0" applyNumberFormat="1" applyFont="1" applyFill="1" applyBorder="1" applyAlignment="1">
      <alignment horizontal="right" vertical="center" wrapText="1"/>
    </xf>
    <xf numFmtId="190" fontId="23" fillId="0" borderId="0" xfId="0" applyNumberFormat="1" applyFont="1" applyBorder="1" applyAlignment="1">
      <alignment horizontal="right" vertical="center" wrapText="1"/>
    </xf>
    <xf numFmtId="9" fontId="23" fillId="0" borderId="0" xfId="0" applyNumberFormat="1" applyFont="1" applyBorder="1" applyAlignment="1">
      <alignment horizontal="center"/>
    </xf>
    <xf numFmtId="177" fontId="23" fillId="0" borderId="0" xfId="0" applyNumberFormat="1" applyFont="1" applyFill="1" applyBorder="1" applyAlignment="1">
      <alignment/>
    </xf>
    <xf numFmtId="0" fontId="23" fillId="0" borderId="0" xfId="91" applyFont="1" applyBorder="1">
      <alignment/>
      <protection/>
    </xf>
    <xf numFmtId="0" fontId="23" fillId="0" borderId="12" xfId="91" applyFont="1" applyBorder="1" applyAlignment="1">
      <alignment horizontal="center"/>
      <protection/>
    </xf>
    <xf numFmtId="0" fontId="22" fillId="0" borderId="12" xfId="91" applyFont="1" applyBorder="1" applyAlignment="1">
      <alignment horizontal="center"/>
      <protection/>
    </xf>
    <xf numFmtId="177" fontId="22" fillId="0" borderId="12" xfId="0" applyNumberFormat="1" applyFont="1" applyFill="1" applyBorder="1" applyAlignment="1">
      <alignment/>
    </xf>
    <xf numFmtId="177" fontId="22" fillId="0" borderId="12" xfId="0" applyNumberFormat="1" applyFont="1" applyBorder="1" applyAlignment="1">
      <alignment/>
    </xf>
    <xf numFmtId="9" fontId="22" fillId="0" borderId="12" xfId="0" applyNumberFormat="1" applyFont="1" applyBorder="1" applyAlignment="1">
      <alignment horizontal="center"/>
    </xf>
    <xf numFmtId="0" fontId="23" fillId="0" borderId="0" xfId="91" applyFont="1" applyFill="1" applyBorder="1" applyAlignment="1">
      <alignment horizontal="center" vertical="center"/>
      <protection/>
    </xf>
    <xf numFmtId="190" fontId="22" fillId="0" borderId="12" xfId="0" applyNumberFormat="1" applyFont="1" applyBorder="1" applyAlignment="1">
      <alignment horizontal="right" vertical="center" wrapText="1"/>
    </xf>
    <xf numFmtId="190" fontId="22" fillId="0" borderId="12" xfId="0" applyNumberFormat="1" applyFont="1" applyFill="1" applyBorder="1" applyAlignment="1">
      <alignment vertical="center" wrapText="1"/>
    </xf>
    <xf numFmtId="177" fontId="22" fillId="0" borderId="13" xfId="0" applyNumberFormat="1" applyFont="1" applyFill="1" applyBorder="1" applyAlignment="1">
      <alignment/>
    </xf>
    <xf numFmtId="3" fontId="21" fillId="0" borderId="0" xfId="0" applyNumberFormat="1" applyFont="1" applyBorder="1" applyAlignment="1">
      <alignment/>
    </xf>
    <xf numFmtId="3" fontId="24" fillId="0" borderId="0" xfId="0" applyNumberFormat="1" applyFont="1" applyBorder="1" applyAlignment="1">
      <alignment/>
    </xf>
    <xf numFmtId="0" fontId="0" fillId="0" borderId="0" xfId="88">
      <alignment/>
      <protection/>
    </xf>
    <xf numFmtId="190" fontId="23" fillId="0" borderId="0" xfId="88" applyNumberFormat="1" applyFont="1" applyBorder="1" applyAlignment="1">
      <alignment horizontal="right" vertical="center" wrapText="1"/>
      <protection/>
    </xf>
    <xf numFmtId="190" fontId="22" fillId="0" borderId="12" xfId="88" applyNumberFormat="1" applyFont="1" applyBorder="1" applyAlignment="1">
      <alignment vertical="center" wrapText="1"/>
      <protection/>
    </xf>
    <xf numFmtId="0" fontId="22" fillId="24" borderId="12" xfId="91" applyFont="1" applyFill="1" applyBorder="1" applyAlignment="1">
      <alignment vertical="center"/>
      <protection/>
    </xf>
    <xf numFmtId="0" fontId="22" fillId="24" borderId="12" xfId="91" applyFont="1" applyFill="1" applyBorder="1" applyAlignment="1">
      <alignment horizontal="center" vertical="center"/>
      <protection/>
    </xf>
    <xf numFmtId="0" fontId="29" fillId="0" borderId="0" xfId="0" applyFont="1" applyBorder="1" applyAlignment="1">
      <alignment horizontal="center" vertical="center" wrapText="1"/>
    </xf>
    <xf numFmtId="0" fontId="21" fillId="0" borderId="0" xfId="0" applyFont="1" applyBorder="1" applyAlignment="1">
      <alignment horizontal="justify" vertical="center" wrapText="1"/>
    </xf>
    <xf numFmtId="3" fontId="21" fillId="0" borderId="0" xfId="0" applyNumberFormat="1" applyFont="1" applyBorder="1" applyAlignment="1">
      <alignment horizontal="center" vertical="center" wrapText="1"/>
    </xf>
    <xf numFmtId="0" fontId="21" fillId="0" borderId="0" xfId="0" applyFont="1" applyBorder="1" applyAlignment="1">
      <alignment vertical="center" wrapText="1"/>
    </xf>
    <xf numFmtId="0" fontId="30" fillId="24" borderId="0" xfId="0" applyFont="1" applyFill="1" applyBorder="1" applyAlignment="1">
      <alignment horizontal="left" vertical="center" wrapText="1"/>
    </xf>
    <xf numFmtId="3" fontId="30" fillId="24" borderId="0" xfId="0" applyNumberFormat="1" applyFont="1" applyFill="1" applyBorder="1" applyAlignment="1">
      <alignment vertical="center" wrapText="1"/>
    </xf>
    <xf numFmtId="0" fontId="30" fillId="7" borderId="0" xfId="0" applyFont="1" applyFill="1" applyBorder="1" applyAlignment="1">
      <alignment horizontal="center" vertical="center" wrapText="1"/>
    </xf>
    <xf numFmtId="190" fontId="31" fillId="25" borderId="10" xfId="0" applyNumberFormat="1"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29" fillId="27" borderId="10" xfId="0" applyFont="1" applyFill="1" applyBorder="1" applyAlignment="1">
      <alignment horizontal="center" vertical="center" wrapText="1"/>
    </xf>
    <xf numFmtId="3" fontId="29" fillId="27" borderId="10" xfId="0" applyNumberFormat="1" applyFont="1" applyFill="1" applyBorder="1" applyAlignment="1">
      <alignment horizontal="center" vertical="center" wrapText="1"/>
    </xf>
    <xf numFmtId="172" fontId="29" fillId="28" borderId="0" xfId="0" applyNumberFormat="1" applyFont="1" applyFill="1" applyBorder="1" applyAlignment="1">
      <alignment horizontal="center" vertical="center" wrapText="1"/>
    </xf>
    <xf numFmtId="172" fontId="29" fillId="0" borderId="0" xfId="0" applyNumberFormat="1" applyFont="1" applyBorder="1" applyAlignment="1">
      <alignment horizontal="center" vertical="center" wrapText="1"/>
    </xf>
    <xf numFmtId="3" fontId="30" fillId="24" borderId="10" xfId="0" applyNumberFormat="1" applyFont="1" applyFill="1" applyBorder="1" applyAlignment="1">
      <alignment horizontal="center" vertical="center" wrapText="1"/>
    </xf>
    <xf numFmtId="0" fontId="32" fillId="29" borderId="10" xfId="0" applyFont="1" applyFill="1" applyBorder="1" applyAlignment="1">
      <alignment horizontal="left" vertical="center" wrapText="1"/>
    </xf>
    <xf numFmtId="0" fontId="29" fillId="29" borderId="10" xfId="0" applyFont="1" applyFill="1" applyBorder="1" applyAlignment="1">
      <alignment horizontal="center" vertical="center" wrapText="1"/>
    </xf>
    <xf numFmtId="1" fontId="29" fillId="0" borderId="10" xfId="0" applyNumberFormat="1" applyFont="1" applyBorder="1" applyAlignment="1">
      <alignment horizontal="center" vertical="center" wrapText="1"/>
    </xf>
    <xf numFmtId="0" fontId="21" fillId="0" borderId="10" xfId="0" applyFont="1" applyBorder="1" applyAlignment="1">
      <alignment horizontal="justify" vertical="center" wrapText="1"/>
    </xf>
    <xf numFmtId="190" fontId="21" fillId="0" borderId="10" xfId="0" applyNumberFormat="1" applyFont="1" applyBorder="1" applyAlignment="1">
      <alignment horizontal="center" vertical="center" wrapText="1"/>
    </xf>
    <xf numFmtId="0" fontId="29" fillId="0" borderId="10" xfId="0" applyFont="1" applyBorder="1" applyAlignment="1">
      <alignment horizontal="center" vertical="center" wrapText="1"/>
    </xf>
    <xf numFmtId="177" fontId="29" fillId="0" borderId="0" xfId="0" applyNumberFormat="1" applyFont="1" applyBorder="1" applyAlignment="1">
      <alignment horizontal="center" vertical="center" wrapText="1"/>
    </xf>
    <xf numFmtId="3" fontId="32" fillId="29" borderId="10" xfId="0" applyNumberFormat="1" applyFont="1" applyFill="1" applyBorder="1" applyAlignment="1">
      <alignment vertical="center" wrapText="1"/>
    </xf>
    <xf numFmtId="0" fontId="21" fillId="0" borderId="10" xfId="0" applyFont="1" applyFill="1" applyBorder="1" applyAlignment="1">
      <alignment horizontal="justify" vertical="center" wrapText="1"/>
    </xf>
    <xf numFmtId="0" fontId="29" fillId="0" borderId="10" xfId="0" applyFont="1" applyFill="1" applyBorder="1" applyAlignment="1">
      <alignment horizontal="center" vertical="center" wrapText="1"/>
    </xf>
    <xf numFmtId="172" fontId="29" fillId="0" borderId="0" xfId="0"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10" xfId="90" applyFont="1" applyFill="1" applyBorder="1" applyAlignment="1">
      <alignment horizontal="center" vertical="center" wrapText="1"/>
      <protection/>
    </xf>
    <xf numFmtId="0" fontId="21" fillId="0" borderId="10" xfId="90" applyFont="1" applyFill="1" applyBorder="1" applyAlignment="1">
      <alignment horizontal="left" vertical="center" wrapText="1"/>
      <protection/>
    </xf>
    <xf numFmtId="0" fontId="21" fillId="0" borderId="10" xfId="90" applyFont="1" applyFill="1" applyBorder="1" applyAlignment="1">
      <alignment horizontal="justify" vertical="center" wrapText="1"/>
      <protection/>
    </xf>
    <xf numFmtId="0" fontId="21" fillId="0" borderId="10" xfId="0" applyFont="1" applyFill="1" applyBorder="1" applyAlignment="1">
      <alignment vertical="center" wrapText="1"/>
    </xf>
    <xf numFmtId="174" fontId="29" fillId="0" borderId="0" xfId="0" applyNumberFormat="1" applyFont="1" applyFill="1" applyBorder="1" applyAlignment="1">
      <alignment horizontal="center" vertical="center" wrapText="1"/>
    </xf>
    <xf numFmtId="0" fontId="21" fillId="0" borderId="0" xfId="0" applyFont="1" applyFill="1" applyBorder="1" applyAlignment="1">
      <alignment horizontal="justify" vertical="center" wrapText="1"/>
    </xf>
    <xf numFmtId="0" fontId="29" fillId="0" borderId="10" xfId="0" applyFont="1" applyFill="1" applyBorder="1" applyAlignment="1">
      <alignment horizontal="center" vertical="center"/>
    </xf>
    <xf numFmtId="175" fontId="29" fillId="0" borderId="0" xfId="0" applyNumberFormat="1" applyFont="1" applyFill="1" applyBorder="1" applyAlignment="1">
      <alignment horizontal="center" vertical="center" wrapText="1"/>
    </xf>
    <xf numFmtId="3" fontId="32" fillId="29" borderId="10" xfId="0" applyNumberFormat="1" applyFont="1" applyFill="1" applyBorder="1" applyAlignment="1">
      <alignment horizontal="left" vertical="center" wrapText="1"/>
    </xf>
    <xf numFmtId="0" fontId="32" fillId="29" borderId="10" xfId="0" applyFont="1" applyFill="1" applyBorder="1" applyAlignment="1">
      <alignment horizontal="center" vertical="center" wrapText="1"/>
    </xf>
    <xf numFmtId="190" fontId="21" fillId="0" borderId="10" xfId="0" applyNumberFormat="1" applyFont="1" applyFill="1" applyBorder="1" applyAlignment="1">
      <alignment horizontal="center" vertical="center" wrapText="1"/>
    </xf>
    <xf numFmtId="3" fontId="35" fillId="29" borderId="10" xfId="0" applyNumberFormat="1" applyFont="1" applyFill="1" applyBorder="1" applyAlignment="1">
      <alignment horizontal="left" vertical="center" wrapText="1"/>
    </xf>
    <xf numFmtId="0" fontId="35" fillId="29" borderId="10" xfId="0" applyFont="1" applyFill="1" applyBorder="1" applyAlignment="1">
      <alignment horizontal="center" vertical="center" wrapText="1"/>
    </xf>
    <xf numFmtId="49" fontId="21" fillId="0" borderId="10" xfId="0" applyNumberFormat="1" applyFont="1" applyFill="1" applyBorder="1" applyAlignment="1">
      <alignment horizontal="justify" vertical="center" wrapText="1"/>
    </xf>
    <xf numFmtId="49" fontId="21" fillId="0" borderId="10" xfId="0" applyNumberFormat="1" applyFont="1" applyBorder="1" applyAlignment="1">
      <alignment horizontal="justify" vertical="center" wrapText="1"/>
    </xf>
    <xf numFmtId="190" fontId="30" fillId="24" borderId="10" xfId="0" applyNumberFormat="1" applyFont="1" applyFill="1" applyBorder="1" applyAlignment="1">
      <alignment horizontal="center" vertical="center" wrapText="1"/>
    </xf>
    <xf numFmtId="0" fontId="32" fillId="24" borderId="10" xfId="0" applyFont="1" applyFill="1" applyBorder="1" applyAlignment="1">
      <alignment horizontal="justify" vertical="center" wrapText="1"/>
    </xf>
    <xf numFmtId="0" fontId="29" fillId="24" borderId="10" xfId="0" applyFont="1" applyFill="1" applyBorder="1" applyAlignment="1">
      <alignment horizontal="center" vertical="center" wrapText="1"/>
    </xf>
    <xf numFmtId="0" fontId="21" fillId="0" borderId="0" xfId="0" applyFont="1" applyFill="1" applyBorder="1" applyAlignment="1">
      <alignment vertical="center" wrapText="1"/>
    </xf>
    <xf numFmtId="0" fontId="36" fillId="0" borderId="10" xfId="0" applyFont="1" applyBorder="1" applyAlignment="1">
      <alignment horizontal="center" vertical="center" wrapText="1"/>
    </xf>
    <xf numFmtId="0" fontId="38" fillId="0" borderId="10" xfId="0" applyFont="1" applyBorder="1" applyAlignment="1">
      <alignment horizontal="justify" vertical="center" wrapText="1"/>
    </xf>
    <xf numFmtId="0" fontId="37" fillId="0" borderId="10" xfId="0" applyFont="1" applyBorder="1" applyAlignment="1">
      <alignment horizontal="justify" vertical="center" wrapText="1"/>
    </xf>
    <xf numFmtId="0" fontId="36" fillId="0" borderId="10" xfId="0" applyFont="1" applyFill="1" applyBorder="1" applyAlignment="1">
      <alignment horizontal="center" vertical="center" wrapText="1"/>
    </xf>
    <xf numFmtId="0" fontId="37" fillId="0" borderId="10" xfId="0" applyFont="1" applyFill="1" applyBorder="1" applyAlignment="1">
      <alignment horizontal="justify" vertical="center" wrapText="1"/>
    </xf>
    <xf numFmtId="0" fontId="32" fillId="0" borderId="0" xfId="0" applyFont="1" applyFill="1" applyBorder="1" applyAlignment="1">
      <alignment horizontal="center" vertical="center" wrapText="1"/>
    </xf>
    <xf numFmtId="0" fontId="21" fillId="0" borderId="0" xfId="0" applyFont="1" applyBorder="1" applyAlignment="1">
      <alignment horizontal="left" vertical="center" wrapText="1"/>
    </xf>
    <xf numFmtId="172" fontId="21" fillId="0" borderId="0" xfId="0" applyNumberFormat="1" applyFont="1" applyBorder="1" applyAlignment="1">
      <alignment horizontal="justify" vertical="center" wrapText="1"/>
    </xf>
    <xf numFmtId="190" fontId="21" fillId="0" borderId="0" xfId="0" applyNumberFormat="1" applyFont="1" applyBorder="1" applyAlignment="1">
      <alignment horizontal="center" vertical="center" wrapText="1"/>
    </xf>
    <xf numFmtId="0" fontId="21" fillId="0" borderId="0" xfId="0" applyFont="1" applyBorder="1" applyAlignment="1">
      <alignment horizontal="center" vertical="center" wrapText="1"/>
    </xf>
    <xf numFmtId="0" fontId="29" fillId="24" borderId="14" xfId="0" applyFont="1" applyFill="1" applyBorder="1" applyAlignment="1">
      <alignment horizontal="left" vertical="center" wrapText="1"/>
    </xf>
    <xf numFmtId="0" fontId="29" fillId="24" borderId="15" xfId="0" applyFont="1" applyFill="1" applyBorder="1" applyAlignment="1">
      <alignment horizontal="justify" vertical="center" wrapText="1"/>
    </xf>
    <xf numFmtId="190" fontId="29" fillId="24" borderId="16" xfId="0" applyNumberFormat="1" applyFont="1" applyFill="1" applyBorder="1" applyAlignment="1">
      <alignment horizontal="center" vertical="center" wrapText="1"/>
    </xf>
    <xf numFmtId="0" fontId="29" fillId="27" borderId="17" xfId="0" applyFont="1" applyFill="1" applyBorder="1" applyAlignment="1">
      <alignment horizontal="center" vertical="center" wrapText="1"/>
    </xf>
    <xf numFmtId="172" fontId="29" fillId="27" borderId="17" xfId="0" applyNumberFormat="1" applyFont="1" applyFill="1" applyBorder="1" applyAlignment="1">
      <alignment horizontal="center" vertical="center" wrapText="1"/>
    </xf>
    <xf numFmtId="190" fontId="29" fillId="27" borderId="17" xfId="0" applyNumberFormat="1" applyFont="1" applyFill="1" applyBorder="1" applyAlignment="1">
      <alignment horizontal="center" vertical="center" wrapText="1"/>
    </xf>
    <xf numFmtId="0" fontId="31" fillId="25" borderId="18" xfId="0" applyFont="1" applyFill="1" applyBorder="1" applyAlignment="1">
      <alignment horizontal="center" vertical="center" wrapText="1"/>
    </xf>
    <xf numFmtId="172" fontId="31" fillId="25" borderId="19" xfId="0" applyNumberFormat="1" applyFont="1" applyFill="1" applyBorder="1" applyAlignment="1">
      <alignment horizontal="center" vertical="center" wrapText="1"/>
    </xf>
    <xf numFmtId="190" fontId="31" fillId="25" borderId="19" xfId="0" applyNumberFormat="1" applyFont="1" applyFill="1" applyBorder="1" applyAlignment="1">
      <alignment horizontal="center" vertical="center" wrapText="1"/>
    </xf>
    <xf numFmtId="190" fontId="29" fillId="24" borderId="19" xfId="0" applyNumberFormat="1" applyFont="1" applyFill="1" applyBorder="1" applyAlignment="1">
      <alignment horizontal="center" vertical="center" wrapText="1"/>
    </xf>
    <xf numFmtId="190" fontId="32" fillId="29" borderId="20" xfId="0" applyNumberFormat="1" applyFont="1" applyFill="1" applyBorder="1" applyAlignment="1">
      <alignment vertical="center" wrapText="1"/>
    </xf>
    <xf numFmtId="0" fontId="21" fillId="0" borderId="10" xfId="0" applyFont="1" applyBorder="1" applyAlignment="1">
      <alignment vertical="center" wrapText="1"/>
    </xf>
    <xf numFmtId="190" fontId="32" fillId="29" borderId="18" xfId="0" applyNumberFormat="1" applyFont="1" applyFill="1" applyBorder="1" applyAlignment="1">
      <alignment horizontal="left" vertical="center" wrapText="1"/>
    </xf>
    <xf numFmtId="0" fontId="21" fillId="0" borderId="0" xfId="0" applyFont="1" applyFill="1" applyBorder="1" applyAlignment="1">
      <alignment horizontal="center" vertical="center" wrapText="1"/>
    </xf>
    <xf numFmtId="0" fontId="29" fillId="0" borderId="0" xfId="0" applyFont="1" applyFill="1" applyBorder="1" applyAlignment="1">
      <alignment horizontal="justify" vertical="center" wrapText="1"/>
    </xf>
    <xf numFmtId="190" fontId="21" fillId="0" borderId="0" xfId="0" applyNumberFormat="1" applyFont="1" applyFill="1" applyBorder="1" applyAlignment="1">
      <alignment horizontal="center" vertical="center" wrapText="1"/>
    </xf>
    <xf numFmtId="190" fontId="21" fillId="0" borderId="10" xfId="83" applyNumberFormat="1" applyFont="1" applyFill="1" applyBorder="1" applyAlignment="1" applyProtection="1">
      <alignment horizontal="center" vertical="center" wrapText="1"/>
      <protection/>
    </xf>
    <xf numFmtId="190" fontId="37" fillId="0" borderId="10" xfId="0" applyNumberFormat="1" applyFont="1" applyBorder="1" applyAlignment="1">
      <alignment horizontal="center" vertical="center" wrapText="1"/>
    </xf>
    <xf numFmtId="190" fontId="21" fillId="0" borderId="10" xfId="85" applyNumberFormat="1" applyFont="1" applyFill="1" applyBorder="1" applyAlignment="1" applyProtection="1">
      <alignment horizontal="center" vertical="center" wrapText="1"/>
      <protection/>
    </xf>
    <xf numFmtId="0" fontId="0" fillId="0" borderId="0" xfId="89">
      <alignment/>
      <protection/>
    </xf>
    <xf numFmtId="3" fontId="0" fillId="0" borderId="0" xfId="89" applyNumberFormat="1">
      <alignment/>
      <protection/>
    </xf>
    <xf numFmtId="0" fontId="29" fillId="29" borderId="17" xfId="89" applyFont="1" applyFill="1" applyBorder="1" applyAlignment="1">
      <alignment horizontal="center" vertical="center" wrapText="1"/>
      <protection/>
    </xf>
    <xf numFmtId="3" fontId="29" fillId="29" borderId="17" xfId="89" applyNumberFormat="1" applyFont="1" applyFill="1" applyBorder="1" applyAlignment="1">
      <alignment horizontal="center" vertical="center" wrapText="1"/>
      <protection/>
    </xf>
    <xf numFmtId="0" fontId="29" fillId="0" borderId="10" xfId="89" applyFont="1" applyFill="1" applyBorder="1" applyAlignment="1">
      <alignment horizontal="center" vertical="center" wrapText="1"/>
      <protection/>
    </xf>
    <xf numFmtId="190" fontId="22" fillId="0" borderId="10" xfId="89" applyNumberFormat="1" applyFont="1" applyBorder="1" applyAlignment="1">
      <alignment horizontal="right" vertical="center" wrapText="1"/>
      <protection/>
    </xf>
    <xf numFmtId="0" fontId="29" fillId="0" borderId="10" xfId="89" applyFont="1" applyBorder="1" applyAlignment="1">
      <alignment horizontal="center" wrapText="1"/>
      <protection/>
    </xf>
    <xf numFmtId="0" fontId="21" fillId="0" borderId="10" xfId="89" applyFont="1" applyBorder="1" applyAlignment="1">
      <alignment horizontal="justify" wrapText="1"/>
      <protection/>
    </xf>
    <xf numFmtId="190" fontId="23" fillId="0" borderId="10" xfId="89" applyNumberFormat="1" applyFont="1" applyFill="1" applyBorder="1" applyAlignment="1">
      <alignment horizontal="right" vertical="center" wrapText="1"/>
      <protection/>
    </xf>
    <xf numFmtId="190" fontId="23" fillId="0" borderId="10" xfId="89" applyNumberFormat="1" applyFont="1" applyBorder="1" applyAlignment="1">
      <alignment horizontal="right" vertical="center" wrapText="1"/>
      <protection/>
    </xf>
    <xf numFmtId="0" fontId="29" fillId="0" borderId="10" xfId="89" applyFont="1" applyFill="1" applyBorder="1" applyAlignment="1">
      <alignment horizontal="center" wrapText="1"/>
      <protection/>
    </xf>
    <xf numFmtId="0" fontId="21" fillId="0" borderId="10" xfId="89" applyFont="1" applyFill="1" applyBorder="1" applyAlignment="1">
      <alignment horizontal="justify" wrapText="1"/>
      <protection/>
    </xf>
    <xf numFmtId="2" fontId="22" fillId="29" borderId="17" xfId="91" applyNumberFormat="1" applyFont="1" applyFill="1" applyBorder="1" applyAlignment="1">
      <alignment horizontal="center" vertical="center" wrapText="1"/>
      <protection/>
    </xf>
    <xf numFmtId="2" fontId="23" fillId="29" borderId="10" xfId="0" applyNumberFormat="1" applyFont="1" applyFill="1" applyBorder="1" applyAlignment="1" applyProtection="1">
      <alignment horizontal="center" vertical="center" wrapText="1"/>
      <protection/>
    </xf>
    <xf numFmtId="0" fontId="22" fillId="0" borderId="13" xfId="0" applyFont="1" applyBorder="1" applyAlignment="1">
      <alignment horizontal="center" vertical="center" wrapText="1"/>
    </xf>
    <xf numFmtId="0" fontId="23" fillId="0" borderId="13" xfId="0" applyFont="1" applyBorder="1" applyAlignment="1">
      <alignment horizontal="center" vertical="center" wrapText="1"/>
    </xf>
    <xf numFmtId="0" fontId="22" fillId="24" borderId="21" xfId="91" applyFont="1" applyFill="1" applyBorder="1" applyAlignment="1">
      <alignment horizontal="center"/>
      <protection/>
    </xf>
    <xf numFmtId="0" fontId="22" fillId="29" borderId="17" xfId="91" applyFont="1" applyFill="1" applyBorder="1" applyAlignment="1">
      <alignment horizontal="center" vertical="center"/>
      <protection/>
    </xf>
    <xf numFmtId="0" fontId="23" fillId="29" borderId="10" xfId="91" applyFont="1" applyFill="1" applyBorder="1" applyAlignment="1">
      <alignment horizontal="center" vertical="center"/>
      <protection/>
    </xf>
    <xf numFmtId="177" fontId="22" fillId="29" borderId="17" xfId="91" applyNumberFormat="1" applyFont="1" applyFill="1" applyBorder="1" applyAlignment="1">
      <alignment horizontal="center" vertical="center" wrapText="1"/>
      <protection/>
    </xf>
    <xf numFmtId="177" fontId="23" fillId="29" borderId="10" xfId="91" applyNumberFormat="1" applyFont="1" applyFill="1" applyBorder="1" applyAlignment="1">
      <alignment horizontal="center" vertical="center" wrapText="1"/>
      <protection/>
    </xf>
    <xf numFmtId="0" fontId="22" fillId="24" borderId="22" xfId="91" applyFont="1" applyFill="1" applyBorder="1" applyAlignment="1">
      <alignment horizontal="center"/>
      <protection/>
    </xf>
    <xf numFmtId="0" fontId="22" fillId="24" borderId="23" xfId="91" applyFont="1" applyFill="1" applyBorder="1" applyAlignment="1">
      <alignment horizontal="center"/>
      <protection/>
    </xf>
    <xf numFmtId="0" fontId="22" fillId="24" borderId="15" xfId="91" applyFont="1" applyFill="1" applyBorder="1" applyAlignment="1">
      <alignment horizontal="center"/>
      <protection/>
    </xf>
    <xf numFmtId="0" fontId="22" fillId="29" borderId="0" xfId="91" applyFont="1" applyFill="1" applyBorder="1" applyAlignment="1">
      <alignment horizontal="center" vertical="center"/>
      <protection/>
    </xf>
    <xf numFmtId="0" fontId="23" fillId="29" borderId="0" xfId="91" applyFont="1" applyFill="1" applyBorder="1" applyAlignment="1">
      <alignment horizontal="center" vertical="center"/>
      <protection/>
    </xf>
    <xf numFmtId="177" fontId="22" fillId="29" borderId="0" xfId="91" applyNumberFormat="1" applyFont="1" applyFill="1" applyBorder="1" applyAlignment="1">
      <alignment horizontal="center" vertical="center" wrapText="1"/>
      <protection/>
    </xf>
    <xf numFmtId="177" fontId="23" fillId="29" borderId="0" xfId="91" applyNumberFormat="1" applyFont="1" applyFill="1" applyBorder="1" applyAlignment="1">
      <alignment horizontal="center" vertical="center" wrapText="1"/>
      <protection/>
    </xf>
    <xf numFmtId="2" fontId="22" fillId="29" borderId="0" xfId="91" applyNumberFormat="1" applyFont="1" applyFill="1" applyBorder="1" applyAlignment="1">
      <alignment horizontal="center" vertical="center" wrapText="1"/>
      <protection/>
    </xf>
    <xf numFmtId="2" fontId="23" fillId="29" borderId="0" xfId="0" applyNumberFormat="1" applyFont="1" applyFill="1" applyBorder="1" applyAlignment="1" applyProtection="1">
      <alignment horizontal="center" vertical="center" wrapText="1"/>
      <protection/>
    </xf>
    <xf numFmtId="0" fontId="22" fillId="0" borderId="12" xfId="0" applyFont="1" applyBorder="1" applyAlignment="1">
      <alignment horizontal="center" vertical="center" wrapText="1"/>
    </xf>
    <xf numFmtId="0" fontId="23" fillId="0" borderId="12" xfId="0" applyFont="1" applyBorder="1" applyAlignment="1">
      <alignment horizontal="center" vertical="center" wrapText="1"/>
    </xf>
    <xf numFmtId="0" fontId="22" fillId="24" borderId="23" xfId="91" applyFont="1" applyFill="1" applyBorder="1" applyAlignment="1">
      <alignment horizontal="center" vertical="center"/>
      <protection/>
    </xf>
    <xf numFmtId="0" fontId="22" fillId="24" borderId="15" xfId="91" applyFont="1" applyFill="1" applyBorder="1" applyAlignment="1">
      <alignment horizontal="center" vertical="center"/>
      <protection/>
    </xf>
    <xf numFmtId="0" fontId="22" fillId="0" borderId="12" xfId="88" applyFont="1" applyBorder="1" applyAlignment="1">
      <alignment horizontal="center" vertical="center" wrapText="1"/>
      <protection/>
    </xf>
    <xf numFmtId="0" fontId="30" fillId="24" borderId="10" xfId="0" applyFont="1" applyFill="1" applyBorder="1" applyAlignment="1">
      <alignment horizontal="left" vertical="center" wrapText="1"/>
    </xf>
    <xf numFmtId="0" fontId="32" fillId="29" borderId="10" xfId="0" applyFont="1" applyFill="1" applyBorder="1" applyAlignment="1">
      <alignment horizontal="left" vertical="center" wrapText="1"/>
    </xf>
    <xf numFmtId="0" fontId="29" fillId="0" borderId="10" xfId="0" applyFont="1" applyBorder="1" applyAlignment="1">
      <alignment horizontal="left" vertical="center" wrapText="1"/>
    </xf>
    <xf numFmtId="190" fontId="21" fillId="0" borderId="10" xfId="0" applyNumberFormat="1" applyFont="1" applyBorder="1" applyAlignment="1">
      <alignment horizontal="center" vertical="center" wrapText="1"/>
    </xf>
    <xf numFmtId="0" fontId="30" fillId="24" borderId="0" xfId="0" applyFont="1" applyFill="1" applyBorder="1" applyAlignment="1">
      <alignment horizontal="left" vertical="center" wrapText="1"/>
    </xf>
    <xf numFmtId="0" fontId="31" fillId="30" borderId="10" xfId="0" applyFont="1" applyFill="1" applyBorder="1" applyAlignment="1">
      <alignment horizontal="center" vertical="center" wrapText="1"/>
    </xf>
    <xf numFmtId="0" fontId="30" fillId="7" borderId="23" xfId="0" applyFont="1" applyFill="1" applyBorder="1" applyAlignment="1">
      <alignment horizontal="center" vertical="center" wrapText="1"/>
    </xf>
    <xf numFmtId="0" fontId="32" fillId="29" borderId="18" xfId="0" applyFont="1" applyFill="1" applyBorder="1" applyAlignment="1">
      <alignment horizontal="left" vertical="center" wrapText="1"/>
    </xf>
    <xf numFmtId="0" fontId="32" fillId="29" borderId="19" xfId="0" applyFont="1" applyFill="1" applyBorder="1" applyAlignment="1">
      <alignment horizontal="left" vertical="center" wrapText="1"/>
    </xf>
    <xf numFmtId="0" fontId="29" fillId="24" borderId="18" xfId="0" applyFont="1" applyFill="1" applyBorder="1" applyAlignment="1">
      <alignment horizontal="left" vertical="center" wrapText="1"/>
    </xf>
    <xf numFmtId="0" fontId="29" fillId="24" borderId="19" xfId="0" applyFont="1" applyFill="1" applyBorder="1" applyAlignment="1">
      <alignment horizontal="left" vertical="center" wrapText="1"/>
    </xf>
    <xf numFmtId="0" fontId="30" fillId="7" borderId="24" xfId="0" applyFont="1" applyFill="1" applyBorder="1" applyAlignment="1">
      <alignment horizontal="center" vertical="center" wrapText="1"/>
    </xf>
    <xf numFmtId="0" fontId="30" fillId="7" borderId="25" xfId="0" applyFont="1" applyFill="1" applyBorder="1" applyAlignment="1">
      <alignment horizontal="center" vertical="center" wrapText="1"/>
    </xf>
  </cellXfs>
  <cellStyles count="92">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Encabezado 4" xfId="64"/>
    <cellStyle name="Énfasis1" xfId="65"/>
    <cellStyle name="Énfasis2" xfId="66"/>
    <cellStyle name="Énfasis3" xfId="67"/>
    <cellStyle name="Énfasis4" xfId="68"/>
    <cellStyle name="Énfasis5" xfId="69"/>
    <cellStyle name="Énfasis6" xfId="70"/>
    <cellStyle name="Entrada" xfId="71"/>
    <cellStyle name="Explanatory Text" xfId="72"/>
    <cellStyle name="Good" xfId="73"/>
    <cellStyle name="Heading 1" xfId="74"/>
    <cellStyle name="Heading 2" xfId="75"/>
    <cellStyle name="Heading 3" xfId="76"/>
    <cellStyle name="Heading 4" xfId="77"/>
    <cellStyle name="Hyperlink" xfId="78"/>
    <cellStyle name="Followed Hyperlink" xfId="79"/>
    <cellStyle name="Incorrecto" xfId="80"/>
    <cellStyle name="Input" xfId="81"/>
    <cellStyle name="Linked Cell" xfId="82"/>
    <cellStyle name="Comma" xfId="83"/>
    <cellStyle name="Comma [0]" xfId="84"/>
    <cellStyle name="Currency" xfId="85"/>
    <cellStyle name="Currency [0]" xfId="86"/>
    <cellStyle name="Neutral" xfId="87"/>
    <cellStyle name="Normal_2  FIDEICOMISO" xfId="88"/>
    <cellStyle name="Normal_3  PROYECTOS CONSTRUCTIVOS DE GRAN IMPACTO (Para Asamblea)" xfId="89"/>
    <cellStyle name="Normal_Hoja1" xfId="90"/>
    <cellStyle name="Normal_PRESUPUESTO" xfId="91"/>
    <cellStyle name="Notas" xfId="92"/>
    <cellStyle name="Note" xfId="93"/>
    <cellStyle name="Output" xfId="94"/>
    <cellStyle name="Percent" xfId="95"/>
    <cellStyle name="Salida" xfId="96"/>
    <cellStyle name="Texto de advertencia" xfId="97"/>
    <cellStyle name="Texto explicativo" xfId="98"/>
    <cellStyle name="Title" xfId="99"/>
    <cellStyle name="Título" xfId="100"/>
    <cellStyle name="Título 1" xfId="101"/>
    <cellStyle name="Título 2" xfId="102"/>
    <cellStyle name="Título 3" xfId="103"/>
    <cellStyle name="Total" xfId="104"/>
    <cellStyle name="Warning Text" xfId="10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hyperlink" Target="javascript:__doPostBack('dgdCircuitos$_ctl5$_ctl0','')" TargetMode="External" /><Relationship Id="rId2" Type="http://schemas.openxmlformats.org/officeDocument/2006/relationships/hyperlink" Target="javascript:__doPostBack('dgdCircuitos$_ctl3$_ctl0','')" TargetMode="External" /><Relationship Id="rId3" Type="http://schemas.openxmlformats.org/officeDocument/2006/relationships/hyperlink" Target="javascript:__doPostBack('dgdCircuitos$_ctl4$_ctl0','')" TargetMode="External" /><Relationship Id="rId4" Type="http://schemas.openxmlformats.org/officeDocument/2006/relationships/hyperlink" Target="javascript:__doPostBack('dgdCircuitos$_ctl5$_ctl0','')" TargetMode="External" /><Relationship Id="rId5" Type="http://schemas.openxmlformats.org/officeDocument/2006/relationships/hyperlink" Target="javascript:__doPostBack('dgdCircuitos$_ctl6$_ctl0','')" TargetMode="External" /><Relationship Id="rId6" Type="http://schemas.openxmlformats.org/officeDocument/2006/relationships/hyperlink" Target="javascript:__doPostBack('dgdCircuitos$_ctl7$_ctl0','')" TargetMode="External" /><Relationship Id="rId7" Type="http://schemas.openxmlformats.org/officeDocument/2006/relationships/hyperlink" Target="javascript:__doPostBack('dgdCircuitos$_ctl8$_ctl0','')" TargetMode="External" /><Relationship Id="rId8" Type="http://schemas.openxmlformats.org/officeDocument/2006/relationships/hyperlink" Target="javascript:__doPostBack('dgdCircuitos$_ctl9$_ctl0','')" TargetMode="External" /><Relationship Id="rId9" Type="http://schemas.openxmlformats.org/officeDocument/2006/relationships/hyperlink" Target="javascript:__doPostBack('dgdCircuitos$_ctl10$_ctl0','')" TargetMode="External" /><Relationship Id="rId10" Type="http://schemas.openxmlformats.org/officeDocument/2006/relationships/hyperlink" Target="javascript:__doPostBack('dgdCircuitos$_ctl11$_ctl0','')" TargetMode="External" /><Relationship Id="rId11" Type="http://schemas.openxmlformats.org/officeDocument/2006/relationships/hyperlink" Target="javascript:__doPostBack('dgdCircuitos$_ctl12$_ctl0','')" TargetMode="External" /><Relationship Id="rId12" Type="http://schemas.openxmlformats.org/officeDocument/2006/relationships/hyperlink" Target="javascript:__doPostBack('dgdCircuitos$_ctl13$_ctl0','')" TargetMode="External" /><Relationship Id="rId13" Type="http://schemas.openxmlformats.org/officeDocument/2006/relationships/hyperlink" Target="javascript:__doPostBack('dgdCircuitos$_ctl14$_ctl0','')" TargetMode="External" /><Relationship Id="rId14" Type="http://schemas.openxmlformats.org/officeDocument/2006/relationships/hyperlink" Target="javascript:__doPostBack('dgdCircuitos$_ctl3$_ctl0','')" TargetMode="External" /><Relationship Id="rId15" Type="http://schemas.openxmlformats.org/officeDocument/2006/relationships/hyperlink" Target="javascript:__doPostBack('dgdCircuitos$_ctl4$_ctl0','')" TargetMode="External" /><Relationship Id="rId16" Type="http://schemas.openxmlformats.org/officeDocument/2006/relationships/hyperlink" Target="javascript:__doPostBack('dgdCircuitos$_ctl5$_ctl0','')" TargetMode="External" /><Relationship Id="rId17" Type="http://schemas.openxmlformats.org/officeDocument/2006/relationships/hyperlink" Target="javascript:__doPostBack('dgdCircuitos$_ctl6$_ctl0','')" TargetMode="External" /><Relationship Id="rId18" Type="http://schemas.openxmlformats.org/officeDocument/2006/relationships/hyperlink" Target="javascript:__doPostBack('dgdCircuitos$_ctl7$_ctl0','')" TargetMode="External" /><Relationship Id="rId19" Type="http://schemas.openxmlformats.org/officeDocument/2006/relationships/hyperlink" Target="javascript:__doPostBack('dgdCircuitos$_ctl8$_ctl0','')" TargetMode="External" /><Relationship Id="rId20" Type="http://schemas.openxmlformats.org/officeDocument/2006/relationships/hyperlink" Target="javascript:__doPostBack('dgdCircuitos$_ctl9$_ctl0','')" TargetMode="External" /><Relationship Id="rId21" Type="http://schemas.openxmlformats.org/officeDocument/2006/relationships/hyperlink" Target="javascript:__doPostBack('dgdCircuitos$_ctl10$_ctl0','')" TargetMode="External" /><Relationship Id="rId22" Type="http://schemas.openxmlformats.org/officeDocument/2006/relationships/hyperlink" Target="javascript:__doPostBack('dgdCircuitos$_ctl11$_ctl0','')" TargetMode="External" /><Relationship Id="rId23" Type="http://schemas.openxmlformats.org/officeDocument/2006/relationships/hyperlink" Target="javascript:__doPostBack('dgdCircuitos$_ctl12$_ctl0','')" TargetMode="External" /><Relationship Id="rId24" Type="http://schemas.openxmlformats.org/officeDocument/2006/relationships/hyperlink" Target="javascript:__doPostBack('dgdCircuitos$_ctl27$_ctl0','')" TargetMode="External" /><Relationship Id="rId25" Type="http://schemas.openxmlformats.org/officeDocument/2006/relationships/hyperlink" Target="javascript:__doPostBack('dgdCircuitos$_ctl28$_ctl0','')" TargetMode="External" /><Relationship Id="rId26" Type="http://schemas.openxmlformats.org/officeDocument/2006/relationships/hyperlink" Target="javascript:__doPostBack('dgdCircuitos$_ctl29$_ctl0','')" TargetMode="External" /><Relationship Id="rId27" Type="http://schemas.openxmlformats.org/officeDocument/2006/relationships/hyperlink" Target="javascript:__doPostBack('dgdCircuitos$_ctl23$_ctl0','')" TargetMode="External" /><Relationship Id="rId28" Type="http://schemas.openxmlformats.org/officeDocument/2006/relationships/hyperlink" Target="javascript:__doPostBack('dgdCircuitos$_ctl18$_ctl0','')" TargetMode="External" /><Relationship Id="rId29" Type="http://schemas.openxmlformats.org/officeDocument/2006/relationships/hyperlink" Target="javascript:__doPostBack('dgdCircuitos$_ctl23$_ctl0','')" TargetMode="External" /><Relationship Id="rId30" Type="http://schemas.openxmlformats.org/officeDocument/2006/relationships/hyperlink" Target="javascript:__doPostBack('dgdCircuitos$_ctl18$_ctl0','')" TargetMode="External" /><Relationship Id="rId31" Type="http://schemas.openxmlformats.org/officeDocument/2006/relationships/hyperlink" Target="javascript:__doPostBack('dgdCircuitos$_ctl20$_ctl0','')" TargetMode="External" /><Relationship Id="rId32" Type="http://schemas.openxmlformats.org/officeDocument/2006/relationships/hyperlink" Target="javascript:__doPostBack('dgdCircuitos$_ctl21$_ctl0','')" TargetMode="External" /><Relationship Id="rId33" Type="http://schemas.openxmlformats.org/officeDocument/2006/relationships/hyperlink" Target="javascript:__doPostBack('dgdCircuitos$_ctl22$_ctl0','')" TargetMode="External" /><Relationship Id="rId34" Type="http://schemas.openxmlformats.org/officeDocument/2006/relationships/hyperlink" Target="javascript:__doPostBack('dgdCircuitos$_ctl13$_ctl0','')" TargetMode="External" /><Relationship Id="rId35" Type="http://schemas.openxmlformats.org/officeDocument/2006/relationships/hyperlink" Target="javascript:__doPostBack('dgdCircuitos$_ctl14$_ctl0','')" TargetMode="External" /><Relationship Id="rId36" Type="http://schemas.openxmlformats.org/officeDocument/2006/relationships/hyperlink" Target="javascript:__doPostBack('dgdCircuitos$_ctl15$_ctl0','')" TargetMode="External" /><Relationship Id="rId37" Type="http://schemas.openxmlformats.org/officeDocument/2006/relationships/hyperlink" Target="javascript:__doPostBack('dgdCircuitos$_ctl16$_ctl0','')" TargetMode="External" /><Relationship Id="rId38" Type="http://schemas.openxmlformats.org/officeDocument/2006/relationships/hyperlink" Target="javascript:__doPostBack('dgdCircuitos$_ctl17$_ctl0','')" TargetMode="External" /><Relationship Id="rId39" Type="http://schemas.openxmlformats.org/officeDocument/2006/relationships/hyperlink" Target="javascript:__doPostBack('dgdCircuitos$_ctl23$_ctl0','')" TargetMode="External" /><Relationship Id="rId40" Type="http://schemas.openxmlformats.org/officeDocument/2006/relationships/hyperlink" Target="javascript:__doPostBack('dgdCircuitos$_ctl18$_ctl0','')" TargetMode="External" /><Relationship Id="rId41" Type="http://schemas.openxmlformats.org/officeDocument/2006/relationships/hyperlink" Target="javascript:__doPostBack('dgdCircuitos$_ctl23$_ctl0','')" TargetMode="External" /><Relationship Id="rId42" Type="http://schemas.openxmlformats.org/officeDocument/2006/relationships/hyperlink" Target="javascript:__doPostBack('dgdCircuitos$_ctl18$_ctl0','')" TargetMode="External" /><Relationship Id="rId43" Type="http://schemas.openxmlformats.org/officeDocument/2006/relationships/hyperlink" Target="javascript:__doPostBack('dgdCircuitos$_ctl27$_ctl0','')" TargetMode="External" /><Relationship Id="rId44" Type="http://schemas.openxmlformats.org/officeDocument/2006/relationships/hyperlink" Target="javascript:__doPostBack('dgdCircuitos$_ctl28$_ctl0','')" TargetMode="External" /><Relationship Id="rId45" Type="http://schemas.openxmlformats.org/officeDocument/2006/relationships/hyperlink" Target="javascript:__doPostBack('dgdCircuitos$_ctl29$_ctl0','')" TargetMode="External" /><Relationship Id="rId46" Type="http://schemas.openxmlformats.org/officeDocument/2006/relationships/hyperlink" Target="javascript:__doPostBack('dgdCircuitos$_ctl21$_ctl0','')" TargetMode="External" /><Relationship Id="rId47" Type="http://schemas.openxmlformats.org/officeDocument/2006/relationships/hyperlink" Target="javascript:__doPostBack('dgdCircuitos$_ctl27$_ctl0','')" TargetMode="External" /><Relationship Id="rId48" Type="http://schemas.openxmlformats.org/officeDocument/2006/relationships/hyperlink" Target="javascript:__doPostBack('dgdCircuitos$_ctl28$_ctl0','')" TargetMode="External" /><Relationship Id="rId49" Type="http://schemas.openxmlformats.org/officeDocument/2006/relationships/hyperlink" Target="javascript:__doPostBack('dgdCircuitos$_ctl29$_ctl0','')" TargetMode="External" /><Relationship Id="rId50" Type="http://schemas.openxmlformats.org/officeDocument/2006/relationships/hyperlink" Target="javascript:__doPostBack('dgdCircuitos$_ctl27$_ctl0','')" TargetMode="External" /><Relationship Id="rId51" Type="http://schemas.openxmlformats.org/officeDocument/2006/relationships/hyperlink" Target="javascript:__doPostBack('dgdCircuitos$_ctl28$_ctl0','')" TargetMode="External" /><Relationship Id="rId52" Type="http://schemas.openxmlformats.org/officeDocument/2006/relationships/hyperlink" Target="javascript:__doPostBack('dgdCircuitos$_ctl29$_ctl0','')" TargetMode="External" /><Relationship Id="rId53" Type="http://schemas.openxmlformats.org/officeDocument/2006/relationships/hyperlink" Target="javascript:__doPostBack('dgdCircuitos$_ctl27$_ctl0','')" TargetMode="External" /><Relationship Id="rId54" Type="http://schemas.openxmlformats.org/officeDocument/2006/relationships/hyperlink" Target="javascript:__doPostBack('dgdCircuitos$_ctl28$_ctl0','')" TargetMode="External" /><Relationship Id="rId55" Type="http://schemas.openxmlformats.org/officeDocument/2006/relationships/hyperlink" Target="javascript:__doPostBack('dgdCircuitos$_ctl29$_ctl0','')" TargetMode="External" /><Relationship Id="rId56" Type="http://schemas.openxmlformats.org/officeDocument/2006/relationships/hyperlink" Target="javascript:__doPostBack('dgdCircuitos$_ctl3$_ctl0','')" TargetMode="External" /><Relationship Id="rId57" Type="http://schemas.openxmlformats.org/officeDocument/2006/relationships/hyperlink" Target="javascript:__doPostBack('dgdCircuitos$_ctl4$_ctl0','')" TargetMode="External" /><Relationship Id="rId58" Type="http://schemas.openxmlformats.org/officeDocument/2006/relationships/hyperlink" Target="javascript:__doPostBack('dgdCircuitos$_ctl5$_ctl0','')" TargetMode="External" /><Relationship Id="rId59" Type="http://schemas.openxmlformats.org/officeDocument/2006/relationships/hyperlink" Target="javascript:__doPostBack('dgdCircuitos$_ctl6$_ctl0','')" TargetMode="External" /><Relationship Id="rId60" Type="http://schemas.openxmlformats.org/officeDocument/2006/relationships/hyperlink" Target="javascript:__doPostBack('dgdCircuitos$_ctl7$_ctl0','')" TargetMode="External" /><Relationship Id="rId61" Type="http://schemas.openxmlformats.org/officeDocument/2006/relationships/hyperlink" Target="javascript:__doPostBack('dgdCircuitos$_ctl8$_ctl0','')" TargetMode="External" /><Relationship Id="rId62" Type="http://schemas.openxmlformats.org/officeDocument/2006/relationships/hyperlink" Target="javascript:__doPostBack('dgdCircuitos$_ctl9$_ctl0','')" TargetMode="External" /><Relationship Id="rId63" Type="http://schemas.openxmlformats.org/officeDocument/2006/relationships/hyperlink" Target="javascript:__doPostBack('dgdCircuitos$_ctl8$_ctl0','')" TargetMode="External" /><Relationship Id="rId64" Type="http://schemas.openxmlformats.org/officeDocument/2006/relationships/hyperlink" Target="javascript:__doPostBack('dgdCircuitos$_ctl3$_ctl0','')" TargetMode="External" /><Relationship Id="rId65" Type="http://schemas.openxmlformats.org/officeDocument/2006/relationships/hyperlink" Target="javascript:__doPostBack('dgdCircuitos$_ctl4$_ctl0','')" TargetMode="External" /><Relationship Id="rId66" Type="http://schemas.openxmlformats.org/officeDocument/2006/relationships/hyperlink" Target="javascript:__doPostBack('dgdCircuitos$_ctl5$_ctl0','')" TargetMode="External" /><Relationship Id="rId67" Type="http://schemas.openxmlformats.org/officeDocument/2006/relationships/hyperlink" Target="javascript:__doPostBack('dgdCircuitos$_ctl6$_ctl0','')" TargetMode="External" /><Relationship Id="rId68" Type="http://schemas.openxmlformats.org/officeDocument/2006/relationships/hyperlink" Target="javascript:__doPostBack('dgdCircuitos$_ctl7$_ctl0','')" TargetMode="External" /><Relationship Id="rId69" Type="http://schemas.openxmlformats.org/officeDocument/2006/relationships/hyperlink" Target="javascript:__doPostBack('dgdCircuitos$_ctl8$_ctl0','')" TargetMode="External" /><Relationship Id="rId70" Type="http://schemas.openxmlformats.org/officeDocument/2006/relationships/hyperlink" Target="javascript:__doPostBack('dgdCircuitos$_ctl9$_ctl0','')" TargetMode="External" /><Relationship Id="rId71" Type="http://schemas.openxmlformats.org/officeDocument/2006/relationships/hyperlink" Target="javascript:__doPostBack('dgdCircuitos$_ctl10$_ctl0','')" TargetMode="External" /><Relationship Id="rId72" Type="http://schemas.openxmlformats.org/officeDocument/2006/relationships/hyperlink" Target="javascript:__doPostBack('dgdCircuitos$_ctl11$_ctl0','')" TargetMode="External" /><Relationship Id="rId73" Type="http://schemas.openxmlformats.org/officeDocument/2006/relationships/hyperlink" Target="javascript:__doPostBack('dgdCircuitos$_ctl12$_ctl0','')" TargetMode="External" /><Relationship Id="rId74" Type="http://schemas.openxmlformats.org/officeDocument/2006/relationships/hyperlink" Target="javascript:__doPostBack('dgdCircuitos$_ctl13$_ctl0','')" TargetMode="External" /><Relationship Id="rId75" Type="http://schemas.openxmlformats.org/officeDocument/2006/relationships/hyperlink" Target="javascript:__doPostBack('dgdCircuitos$_ctl3$_ctl0','')" TargetMode="External" /><Relationship Id="rId76" Type="http://schemas.openxmlformats.org/officeDocument/2006/relationships/hyperlink" Target="javascript:__doPostBack('dgdCircuitos$_ctl4$_ctl0','')" TargetMode="External" /><Relationship Id="rId77" Type="http://schemas.openxmlformats.org/officeDocument/2006/relationships/hyperlink" Target="javascript:__doPostBack('dgdCircuitos$_ctl5$_ctl0','')" TargetMode="External" /><Relationship Id="rId78" Type="http://schemas.openxmlformats.org/officeDocument/2006/relationships/hyperlink" Target="javascript:__doPostBack('dgdCircuitos$_ctl6$_ctl0','')" TargetMode="External" /><Relationship Id="rId79" Type="http://schemas.openxmlformats.org/officeDocument/2006/relationships/hyperlink" Target="javascript:__doPostBack('dgdCircuitos$_ctl7$_ctl0','')" TargetMode="External" /><Relationship Id="rId80" Type="http://schemas.openxmlformats.org/officeDocument/2006/relationships/hyperlink" Target="javascript:__doPostBack('dgdCircuitos$_ctl8$_ctl0','')" TargetMode="External" /><Relationship Id="rId81" Type="http://schemas.openxmlformats.org/officeDocument/2006/relationships/hyperlink" Target="javascript:__doPostBack('dgdCircuitos$_ctl9$_ctl0','')" TargetMode="External" /><Relationship Id="rId82" Type="http://schemas.openxmlformats.org/officeDocument/2006/relationships/hyperlink" Target="javascript:__doPostBack('dgdCircuitos$_ctl10$_ctl0','')" TargetMode="External" /><Relationship Id="rId83" Type="http://schemas.openxmlformats.org/officeDocument/2006/relationships/hyperlink" Target="javascript:__doPostBack('dgdCircuitos$_ctl11$_ctl0','')" TargetMode="External" /><Relationship Id="rId84" Type="http://schemas.openxmlformats.org/officeDocument/2006/relationships/hyperlink" Target="javascript:__doPostBack('dgdCircuitos$_ctl12$_ctl0','')" TargetMode="External" /><Relationship Id="rId85" Type="http://schemas.openxmlformats.org/officeDocument/2006/relationships/hyperlink" Target="javascript:__doPostBack('dgdCircuitos$_ctl13$_ctl0','')" TargetMode="External" /><Relationship Id="rId86" Type="http://schemas.openxmlformats.org/officeDocument/2006/relationships/hyperlink" Target="javascript:__doPostBack('dgdCircuitos$_ctl14$_ctl0','')" TargetMode="External" /><Relationship Id="rId87" Type="http://schemas.openxmlformats.org/officeDocument/2006/relationships/hyperlink" Target="javascript:__doPostBack('dgdCircuitos$_ctl15$_ctl0','')" TargetMode="External" /><Relationship Id="rId88" Type="http://schemas.openxmlformats.org/officeDocument/2006/relationships/hyperlink" Target="javascript:__doPostBack('dgdCircuitos$_ctl16$_ctl0','')" TargetMode="External" /><Relationship Id="rId89" Type="http://schemas.openxmlformats.org/officeDocument/2006/relationships/hyperlink" Target="javascript:__doPostBack('dgdCircuitos$_ctl17$_ctl0','')" TargetMode="External" /><Relationship Id="rId90" Type="http://schemas.openxmlformats.org/officeDocument/2006/relationships/hyperlink" Target="javascript:__doPostBack('dgdCircuitos$_ctl18$_ctl0','')" TargetMode="External" /><Relationship Id="rId91" Type="http://schemas.openxmlformats.org/officeDocument/2006/relationships/hyperlink" Target="javascript:__doPostBack('dgdCircuitos$_ctl19$_ctl0','')" TargetMode="External" /><Relationship Id="rId92" Type="http://schemas.openxmlformats.org/officeDocument/2006/relationships/hyperlink" Target="javascript:__doPostBack('dgdCircuitos$_ctl20$_ctl0','')" TargetMode="External" /><Relationship Id="rId93" Type="http://schemas.openxmlformats.org/officeDocument/2006/relationships/hyperlink" Target="javascript:__doPostBack('dgdCircuitos$_ctl21$_ctl0','')" TargetMode="External" /><Relationship Id="rId94" Type="http://schemas.openxmlformats.org/officeDocument/2006/relationships/hyperlink" Target="javascript:__doPostBack('dgdCircuitos$_ctl3$_ctl0','')" TargetMode="External" /><Relationship Id="rId95" Type="http://schemas.openxmlformats.org/officeDocument/2006/relationships/hyperlink" Target="javascript:__doPostBack('dgdCircuitos$_ctl3$_ctl0','')" TargetMode="External" /><Relationship Id="rId96" Type="http://schemas.openxmlformats.org/officeDocument/2006/relationships/hyperlink" Target="javascript:__doPostBack('dgdCircuitos$_ctl4$_ctl0','')" TargetMode="External" /><Relationship Id="rId97" Type="http://schemas.openxmlformats.org/officeDocument/2006/relationships/hyperlink" Target="javascript:__doPostBack('dgdCircuitos$_ctl5$_ctl0','')" TargetMode="External" /><Relationship Id="rId98" Type="http://schemas.openxmlformats.org/officeDocument/2006/relationships/hyperlink" Target="javascript:__doPostBack('dgdCircuitos$_ctl6$_ctl0','')" TargetMode="External" /><Relationship Id="rId99" Type="http://schemas.openxmlformats.org/officeDocument/2006/relationships/hyperlink" Target="javascript:__doPostBack('dgdCircuitos$_ctl7$_ctl0','')" TargetMode="External" /><Relationship Id="rId100" Type="http://schemas.openxmlformats.org/officeDocument/2006/relationships/hyperlink" Target="javascript:__doPostBack('dgdCircuitos$_ctl3$_ctl0','')" TargetMode="External" /><Relationship Id="rId101" Type="http://schemas.openxmlformats.org/officeDocument/2006/relationships/hyperlink" Target="javascript:__doPostBack('dgdCircuitos$_ctl3$_ctl0','')" TargetMode="External" /><Relationship Id="rId102" Type="http://schemas.openxmlformats.org/officeDocument/2006/relationships/hyperlink" Target="javascript:__doPostBack('dgdCircuitos$_ctl4$_ctl0','')" TargetMode="External" /><Relationship Id="rId103" Type="http://schemas.openxmlformats.org/officeDocument/2006/relationships/hyperlink" Target="javascript:__doPostBack('dgdCircuitos$_ctl5$_ctl0','')" TargetMode="External" /><Relationship Id="rId104" Type="http://schemas.openxmlformats.org/officeDocument/2006/relationships/hyperlink" Target="javascript:__doPostBack('dgdCircuitos$_ctl6$_ctl0','')" TargetMode="External" /><Relationship Id="rId105" Type="http://schemas.openxmlformats.org/officeDocument/2006/relationships/hyperlink" Target="javascript:__doPostBack('dgdCircuitos$_ctl7$_ctl0','')" TargetMode="External" /><Relationship Id="rId106" Type="http://schemas.openxmlformats.org/officeDocument/2006/relationships/hyperlink" Target="javascript:__doPostBack('dgdCircuitos$_ctl3$_ctl0','')" TargetMode="External" /><Relationship Id="rId107" Type="http://schemas.openxmlformats.org/officeDocument/2006/relationships/hyperlink" Target="javascript:__doPostBack('dgdCircuitos$_ctl8$_ctl0','')" TargetMode="External" /><Relationship Id="rId108" Type="http://schemas.openxmlformats.org/officeDocument/2006/relationships/hyperlink" Target="javascript:__doPostBack('dgdCircuitos$_ctl9$_ctl0','')" TargetMode="External" /><Relationship Id="rId109" Type="http://schemas.openxmlformats.org/officeDocument/2006/relationships/hyperlink" Target="javascript:__doPostBack('dgdCircuitos$_ctl10$_ctl0','')" TargetMode="External" /><Relationship Id="rId110" Type="http://schemas.openxmlformats.org/officeDocument/2006/relationships/hyperlink" Target="javascript:__doPostBack('dgdCircuitos$_ctl11$_ctl0','')" TargetMode="External" /><Relationship Id="rId111" Type="http://schemas.openxmlformats.org/officeDocument/2006/relationships/hyperlink" Target="javascript:__doPostBack('dgdCircuitos$_ctl12$_ctl0','')" TargetMode="External" /><Relationship Id="rId112" Type="http://schemas.openxmlformats.org/officeDocument/2006/relationships/hyperlink" Target="javascript:__doPostBack('dgdCircuitos$_ctl13$_ctl0','')" TargetMode="External" /><Relationship Id="rId113" Type="http://schemas.openxmlformats.org/officeDocument/2006/relationships/hyperlink" Target="javascript:__doPostBack('dgdCircuitos$_ctl14$_ctl0','')" TargetMode="External" /><Relationship Id="rId114" Type="http://schemas.openxmlformats.org/officeDocument/2006/relationships/hyperlink" Target="javascript:__doPostBack('dgdCircuitos$_ctl15$_ctl0','')" TargetMode="External" /><Relationship Id="rId115" Type="http://schemas.openxmlformats.org/officeDocument/2006/relationships/hyperlink" Target="javascript:__doPostBack('dgdCircuitos$_ctl16$_ctl0','')" TargetMode="External" /><Relationship Id="rId116" Type="http://schemas.openxmlformats.org/officeDocument/2006/relationships/hyperlink" Target="javascript:__doPostBack('dgdCircuitos$_ctl3$_ctl0','')" TargetMode="External" /><Relationship Id="rId117" Type="http://schemas.openxmlformats.org/officeDocument/2006/relationships/hyperlink" Target="javascript:__doPostBack('dgdCircuitos$_ctl8$_ctl0','')" TargetMode="External" /><Relationship Id="rId118" Type="http://schemas.openxmlformats.org/officeDocument/2006/relationships/hyperlink" Target="javascript:__doPostBack('dgdCircuitos$_ctl9$_ctl0','')" TargetMode="External" /><Relationship Id="rId119" Type="http://schemas.openxmlformats.org/officeDocument/2006/relationships/hyperlink" Target="javascript:__doPostBack('dgdCircuitos$_ctl10$_ctl0','')" TargetMode="External" /><Relationship Id="rId120" Type="http://schemas.openxmlformats.org/officeDocument/2006/relationships/hyperlink" Target="javascript:__doPostBack('dgdCircuitos$_ctl11$_ctl0','')" TargetMode="External" /><Relationship Id="rId121" Type="http://schemas.openxmlformats.org/officeDocument/2006/relationships/hyperlink" Target="javascript:__doPostBack('dgdCircuitos$_ctl3$_ctl0','')" TargetMode="External" /><Relationship Id="rId122" Type="http://schemas.openxmlformats.org/officeDocument/2006/relationships/hyperlink" Target="javascript:__doPostBack('dgdCircuitos$_ctl21$_ctl0','')" TargetMode="External" /><Relationship Id="rId123" Type="http://schemas.openxmlformats.org/officeDocument/2006/relationships/hyperlink" Target="javascript:__doPostBack('dgdCircuitos$_ctl16$_ctl0','')" TargetMode="External" /><Relationship Id="rId124" Type="http://schemas.openxmlformats.org/officeDocument/2006/relationships/hyperlink" Target="javascript:__doPostBack('dgdCircuitos$_ctl11$_ctl0','')" TargetMode="External" /><Relationship Id="rId125" Type="http://schemas.openxmlformats.org/officeDocument/2006/relationships/hyperlink" Target="javascript:__doPostBack('dgdCircuitos$_ctl3$_ctl0','')" TargetMode="External" /><Relationship Id="rId126" Type="http://schemas.openxmlformats.org/officeDocument/2006/relationships/hyperlink" Target="javascript:__doPostBack('dgdCircuitos$_ctl3$_ctl0','')" TargetMode="External" /><Relationship Id="rId127" Type="http://schemas.openxmlformats.org/officeDocument/2006/relationships/hyperlink" Target="javascript:__doPostBack('dgdCircuitos$_ctl3$_ctl0','')" TargetMode="External" /><Relationship Id="rId128" Type="http://schemas.openxmlformats.org/officeDocument/2006/relationships/hyperlink" Target="javascript:__doPostBack('dgdCircuitos$_ctl4$_ctl0','')" TargetMode="External" /><Relationship Id="rId129" Type="http://schemas.openxmlformats.org/officeDocument/2006/relationships/hyperlink" Target="javascript:__doPostBack('dgdCircuitos$_ctl5$_ctl0','')" TargetMode="External" /><Relationship Id="rId130" Type="http://schemas.openxmlformats.org/officeDocument/2006/relationships/hyperlink" Target="javascript:__doPostBack('dgdCircuitos$_ctl6$_ctl0','')" TargetMode="External" /><Relationship Id="rId131" Type="http://schemas.openxmlformats.org/officeDocument/2006/relationships/hyperlink" Target="javascript:__doPostBack('dgdCircuitos$_ctl7$_ctl0','')" TargetMode="External" /><Relationship Id="rId132" Type="http://schemas.openxmlformats.org/officeDocument/2006/relationships/hyperlink" Target="javascript:__doPostBack('dgdCircuitos$_ctl3$_ctl0','')" TargetMode="External" /><Relationship Id="rId133" Type="http://schemas.openxmlformats.org/officeDocument/2006/relationships/hyperlink" Target="javascript:__doPostBack('dgdCircuitos$_ctl4$_ctl0','')" TargetMode="External" /><Relationship Id="rId134" Type="http://schemas.openxmlformats.org/officeDocument/2006/relationships/hyperlink" Target="javascript:__doPostBack('dgdCircuitos$_ctl5$_ctl0','')" TargetMode="External" /><Relationship Id="rId135" Type="http://schemas.openxmlformats.org/officeDocument/2006/relationships/hyperlink" Target="javascript:__doPostBack('dgdCircuitos$_ctl6$_ctl0','')" TargetMode="External" /><Relationship Id="rId136" Type="http://schemas.openxmlformats.org/officeDocument/2006/relationships/hyperlink" Target="javascript:__doPostBack('dgdCircuitos$_ctl7$_ctl0','')" TargetMode="External" /><Relationship Id="rId137" Type="http://schemas.openxmlformats.org/officeDocument/2006/relationships/hyperlink" Target="javascript:__doPostBack('dgdCircuitos$_ctl3$_ctl0','')" TargetMode="External" /><Relationship Id="rId138" Type="http://schemas.openxmlformats.org/officeDocument/2006/relationships/hyperlink" Target="javascript:__doPostBack('dgdCircuitos$_ctl3$_ctl0','')" TargetMode="External" /><Relationship Id="rId139" Type="http://schemas.openxmlformats.org/officeDocument/2006/relationships/hyperlink" Target="javascript:__doPostBack('dgdCircuitos$_ctl4$_ctl0','')" TargetMode="External" /><Relationship Id="rId140" Type="http://schemas.openxmlformats.org/officeDocument/2006/relationships/hyperlink" Target="javascript:__doPostBack('dgdCircuitos$_ctl5$_ctl0','')" TargetMode="External" /><Relationship Id="rId141" Type="http://schemas.openxmlformats.org/officeDocument/2006/relationships/hyperlink" Target="javascript:__doPostBack('dgdCircuitos$_ctl6$_ctl0','')" TargetMode="External" /><Relationship Id="rId142" Type="http://schemas.openxmlformats.org/officeDocument/2006/relationships/hyperlink" Target="javascript:__doPostBack('dgdCircuitos$_ctl7$_ctl0','')" TargetMode="External" /><Relationship Id="rId143" Type="http://schemas.openxmlformats.org/officeDocument/2006/relationships/hyperlink" Target="javascript:__doPostBack('dgdCircuitos$_ctl8$_ctl0','')" TargetMode="External" /><Relationship Id="rId144" Type="http://schemas.openxmlformats.org/officeDocument/2006/relationships/hyperlink" Target="javascript:__doPostBack('dgdCircuitos$_ctl9$_ctl0','')" TargetMode="External" /><Relationship Id="rId145" Type="http://schemas.openxmlformats.org/officeDocument/2006/relationships/hyperlink" Target="javascript:__doPostBack('dgdCircuitos$_ctl10$_ctl0','')" TargetMode="External" /><Relationship Id="rId146" Type="http://schemas.openxmlformats.org/officeDocument/2006/relationships/hyperlink" Target="javascript:__doPostBack('dgdCircuitos$_ctl11$_ctl0','')" TargetMode="External" /><Relationship Id="rId147" Type="http://schemas.openxmlformats.org/officeDocument/2006/relationships/hyperlink" Target="javascript:__doPostBack('dgdCircuitos$_ctl3$_ctl0','')" TargetMode="External" /><Relationship Id="rId148" Type="http://schemas.openxmlformats.org/officeDocument/2006/relationships/hyperlink" Target="javascript:__doPostBack('dgdCircuitos$_ctl4$_ctl0','')" TargetMode="External" /><Relationship Id="rId149" Type="http://schemas.openxmlformats.org/officeDocument/2006/relationships/hyperlink" Target="javascript:__doPostBack('dgdCircuitos$_ctl5$_ctl0','')" TargetMode="External" /><Relationship Id="rId150" Type="http://schemas.openxmlformats.org/officeDocument/2006/relationships/hyperlink" Target="javascript:__doPostBack('dgdCircuitos$_ctl6$_ctl0','')" TargetMode="External" /><Relationship Id="rId151" Type="http://schemas.openxmlformats.org/officeDocument/2006/relationships/hyperlink" Target="javascript:__doPostBack('dgdCircuitos$_ctl7$_ctl0','')" TargetMode="External" /><Relationship Id="rId152" Type="http://schemas.openxmlformats.org/officeDocument/2006/relationships/hyperlink" Target="javascript:__doPostBack('dgdCircuitos$_ctl3$_ctl0','')" TargetMode="External" /><Relationship Id="rId153" Type="http://schemas.openxmlformats.org/officeDocument/2006/relationships/hyperlink" Target="javascript:__doPostBack('dgdCircuitos$_ctl4$_ctl0','')" TargetMode="External" /><Relationship Id="rId154" Type="http://schemas.openxmlformats.org/officeDocument/2006/relationships/hyperlink" Target="javascript:__doPostBack('dgdCircuitos$_ctl5$_ctl0','')" TargetMode="External" /><Relationship Id="rId155" Type="http://schemas.openxmlformats.org/officeDocument/2006/relationships/hyperlink" Target="javascript:__doPostBack('dgdCircuitos$_ctl6$_ctl0','')" TargetMode="External" /><Relationship Id="rId156" Type="http://schemas.openxmlformats.org/officeDocument/2006/relationships/hyperlink" Target="javascript:__doPostBack('dgdCircuitos$_ctl7$_ctl0','')" TargetMode="External" /><Relationship Id="rId157" Type="http://schemas.openxmlformats.org/officeDocument/2006/relationships/hyperlink" Target="javascript:__doPostBack('dgdCircuitos$_ctl8$_ctl0','')" TargetMode="External" /><Relationship Id="rId158" Type="http://schemas.openxmlformats.org/officeDocument/2006/relationships/hyperlink" Target="javascript:__doPostBack('dgdCircuitos$_ctl9$_ctl0','')" TargetMode="External" /><Relationship Id="rId159" Type="http://schemas.openxmlformats.org/officeDocument/2006/relationships/hyperlink" Target="javascript:__doPostBack('dgdCircuitos$_ctl10$_ctl0','')" TargetMode="External" /><Relationship Id="rId160" Type="http://schemas.openxmlformats.org/officeDocument/2006/relationships/hyperlink" Target="javascript:__doPostBack('dgdCircuitos$_ctl11$_ctl0','')" TargetMode="External" /><Relationship Id="rId161" Type="http://schemas.openxmlformats.org/officeDocument/2006/relationships/hyperlink" Target="javascript:__doPostBack('dgdCircuitos$_ctl12$_ctl0','')" TargetMode="External" /><Relationship Id="rId162" Type="http://schemas.openxmlformats.org/officeDocument/2006/relationships/hyperlink" Target="javascript:__doPostBack('dgdCircuitos$_ctl13$_ctl0','')" TargetMode="External" /><Relationship Id="rId163" Type="http://schemas.openxmlformats.org/officeDocument/2006/relationships/hyperlink" Target="javascript:__doPostBack('dgdCircuitos$_ctl14$_ctl0','')" TargetMode="External" /><Relationship Id="rId164" Type="http://schemas.openxmlformats.org/officeDocument/2006/relationships/hyperlink" Target="javascript:__doPostBack('dgdCircuitos$_ctl15$_ctl0','')" TargetMode="External" /><Relationship Id="rId165" Type="http://schemas.openxmlformats.org/officeDocument/2006/relationships/hyperlink" Target="javascript:__doPostBack('dgdCircuitos$_ctl16$_ctl0','')" TargetMode="External" /><Relationship Id="rId166" Type="http://schemas.openxmlformats.org/officeDocument/2006/relationships/hyperlink" Target="javascript:__doPostBack('dgdCircuitos$_ctl3$_ctl0','')" TargetMode="External" /><Relationship Id="rId167" Type="http://schemas.openxmlformats.org/officeDocument/2006/relationships/hyperlink" Target="javascript:__doPostBack('dgdCircuitos$_ctl4$_ctl0','')" TargetMode="External" /><Relationship Id="rId168" Type="http://schemas.openxmlformats.org/officeDocument/2006/relationships/hyperlink" Target="javascript:__doPostBack('dgdCircuitos$_ctl5$_ctl0','')" TargetMode="External" /><Relationship Id="rId169" Type="http://schemas.openxmlformats.org/officeDocument/2006/relationships/hyperlink" Target="javascript:__doPostBack('dgdCircuitos$_ctl6$_ctl0','')" TargetMode="External" /><Relationship Id="rId170" Type="http://schemas.openxmlformats.org/officeDocument/2006/relationships/hyperlink" Target="javascript:__doPostBack('dgdCircuitos$_ctl7$_ctl0','')" TargetMode="External" /><Relationship Id="rId171" Type="http://schemas.openxmlformats.org/officeDocument/2006/relationships/hyperlink" Target="javascript:__doPostBack('dgdCircuitos$_ctl11$_ctl0','')" TargetMode="External" /><Relationship Id="rId172" Type="http://schemas.openxmlformats.org/officeDocument/2006/relationships/hyperlink" Target="javascript:__doPostBack('dgdCircuitos$_ctl3$_ctl0','')" TargetMode="External" /><Relationship Id="rId173" Type="http://schemas.openxmlformats.org/officeDocument/2006/relationships/hyperlink" Target="javascript:__doPostBack('dgdCircuitos$_ctl4$_ctl0','')" TargetMode="External" /><Relationship Id="rId174" Type="http://schemas.openxmlformats.org/officeDocument/2006/relationships/hyperlink" Target="javascript:__doPostBack('dgdCircuitos$_ctl5$_ctl0','')" TargetMode="External" /><Relationship Id="rId175" Type="http://schemas.openxmlformats.org/officeDocument/2006/relationships/hyperlink" Target="javascript:__doPostBack('dgdCircuitos$_ctl6$_ctl0','')" TargetMode="External" /><Relationship Id="rId176" Type="http://schemas.openxmlformats.org/officeDocument/2006/relationships/hyperlink" Target="javascript:__doPostBack('dgdCircuitos$_ctl7$_ctl0','')" TargetMode="External" /><Relationship Id="rId177" Type="http://schemas.openxmlformats.org/officeDocument/2006/relationships/hyperlink" Target="javascript:__doPostBack('dgdCircuitos$_ctl8$_ctl0','')" TargetMode="External" /><Relationship Id="rId178" Type="http://schemas.openxmlformats.org/officeDocument/2006/relationships/hyperlink" Target="javascript:__doPostBack('dgdCircuitos$_ctl5$_ctl0','')" TargetMode="External" /><Relationship Id="rId179" Type="http://schemas.openxmlformats.org/officeDocument/2006/relationships/hyperlink" Target="javascript:__doPostBack('dgdCircuitos$_ctl6$_ctl0','')" TargetMode="External" /><Relationship Id="rId180" Type="http://schemas.openxmlformats.org/officeDocument/2006/relationships/hyperlink" Target="javascript:__doPostBack('dgdCircuitos$_ctl3$_ctl0','')" TargetMode="External" /><Relationship Id="rId181" Type="http://schemas.openxmlformats.org/officeDocument/2006/relationships/hyperlink" Target="javascript:__doPostBack('dgdCircuitos$_ctl3$_ctl0','')" TargetMode="External" /><Relationship Id="rId182" Type="http://schemas.openxmlformats.org/officeDocument/2006/relationships/hyperlink" Target="javascript:__doPostBack('dgdCircuitos$_ctl8$_ctl0','')" TargetMode="External" /><Relationship Id="rId183" Type="http://schemas.openxmlformats.org/officeDocument/2006/relationships/hyperlink" Target="javascript:__doPostBack('dgdCircuitos$_ctl12$_ctl0','')" TargetMode="External" /><Relationship Id="rId184" Type="http://schemas.openxmlformats.org/officeDocument/2006/relationships/hyperlink" Target="javascript:__doPostBack('dgdCircuitos$_ctl13$_ctl0','')" TargetMode="External" /><Relationship Id="rId185" Type="http://schemas.openxmlformats.org/officeDocument/2006/relationships/hyperlink" Target="javascript:__doPostBack('dgdCircuitos$_ctl3$_ctl0','')" TargetMode="External" /><Relationship Id="rId186" Type="http://schemas.openxmlformats.org/officeDocument/2006/relationships/hyperlink" Target="javascript:__doPostBack('dgdCircuitos$_ctl4$_ctl0','')" TargetMode="External" /><Relationship Id="rId187" Type="http://schemas.openxmlformats.org/officeDocument/2006/relationships/hyperlink" Target="javascript:__doPostBack('dgdCircuitos$_ctl5$_ctl0','')" TargetMode="External" /><Relationship Id="rId188" Type="http://schemas.openxmlformats.org/officeDocument/2006/relationships/hyperlink" Target="javascript:__doPostBack('dgdCircuitos$_ctl6$_ctl0','')" TargetMode="External" /><Relationship Id="rId189" Type="http://schemas.openxmlformats.org/officeDocument/2006/relationships/hyperlink" Target="javascript:__doPostBack('dgdCircuitos$_ctl7$_ctl0','')" TargetMode="External" /><Relationship Id="rId190" Type="http://schemas.openxmlformats.org/officeDocument/2006/relationships/hyperlink" Target="javascript:__doPostBack('dgdCircuitos$_ctl8$_ctl0','')" TargetMode="External" /><Relationship Id="rId191" Type="http://schemas.openxmlformats.org/officeDocument/2006/relationships/hyperlink" Target="javascript:__doPostBack('dgdCircuitos$_ctl9$_ctl0','')" TargetMode="External" /><Relationship Id="rId192" Type="http://schemas.openxmlformats.org/officeDocument/2006/relationships/hyperlink" Target="javascript:__doPostBack('dgdCircuitos$_ctl10$_ctl0','')" TargetMode="External" /><Relationship Id="rId193" Type="http://schemas.openxmlformats.org/officeDocument/2006/relationships/hyperlink" Target="javascript:__doPostBack('dgdCircuitos$_ctl11$_ctl0','')" TargetMode="External" /><Relationship Id="rId194" Type="http://schemas.openxmlformats.org/officeDocument/2006/relationships/hyperlink" Target="javascript:__doPostBack('dgdCircuitos$_ctl12$_ctl0','')" TargetMode="External" /><Relationship Id="rId195" Type="http://schemas.openxmlformats.org/officeDocument/2006/relationships/hyperlink" Target="javascript:__doPostBack('dgdCircuitos$_ctl13$_ctl0','')" TargetMode="External" /><Relationship Id="rId196" Type="http://schemas.openxmlformats.org/officeDocument/2006/relationships/hyperlink" Target="javascript:__doPostBack('dgdCircuitos$_ctl14$_ctl0','')" TargetMode="External" /><Relationship Id="rId197" Type="http://schemas.openxmlformats.org/officeDocument/2006/relationships/hyperlink" Target="javascript:__doPostBack('dgdCircuitos$_ctl15$_ctl0','')" TargetMode="External" /><Relationship Id="rId198" Type="http://schemas.openxmlformats.org/officeDocument/2006/relationships/hyperlink" Target="javascript:__doPostBack('dgdCircuitos$_ctl16$_ctl0','')" TargetMode="External" /><Relationship Id="rId199" Type="http://schemas.openxmlformats.org/officeDocument/2006/relationships/hyperlink" Target="javascript:__doPostBack('dgdCircuitos$_ctl17$_ctl0','')" TargetMode="External" /><Relationship Id="rId200" Type="http://schemas.openxmlformats.org/officeDocument/2006/relationships/hyperlink" Target="javascript:__doPostBack('dgdCircuitos$_ctl18$_ctl0','')" TargetMode="External" /><Relationship Id="rId201" Type="http://schemas.openxmlformats.org/officeDocument/2006/relationships/hyperlink" Target="javascript:__doPostBack('dgdCircuitos$_ctl19$_ctl0','')" TargetMode="External" /><Relationship Id="rId202" Type="http://schemas.openxmlformats.org/officeDocument/2006/relationships/hyperlink" Target="javascript:__doPostBack('dgdCircuitos$_ctl20$_ctl0','')" TargetMode="External" /><Relationship Id="rId203" Type="http://schemas.openxmlformats.org/officeDocument/2006/relationships/hyperlink" Target="javascript:__doPostBack('dgdCircuitos$_ctl3$_ctl0','')" TargetMode="External" /><Relationship Id="rId204" Type="http://schemas.openxmlformats.org/officeDocument/2006/relationships/hyperlink" Target="javascript:__doPostBack('dgdCircuitos$_ctl4$_ctl0','')" TargetMode="External" /><Relationship Id="rId205" Type="http://schemas.openxmlformats.org/officeDocument/2006/relationships/hyperlink" Target="javascript:__doPostBack('dgdCircuitos$_ctl5$_ctl0','')" TargetMode="External" /><Relationship Id="rId206" Type="http://schemas.openxmlformats.org/officeDocument/2006/relationships/hyperlink" Target="javascript:__doPostBack('dgdCircuitos$_ctl6$_ctl0','')" TargetMode="External" /><Relationship Id="rId207" Type="http://schemas.openxmlformats.org/officeDocument/2006/relationships/hyperlink" Target="javascript:__doPostBack('dgdCircuitos$_ctl7$_ctl0','')" TargetMode="External" /><Relationship Id="rId208" Type="http://schemas.openxmlformats.org/officeDocument/2006/relationships/hyperlink" Target="javascript:__doPostBack('dgdCircuitos$_ctl8$_ctl0','')" TargetMode="External" /><Relationship Id="rId209" Type="http://schemas.openxmlformats.org/officeDocument/2006/relationships/hyperlink" Target="javascript:__doPostBack('dgdCircuitos$_ctl9$_ctl0','')" TargetMode="External" /><Relationship Id="rId210" Type="http://schemas.openxmlformats.org/officeDocument/2006/relationships/hyperlink" Target="javascript:__doPostBack('dgdCircuitos$_ctl10$_ctl0','')" TargetMode="External" /><Relationship Id="rId211" Type="http://schemas.openxmlformats.org/officeDocument/2006/relationships/hyperlink" Target="javascript:__doPostBack('dgdCircuitos$_ctl11$_ctl0','')" TargetMode="External" /><Relationship Id="rId212" Type="http://schemas.openxmlformats.org/officeDocument/2006/relationships/hyperlink" Target="javascript:__doPostBack('dgdCircuitos$_ctl12$_ctl0','')" TargetMode="External" /><Relationship Id="rId213" Type="http://schemas.openxmlformats.org/officeDocument/2006/relationships/hyperlink" Target="javascript:__doPostBack('dgdCircuitos$_ctl13$_ctl0','')" TargetMode="External" /><Relationship Id="rId214" Type="http://schemas.openxmlformats.org/officeDocument/2006/relationships/hyperlink" Target="javascript:__doPostBack('dgdCircuitos$_ctl14$_ctl0','')" TargetMode="External" /><Relationship Id="rId215" Type="http://schemas.openxmlformats.org/officeDocument/2006/relationships/hyperlink" Target="javascript:__doPostBack('dgdCircuitos$_ctl15$_ctl0','')" TargetMode="External" /><Relationship Id="rId216" Type="http://schemas.openxmlformats.org/officeDocument/2006/relationships/hyperlink" Target="javascript:__doPostBack('dgdCircuitos$_ctl16$_ctl0','')" TargetMode="External" /><Relationship Id="rId217" Type="http://schemas.openxmlformats.org/officeDocument/2006/relationships/hyperlink" Target="javascript:__doPostBack('dgdCircuitos$_ctl17$_ctl0','')" TargetMode="External" /><Relationship Id="rId218" Type="http://schemas.openxmlformats.org/officeDocument/2006/relationships/hyperlink" Target="javascript:__doPostBack('dgdCircuitos$_ctl18$_ctl0','')" TargetMode="External" /><Relationship Id="rId219" Type="http://schemas.openxmlformats.org/officeDocument/2006/relationships/hyperlink" Target="javascript:__doPostBack('dgdCircuitos$_ctl19$_ctl0','')" TargetMode="External" /><Relationship Id="rId220" Type="http://schemas.openxmlformats.org/officeDocument/2006/relationships/hyperlink" Target="javascript:__doPostBack('dgdCircuitos$_ctl20$_ctl0','')" TargetMode="External" /><Relationship Id="rId221" Type="http://schemas.openxmlformats.org/officeDocument/2006/relationships/hyperlink" Target="javascript:__doPostBack('dgdCircuitos$_ctl23$_ctl0','')" TargetMode="External" /><Relationship Id="rId222" Type="http://schemas.openxmlformats.org/officeDocument/2006/relationships/hyperlink" Target="javascript:__doPostBack('dgdCircuitos$_ctl24$_ctl0','')" TargetMode="External" /><Relationship Id="rId223" Type="http://schemas.openxmlformats.org/officeDocument/2006/relationships/hyperlink" Target="javascript:__doPostBack('dgdCircuitos$_ctl25$_ctl0','')" TargetMode="External" /><Relationship Id="rId224" Type="http://schemas.openxmlformats.org/officeDocument/2006/relationships/hyperlink" Target="javascript:__doPostBack('dgdCircuitos$_ctl26$_ctl0','')" TargetMode="External" /><Relationship Id="rId225" Type="http://schemas.openxmlformats.org/officeDocument/2006/relationships/hyperlink" Target="javascript:__doPostBack('dgdCircuitos$_ctl8$_ctl0','')" TargetMode="External" /><Relationship Id="rId226" Type="http://schemas.openxmlformats.org/officeDocument/2006/relationships/hyperlink" Target="javascript:__doPostBack('dgdCircuitos$_ctl9$_ctl0','')" TargetMode="External" /><Relationship Id="rId227" Type="http://schemas.openxmlformats.org/officeDocument/2006/relationships/hyperlink" Target="javascript:__doPostBack('dgdCircuitos$_ctl10$_ctl0','')" TargetMode="External" /><Relationship Id="rId228" Type="http://schemas.openxmlformats.org/officeDocument/2006/relationships/hyperlink" Target="javascript:__doPostBack('dgdCircuitos$_ctl13$_ctl0','')" TargetMode="External" /><Relationship Id="rId229" Type="http://schemas.openxmlformats.org/officeDocument/2006/relationships/hyperlink" Target="javascript:__doPostBack('dgdCircuitos$_ctl3$_ctl0','')" TargetMode="External" /><Relationship Id="rId230" Type="http://schemas.openxmlformats.org/officeDocument/2006/relationships/hyperlink" Target="javascript:__doPostBack('dgdCircuitos$_ctl4$_ctl0','')" TargetMode="External" /><Relationship Id="rId231" Type="http://schemas.openxmlformats.org/officeDocument/2006/relationships/hyperlink" Target="javascript:__doPostBack('dgdCircuitos$_ctl5$_ctl0','')" TargetMode="External" /><Relationship Id="rId232" Type="http://schemas.openxmlformats.org/officeDocument/2006/relationships/hyperlink" Target="javascript:__doPostBack('dgdCircuitos$_ctl6$_ctl0','')" TargetMode="External" /><Relationship Id="rId233" Type="http://schemas.openxmlformats.org/officeDocument/2006/relationships/hyperlink" Target="javascript:__doPostBack('dgdCircuitos$_ctl7$_ctl0','')" TargetMode="External" /><Relationship Id="rId234" Type="http://schemas.openxmlformats.org/officeDocument/2006/relationships/hyperlink" Target="javascript:__doPostBack('dgdCircuitos$_ctl8$_ctl0','')" TargetMode="External" /><Relationship Id="rId235" Type="http://schemas.openxmlformats.org/officeDocument/2006/relationships/hyperlink" Target="javascript:__doPostBack('dgdCircuitos$_ctl9$_ctl0','')" TargetMode="External" /><Relationship Id="rId236" Type="http://schemas.openxmlformats.org/officeDocument/2006/relationships/hyperlink" Target="javascript:__doPostBack('dgdCircuitos$_ctl10$_ctl0','')" TargetMode="External" /><Relationship Id="rId237" Type="http://schemas.openxmlformats.org/officeDocument/2006/relationships/hyperlink" Target="javascript:__doPostBack('dgdCircuitos$_ctl11$_ctl0','')" TargetMode="External" /><Relationship Id="rId238" Type="http://schemas.openxmlformats.org/officeDocument/2006/relationships/hyperlink" Target="javascript:__doPostBack('dgdCircuitos$_ctl3$_ctl0','')" TargetMode="External" /><Relationship Id="rId239" Type="http://schemas.openxmlformats.org/officeDocument/2006/relationships/hyperlink" Target="javascript:__doPostBack('dgdCircuitos$_ctl4$_ctl0','')" TargetMode="External" /><Relationship Id="rId240" Type="http://schemas.openxmlformats.org/officeDocument/2006/relationships/hyperlink" Target="javascript:__doPostBack('dgdCircuitos$_ctl5$_ctl0','')" TargetMode="External" /><Relationship Id="rId241" Type="http://schemas.openxmlformats.org/officeDocument/2006/relationships/hyperlink" Target="javascript:__doPostBack('dgdCircuitos$_ctl6$_ctl0','')" TargetMode="External" /><Relationship Id="rId242" Type="http://schemas.openxmlformats.org/officeDocument/2006/relationships/hyperlink" Target="javascript:__doPostBack('dgdCircuitos$_ctl7$_ctl0','')" TargetMode="External" /><Relationship Id="rId243" Type="http://schemas.openxmlformats.org/officeDocument/2006/relationships/hyperlink" Target="javascript:__doPostBack('dgdCircuitos$_ctl8$_ctl0','')" TargetMode="External" /><Relationship Id="rId244" Type="http://schemas.openxmlformats.org/officeDocument/2006/relationships/hyperlink" Target="javascript:__doPostBack('dgdCircuitos$_ctl9$_ctl0','')" TargetMode="External" /><Relationship Id="rId245" Type="http://schemas.openxmlformats.org/officeDocument/2006/relationships/hyperlink" Target="javascript:__doPostBack('dgdCircuitos$_ctl3$_ctl0','')" TargetMode="External" /><Relationship Id="rId246" Type="http://schemas.openxmlformats.org/officeDocument/2006/relationships/hyperlink" Target="javascript:__doPostBack('dgdCircuitos$_ctl3$_ctl0','')" TargetMode="External" /><Relationship Id="rId247" Type="http://schemas.openxmlformats.org/officeDocument/2006/relationships/hyperlink" Target="javascript:__doPostBack('dgdCircuitos$_ctl3$_ctl0','')" TargetMode="External" /><Relationship Id="rId248" Type="http://schemas.openxmlformats.org/officeDocument/2006/relationships/hyperlink" Target="javascript:__doPostBack('dgdCircuitos$_ctl10$_ctl0','')" TargetMode="External" /><Relationship Id="rId249" Type="http://schemas.openxmlformats.org/officeDocument/2006/relationships/hyperlink" Target="javascript:__doPostBack('dgdCircuitos$_ctl10$_ctl0','')" TargetMode="External" /><Relationship Id="rId250" Type="http://schemas.openxmlformats.org/officeDocument/2006/relationships/hyperlink" Target="javascript:__doPostBack('dgdCircuitos$_ctl3$_ctl0','')" TargetMode="External" /><Relationship Id="rId251" Type="http://schemas.openxmlformats.org/officeDocument/2006/relationships/hyperlink" Target="javascript:__doPostBack('dgdCircuitos$_ctl4$_ctl0','')" TargetMode="External" /><Relationship Id="rId252" Type="http://schemas.openxmlformats.org/officeDocument/2006/relationships/hyperlink" Target="javascript:__doPostBack('dgdCircuitos$_ctl5$_ctl0','')" TargetMode="External" /><Relationship Id="rId253" Type="http://schemas.openxmlformats.org/officeDocument/2006/relationships/hyperlink" Target="javascript:__doPostBack('dgdCircuitos$_ctl6$_ctl0','')" TargetMode="External" /><Relationship Id="rId254" Type="http://schemas.openxmlformats.org/officeDocument/2006/relationships/hyperlink" Target="javascript:__doPostBack('dgdCircuitos$_ctl7$_ctl0','')" TargetMode="External" /><Relationship Id="rId255" Type="http://schemas.openxmlformats.org/officeDocument/2006/relationships/hyperlink" Target="javascript:__doPostBack('dgdCircuitos$_ctl8$_ctl0','')" TargetMode="External" /><Relationship Id="rId256" Type="http://schemas.openxmlformats.org/officeDocument/2006/relationships/hyperlink" Target="javascript:__doPostBack('dgdCircuitos$_ctl9$_ctl0','')" TargetMode="External" /><Relationship Id="rId257" Type="http://schemas.openxmlformats.org/officeDocument/2006/relationships/hyperlink" Target="javascript:__doPostBack('dgdCircuitos$_ctl10$_ctl0','')" TargetMode="External" /><Relationship Id="rId258" Type="http://schemas.openxmlformats.org/officeDocument/2006/relationships/hyperlink" Target="javascript:__doPostBack('dgdCircuitos$_ctl11$_ctl0','')" TargetMode="External" /><Relationship Id="rId259" Type="http://schemas.openxmlformats.org/officeDocument/2006/relationships/hyperlink" Target="javascript:__doPostBack('dgdCircuitos$_ctl12$_ctl0','')" TargetMode="External" /><Relationship Id="rId260" Type="http://schemas.openxmlformats.org/officeDocument/2006/relationships/hyperlink" Target="javascript:__doPostBack('dgdCircuitos$_ctl13$_ctl0','')" TargetMode="External" /><Relationship Id="rId261" Type="http://schemas.openxmlformats.org/officeDocument/2006/relationships/hyperlink" Target="javascript:__doPostBack('dgdCircuitos$_ctl14$_ctl0','')" TargetMode="External" /><Relationship Id="rId262" Type="http://schemas.openxmlformats.org/officeDocument/2006/relationships/hyperlink" Target="javascript:__doPostBack('dgdCircuitos$_ctl15$_ctl0','')" TargetMode="External" /><Relationship Id="rId263" Type="http://schemas.openxmlformats.org/officeDocument/2006/relationships/hyperlink" Target="javascript:__doPostBack('dgdCircuitos$_ctl16$_ctl0','')" TargetMode="External" /><Relationship Id="rId264" Type="http://schemas.openxmlformats.org/officeDocument/2006/relationships/hyperlink" Target="javascript:__doPostBack('dgdCircuitos$_ctl3$_ctl0','')" TargetMode="External" /><Relationship Id="rId265" Type="http://schemas.openxmlformats.org/officeDocument/2006/relationships/hyperlink" Target="javascript:__doPostBack('dgdCircuitos$_ctl4$_ctl0','')" TargetMode="External" /><Relationship Id="rId266" Type="http://schemas.openxmlformats.org/officeDocument/2006/relationships/hyperlink" Target="javascript:__doPostBack('dgdCircuitos$_ctl5$_ctl0','')" TargetMode="External" /><Relationship Id="rId267" Type="http://schemas.openxmlformats.org/officeDocument/2006/relationships/hyperlink" Target="javascript:__doPostBack('dgdCircuitos$_ctl6$_ctl0','')" TargetMode="External" /><Relationship Id="rId268" Type="http://schemas.openxmlformats.org/officeDocument/2006/relationships/hyperlink" Target="javascript:__doPostBack('dgdCircuitos$_ctl7$_ctl0','')" TargetMode="External" /><Relationship Id="rId269" Type="http://schemas.openxmlformats.org/officeDocument/2006/relationships/hyperlink" Target="javascript:__doPostBack('dgdCircuitos$_ctl8$_ctl0','')" TargetMode="External" /><Relationship Id="rId270" Type="http://schemas.openxmlformats.org/officeDocument/2006/relationships/hyperlink" Target="javascript:__doPostBack('dgdCircuitos$_ctl9$_ctl0','')" TargetMode="External" /><Relationship Id="rId271" Type="http://schemas.openxmlformats.org/officeDocument/2006/relationships/hyperlink" Target="javascript:__doPostBack('dgdCircuitos$_ctl10$_ctl0','')" TargetMode="External" /><Relationship Id="rId272" Type="http://schemas.openxmlformats.org/officeDocument/2006/relationships/hyperlink" Target="javascript:__doPostBack('dgdCircuitos$_ctl11$_ctl0','')" TargetMode="External" /><Relationship Id="rId273" Type="http://schemas.openxmlformats.org/officeDocument/2006/relationships/hyperlink" Target="javascript:__doPostBack('dgdCircuitos$_ctl12$_ctl0','')" TargetMode="External" /><Relationship Id="rId274" Type="http://schemas.openxmlformats.org/officeDocument/2006/relationships/hyperlink" Target="javascript:__doPostBack('dgdCircuitos$_ctl13$_ctl0','')" TargetMode="External" /><Relationship Id="rId275" Type="http://schemas.openxmlformats.org/officeDocument/2006/relationships/hyperlink" Target="javascript:__doPostBack('dgdCircuitos$_ctl14$_ctl0','')" TargetMode="External" /><Relationship Id="rId276" Type="http://schemas.openxmlformats.org/officeDocument/2006/relationships/hyperlink" Target="javascript:__doPostBack('dgdCircuitos$_ctl15$_ctl0','')" TargetMode="External" /><Relationship Id="rId277" Type="http://schemas.openxmlformats.org/officeDocument/2006/relationships/hyperlink" Target="javascript:__doPostBack('dgdCircuitos$_ctl16$_ctl0','')" TargetMode="External" /><Relationship Id="rId278" Type="http://schemas.openxmlformats.org/officeDocument/2006/relationships/hyperlink" Target="javascript:__doPostBack('dgdCircuitos$_ctl3$_ctl0','')" TargetMode="External" /><Relationship Id="rId279" Type="http://schemas.openxmlformats.org/officeDocument/2006/relationships/hyperlink" Target="javascript:__doPostBack('dgdCircuitos$_ctl4$_ctl0','')" TargetMode="External" /><Relationship Id="rId280" Type="http://schemas.openxmlformats.org/officeDocument/2006/relationships/hyperlink" Target="javascript:__doPostBack('dgdCircuitos$_ctl5$_ctl0','')" TargetMode="External" /><Relationship Id="rId281" Type="http://schemas.openxmlformats.org/officeDocument/2006/relationships/hyperlink" Target="javascript:__doPostBack('dgdCircuitos$_ctl6$_ctl0','')" TargetMode="External" /><Relationship Id="rId282" Type="http://schemas.openxmlformats.org/officeDocument/2006/relationships/hyperlink" Target="javascript:__doPostBack('dgdCircuitos$_ctl7$_ctl0','')" TargetMode="External" /><Relationship Id="rId283" Type="http://schemas.openxmlformats.org/officeDocument/2006/relationships/hyperlink" Target="javascript:__doPostBack('dgdCircuitos$_ctl8$_ctl0','')" TargetMode="External" /><Relationship Id="rId284" Type="http://schemas.openxmlformats.org/officeDocument/2006/relationships/hyperlink" Target="javascript:__doPostBack('dgdCircuitos$_ctl9$_ctl0','')" TargetMode="External" /><Relationship Id="rId285" Type="http://schemas.openxmlformats.org/officeDocument/2006/relationships/hyperlink" Target="javascript:__doPostBack('dgdCircuitos$_ctl10$_ctl0','')" TargetMode="External" /><Relationship Id="rId286" Type="http://schemas.openxmlformats.org/officeDocument/2006/relationships/hyperlink" Target="javascript:__doPostBack('dgdCircuitos$_ctl11$_ctl0','')" TargetMode="External" /><Relationship Id="rId287" Type="http://schemas.openxmlformats.org/officeDocument/2006/relationships/hyperlink" Target="javascript:__doPostBack('dgdCircuitos$_ctl12$_ctl0','')" TargetMode="External" /><Relationship Id="rId288" Type="http://schemas.openxmlformats.org/officeDocument/2006/relationships/hyperlink" Target="javascript:__doPostBack('dgdCircuitos$_ctl13$_ctl0','')" TargetMode="External" /><Relationship Id="rId289" Type="http://schemas.openxmlformats.org/officeDocument/2006/relationships/hyperlink" Target="javascript:__doPostBack('dgdCircuitos$_ctl14$_ctl0','')" TargetMode="External" /><Relationship Id="rId290" Type="http://schemas.openxmlformats.org/officeDocument/2006/relationships/hyperlink" Target="javascript:__doPostBack('dgdCircuitos$_ctl15$_ctl0','')" TargetMode="External" /><Relationship Id="rId291" Type="http://schemas.openxmlformats.org/officeDocument/2006/relationships/hyperlink" Target="javascript:__doPostBack('dgdCircuitos$_ctl16$_ctl0','')" TargetMode="External" /><Relationship Id="rId292" Type="http://schemas.openxmlformats.org/officeDocument/2006/relationships/hyperlink" Target="javascript:__doPostBack('dgdCircuitos$_ctl17$_ctl0','')" TargetMode="External" /><Relationship Id="rId293" Type="http://schemas.openxmlformats.org/officeDocument/2006/relationships/hyperlink" Target="javascript:__doPostBack('dgdCircuitos$_ctl18$_ctl0','')" TargetMode="External" /><Relationship Id="rId294" Type="http://schemas.openxmlformats.org/officeDocument/2006/relationships/hyperlink" Target="javascript:__doPostBack('dgdCircuitos$_ctl19$_ctl0','')" TargetMode="External" /><Relationship Id="rId295" Type="http://schemas.openxmlformats.org/officeDocument/2006/relationships/hyperlink" Target="javascript:__doPostBack('dgdCircuitos$_ctl20$_ctl0','')" TargetMode="External" /><Relationship Id="rId296" Type="http://schemas.openxmlformats.org/officeDocument/2006/relationships/hyperlink" Target="javascript:__doPostBack('dgdCircuitos$_ctl21$_ctl0','')" TargetMode="External" /><Relationship Id="rId297" Type="http://schemas.openxmlformats.org/officeDocument/2006/relationships/hyperlink" Target="javascript:__doPostBack('dgdCircuitos$_ctl22$_ctl0','')" TargetMode="External" /><Relationship Id="rId298" Type="http://schemas.openxmlformats.org/officeDocument/2006/relationships/hyperlink" Target="javascript:__doPostBack('dgdCircuitos$_ctl23$_ctl0','')" TargetMode="External" /><Relationship Id="rId299" Type="http://schemas.openxmlformats.org/officeDocument/2006/relationships/hyperlink" Target="javascript:__doPostBack('dgdCircuitos$_ctl24$_ctl0','')" TargetMode="External" /><Relationship Id="rId300" Type="http://schemas.openxmlformats.org/officeDocument/2006/relationships/hyperlink" Target="javascript:__doPostBack('dgdCircuitos$_ctl25$_ctl0','')" TargetMode="External" /><Relationship Id="rId301" Type="http://schemas.openxmlformats.org/officeDocument/2006/relationships/hyperlink" Target="javascript:__doPostBack('dgdCircuitos$_ctl26$_ctl0','')" TargetMode="External" /><Relationship Id="rId302" Type="http://schemas.openxmlformats.org/officeDocument/2006/relationships/hyperlink" Target="javascript:__doPostBack('dgdCircuitos$_ctl27$_ctl0','')" TargetMode="External" /><Relationship Id="rId303" Type="http://schemas.openxmlformats.org/officeDocument/2006/relationships/hyperlink" Target="javascript:__doPostBack('dgdCircuitos$_ctl28$_ctl0','')" TargetMode="External" /><Relationship Id="rId304" Type="http://schemas.openxmlformats.org/officeDocument/2006/relationships/hyperlink" Target="javascript:__doPostBack('dgdCircuitos$_ctl29$_ctl0','')" TargetMode="External" /><Relationship Id="rId305" Type="http://schemas.openxmlformats.org/officeDocument/2006/relationships/hyperlink" Target="javascript:__doPostBack('dgdCircuitos$_ctl30$_ctl0','')" TargetMode="External" /><Relationship Id="rId306" Type="http://schemas.openxmlformats.org/officeDocument/2006/relationships/hyperlink" Target="javascript:__doPostBack('dgdCircuitos$_ctl31$_ctl0','')" TargetMode="External" /><Relationship Id="rId307" Type="http://schemas.openxmlformats.org/officeDocument/2006/relationships/hyperlink" Target="javascript:__doPostBack('dgdCircuitos$_ctl32$_ctl0','')" TargetMode="External" /><Relationship Id="rId308" Type="http://schemas.openxmlformats.org/officeDocument/2006/relationships/hyperlink" Target="javascript:__doPostBack('dgdCircuitos$_ctl33$_ctl0','')" TargetMode="External" /><Relationship Id="rId309" Type="http://schemas.openxmlformats.org/officeDocument/2006/relationships/hyperlink" Target="javascript:__doPostBack('dgdCircuitos$_ctl3$_ctl0','')" TargetMode="External" /><Relationship Id="rId310" Type="http://schemas.openxmlformats.org/officeDocument/2006/relationships/hyperlink" Target="javascript:__doPostBack('dgdCircuitos$_ctl4$_ctl0','')" TargetMode="External" /><Relationship Id="rId311" Type="http://schemas.openxmlformats.org/officeDocument/2006/relationships/hyperlink" Target="javascript:__doPostBack('dgdCircuitos$_ctl5$_ctl0','')" TargetMode="External" /><Relationship Id="rId312" Type="http://schemas.openxmlformats.org/officeDocument/2006/relationships/hyperlink" Target="javascript:__doPostBack('dgdCircuitos$_ctl6$_ctl0','')" TargetMode="External" /><Relationship Id="rId313" Type="http://schemas.openxmlformats.org/officeDocument/2006/relationships/hyperlink" Target="javascript:__doPostBack('dgdCircuitos$_ctl7$_ctl0','')" TargetMode="External" /><Relationship Id="rId314" Type="http://schemas.openxmlformats.org/officeDocument/2006/relationships/hyperlink" Target="javascript:__doPostBack('dgdCircuitos$_ctl8$_ctl0','')" TargetMode="External" /><Relationship Id="rId315" Type="http://schemas.openxmlformats.org/officeDocument/2006/relationships/hyperlink" Target="javascript:__doPostBack('dgdCircuitos$_ctl9$_ctl0','')" TargetMode="External" /><Relationship Id="rId316" Type="http://schemas.openxmlformats.org/officeDocument/2006/relationships/hyperlink" Target="javascript:__doPostBack('dgdCircuitos$_ctl10$_ctl0','')" TargetMode="External" /><Relationship Id="rId317" Type="http://schemas.openxmlformats.org/officeDocument/2006/relationships/hyperlink" Target="javascript:__doPostBack('dgdCircuitos$_ctl11$_ctl0','')" TargetMode="External" /><Relationship Id="rId318" Type="http://schemas.openxmlformats.org/officeDocument/2006/relationships/hyperlink" Target="javascript:__doPostBack('dgdCircuitos$_ctl12$_ctl0','')" TargetMode="External" /><Relationship Id="rId319" Type="http://schemas.openxmlformats.org/officeDocument/2006/relationships/hyperlink" Target="javascript:__doPostBack('dgdCircuitos$_ctl13$_ctl0','')" TargetMode="External" /><Relationship Id="rId320" Type="http://schemas.openxmlformats.org/officeDocument/2006/relationships/hyperlink" Target="javascript:__doPostBack('dgdCircuitos$_ctl14$_ctl0','')" TargetMode="External" /><Relationship Id="rId321" Type="http://schemas.openxmlformats.org/officeDocument/2006/relationships/hyperlink" Target="javascript:__doPostBack('dgdCircuitos$_ctl15$_ctl0','')" TargetMode="External" /><Relationship Id="rId322" Type="http://schemas.openxmlformats.org/officeDocument/2006/relationships/hyperlink" Target="javascript:__doPostBack('dgdCircuitos$_ctl16$_ctl0','')" TargetMode="External" /><Relationship Id="rId323" Type="http://schemas.openxmlformats.org/officeDocument/2006/relationships/hyperlink" Target="javascript:__doPostBack('dgdCircuitos$_ctl17$_ctl0','')" TargetMode="External" /><Relationship Id="rId324" Type="http://schemas.openxmlformats.org/officeDocument/2006/relationships/hyperlink" Target="javascript:__doPostBack('dgdCircuitos$_ctl18$_ctl0','')" TargetMode="External" /><Relationship Id="rId325" Type="http://schemas.openxmlformats.org/officeDocument/2006/relationships/hyperlink" Target="javascript:__doPostBack('dgdCircuitos$_ctl19$_ctl0','')" TargetMode="External" /><Relationship Id="rId326" Type="http://schemas.openxmlformats.org/officeDocument/2006/relationships/hyperlink" Target="javascript:__doPostBack('dgdCircuitos$_ctl20$_ctl0','')" TargetMode="External" /><Relationship Id="rId327" Type="http://schemas.openxmlformats.org/officeDocument/2006/relationships/hyperlink" Target="javascript:__doPostBack('dgdCircuitos$_ctl21$_ctl0','')" TargetMode="External" /><Relationship Id="rId328" Type="http://schemas.openxmlformats.org/officeDocument/2006/relationships/hyperlink" Target="javascript:__doPostBack('dgdCircuitos$_ctl22$_ctl0','')" TargetMode="External" /><Relationship Id="rId329" Type="http://schemas.openxmlformats.org/officeDocument/2006/relationships/hyperlink" Target="javascript:__doPostBack('dgdCircuitos$_ctl3$_ctl0','')" TargetMode="External" /><Relationship Id="rId330" Type="http://schemas.openxmlformats.org/officeDocument/2006/relationships/hyperlink" Target="javascript:__doPostBack('dgdCircuitos$_ctl4$_ctl0','')" TargetMode="External" /><Relationship Id="rId331" Type="http://schemas.openxmlformats.org/officeDocument/2006/relationships/hyperlink" Target="javascript:__doPostBack('dgdCircuitos$_ctl5$_ctl0','')" TargetMode="External" /><Relationship Id="rId332" Type="http://schemas.openxmlformats.org/officeDocument/2006/relationships/hyperlink" Target="javascript:__doPostBack('dgdCircuitos$_ctl6$_ctl0','')" TargetMode="External" /><Relationship Id="rId333" Type="http://schemas.openxmlformats.org/officeDocument/2006/relationships/hyperlink" Target="javascript:__doPostBack('dgdCircuitos$_ctl7$_ctl0','')" TargetMode="External" /><Relationship Id="rId334" Type="http://schemas.openxmlformats.org/officeDocument/2006/relationships/hyperlink" Target="javascript:__doPostBack('dgdCircuitos$_ctl8$_ctl0','')" TargetMode="External" /><Relationship Id="rId335" Type="http://schemas.openxmlformats.org/officeDocument/2006/relationships/hyperlink" Target="javascript:__doPostBack('dgdCircuitos$_ctl9$_ctl0','')" TargetMode="External" /><Relationship Id="rId336" Type="http://schemas.openxmlformats.org/officeDocument/2006/relationships/hyperlink" Target="javascript:__doPostBack('dgdCircuitos$_ctl10$_ctl0','')" TargetMode="External" /><Relationship Id="rId337" Type="http://schemas.openxmlformats.org/officeDocument/2006/relationships/hyperlink" Target="javascript:__doPostBack('dgdCircuitos$_ctl11$_ctl0','')" TargetMode="External" /><Relationship Id="rId338" Type="http://schemas.openxmlformats.org/officeDocument/2006/relationships/hyperlink" Target="javascript:__doPostBack('dgdCircuitos$_ctl12$_ctl0','')" TargetMode="External" /><Relationship Id="rId339" Type="http://schemas.openxmlformats.org/officeDocument/2006/relationships/hyperlink" Target="javascript:__doPostBack('dgdCircuitos$_ctl13$_ctl0','')" TargetMode="External" /><Relationship Id="rId340" Type="http://schemas.openxmlformats.org/officeDocument/2006/relationships/hyperlink" Target="javascript:__doPostBack('dgdCircuitos$_ctl14$_ctl0','')" TargetMode="External" /><Relationship Id="rId341" Type="http://schemas.openxmlformats.org/officeDocument/2006/relationships/hyperlink" Target="javascript:__doPostBack('dgdCircuitos$_ctl15$_ctl0','')" TargetMode="External" /><Relationship Id="rId342" Type="http://schemas.openxmlformats.org/officeDocument/2006/relationships/hyperlink" Target="javascript:__doPostBack('dgdCircuitos$_ctl16$_ctl0','')" TargetMode="External" /><Relationship Id="rId343" Type="http://schemas.openxmlformats.org/officeDocument/2006/relationships/hyperlink" Target="javascript:__doPostBack('dgdCircuitos$_ctl17$_ctl0','')" TargetMode="External" /><Relationship Id="rId344" Type="http://schemas.openxmlformats.org/officeDocument/2006/relationships/hyperlink" Target="javascript:__doPostBack('dgdCircuitos$_ctl18$_ctl0','')" TargetMode="External" /><Relationship Id="rId345" Type="http://schemas.openxmlformats.org/officeDocument/2006/relationships/hyperlink" Target="javascript:__doPostBack('dgdCircuitos$_ctl19$_ctl0','')" TargetMode="External" /><Relationship Id="rId346" Type="http://schemas.openxmlformats.org/officeDocument/2006/relationships/hyperlink" Target="javascript:__doPostBack('dgdCircuitos$_ctl20$_ctl0','')" TargetMode="External" /><Relationship Id="rId347" Type="http://schemas.openxmlformats.org/officeDocument/2006/relationships/hyperlink" Target="javascript:__doPostBack('dgdCircuitos$_ctl21$_ctl0','')" TargetMode="External" /><Relationship Id="rId348" Type="http://schemas.openxmlformats.org/officeDocument/2006/relationships/hyperlink" Target="javascript:__doPostBack('dgdCircuitos$_ctl3$_ctl0','')" TargetMode="External" /><Relationship Id="rId349" Type="http://schemas.openxmlformats.org/officeDocument/2006/relationships/hyperlink" Target="javascript:__doPostBack('dgdCircuitos$_ctl4$_ctl0','')" TargetMode="External" /><Relationship Id="rId350" Type="http://schemas.openxmlformats.org/officeDocument/2006/relationships/hyperlink" Target="javascript:__doPostBack('dgdCircuitos$_ctl5$_ctl0','')" TargetMode="External" /><Relationship Id="rId351" Type="http://schemas.openxmlformats.org/officeDocument/2006/relationships/hyperlink" Target="javascript:__doPostBack('dgdCircuitos$_ctl6$_ctl0','')" TargetMode="External" /><Relationship Id="rId352" Type="http://schemas.openxmlformats.org/officeDocument/2006/relationships/hyperlink" Target="javascript:__doPostBack('dgdCircuitos$_ctl7$_ctl0','')" TargetMode="External" /><Relationship Id="rId353" Type="http://schemas.openxmlformats.org/officeDocument/2006/relationships/hyperlink" Target="javascript:__doPostBack('dgdCircuitos$_ctl8$_ctl0','')" TargetMode="External" /><Relationship Id="rId354" Type="http://schemas.openxmlformats.org/officeDocument/2006/relationships/hyperlink" Target="javascript:__doPostBack('dgdCircuitos$_ctl3$_ctl0','')" TargetMode="External" /><Relationship Id="rId355" Type="http://schemas.openxmlformats.org/officeDocument/2006/relationships/hyperlink" Target="javascript:__doPostBack('dgdCircuitos$_ctl4$_ctl0','')" TargetMode="External" /><Relationship Id="rId356" Type="http://schemas.openxmlformats.org/officeDocument/2006/relationships/hyperlink" Target="javascript:__doPostBack('dgdCircuitos$_ctl5$_ctl0','')" TargetMode="External" /><Relationship Id="rId357" Type="http://schemas.openxmlformats.org/officeDocument/2006/relationships/hyperlink" Target="javascript:__doPostBack('dgdCircuitos$_ctl6$_ctl0','')" TargetMode="External" /><Relationship Id="rId358" Type="http://schemas.openxmlformats.org/officeDocument/2006/relationships/hyperlink" Target="javascript:__doPostBack('dgdCircuitos$_ctl7$_ctl0','')" TargetMode="External" /><Relationship Id="rId359" Type="http://schemas.openxmlformats.org/officeDocument/2006/relationships/hyperlink" Target="javascript:__doPostBack('dgdCircuitos$_ctl8$_ctl0','')" TargetMode="External" /><Relationship Id="rId360" Type="http://schemas.openxmlformats.org/officeDocument/2006/relationships/hyperlink" Target="javascript:__doPostBack('dgdCircuitos$_ctl9$_ctl0','')" TargetMode="External" /><Relationship Id="rId361" Type="http://schemas.openxmlformats.org/officeDocument/2006/relationships/hyperlink" Target="javascript:__doPostBack('dgdCircuitos$_ctl10$_ctl0','')" TargetMode="External" /><Relationship Id="rId362" Type="http://schemas.openxmlformats.org/officeDocument/2006/relationships/hyperlink" Target="javascript:__doPostBack('dgdCircuitos$_ctl11$_ctl0','')" TargetMode="External" /><Relationship Id="rId363" Type="http://schemas.openxmlformats.org/officeDocument/2006/relationships/hyperlink" Target="javascript:__doPostBack('dgdCircuitos$_ctl12$_ctl0','')" TargetMode="External" /><Relationship Id="rId364" Type="http://schemas.openxmlformats.org/officeDocument/2006/relationships/hyperlink" Target="javascript:__doPostBack('dgdCircuitos$_ctl13$_ctl0','')" TargetMode="External" /><Relationship Id="rId365" Type="http://schemas.openxmlformats.org/officeDocument/2006/relationships/hyperlink" Target="javascript:__doPostBack('dgdCircuitos$_ctl3$_ctl0','')" TargetMode="External" /><Relationship Id="rId366" Type="http://schemas.openxmlformats.org/officeDocument/2006/relationships/hyperlink" Target="javascript:__doPostBack('dgdCircuitos$_ctl4$_ctl0','')" TargetMode="External" /><Relationship Id="rId367" Type="http://schemas.openxmlformats.org/officeDocument/2006/relationships/hyperlink" Target="javascript:__doPostBack('dgdCircuitos$_ctl5$_ctl0','')" TargetMode="External" /><Relationship Id="rId368" Type="http://schemas.openxmlformats.org/officeDocument/2006/relationships/hyperlink" Target="javascript:__doPostBack('dgdCircuitos$_ctl6$_ctl0','')" TargetMode="External" /><Relationship Id="rId369" Type="http://schemas.openxmlformats.org/officeDocument/2006/relationships/hyperlink" Target="javascript:__doPostBack('dgdCircuitos$_ctl7$_ctl0','')" TargetMode="External" /><Relationship Id="rId370" Type="http://schemas.openxmlformats.org/officeDocument/2006/relationships/hyperlink" Target="javascript:__doPostBack('dgdCircuitos$_ctl9$_ctl0','')" TargetMode="External" /><Relationship Id="rId371" Type="http://schemas.openxmlformats.org/officeDocument/2006/relationships/hyperlink" Target="javascript:__doPostBack('dgdCircuitos$_ctl10$_ctl0','')" TargetMode="External" /><Relationship Id="rId372" Type="http://schemas.openxmlformats.org/officeDocument/2006/relationships/hyperlink" Target="javascript:__doPostBack('dgdCircuitos$_ctl11$_ctl0','')" TargetMode="External" /><Relationship Id="rId373" Type="http://schemas.openxmlformats.org/officeDocument/2006/relationships/hyperlink" Target="javascript:__doPostBack('dgdCircuitos$_ctl12$_ctl0','')" TargetMode="External" /><Relationship Id="rId374" Type="http://schemas.openxmlformats.org/officeDocument/2006/relationships/hyperlink" Target="javascript:__doPostBack('dgdCircuitos$_ctl13$_ctl0','')" TargetMode="External" /><Relationship Id="rId375" Type="http://schemas.openxmlformats.org/officeDocument/2006/relationships/hyperlink" Target="javascript:__doPostBack('dgdCircuitos$_ctl14$_ctl0','')" TargetMode="External" /><Relationship Id="rId376" Type="http://schemas.openxmlformats.org/officeDocument/2006/relationships/hyperlink" Target="javascript:__doPostBack('dgdCircuitos$_ctl15$_ctl0','')" TargetMode="External" /><Relationship Id="rId377" Type="http://schemas.openxmlformats.org/officeDocument/2006/relationships/hyperlink" Target="javascript:__doPostBack('dgdCircuitos$_ctl16$_ctl0','')" TargetMode="External" /><Relationship Id="rId378" Type="http://schemas.openxmlformats.org/officeDocument/2006/relationships/hyperlink" Target="javascript:__doPostBack('dgdCircuitos$_ctl17$_ctl0','')" TargetMode="External" /><Relationship Id="rId379" Type="http://schemas.openxmlformats.org/officeDocument/2006/relationships/hyperlink" Target="javascript:__doPostBack('dgdCircuitos$_ctl18$_ctl0','')" TargetMode="External" /><Relationship Id="rId380" Type="http://schemas.openxmlformats.org/officeDocument/2006/relationships/hyperlink" Target="javascript:__doPostBack('dgdCircuitos$_ctl19$_ctl0','')" TargetMode="External" /><Relationship Id="rId381" Type="http://schemas.openxmlformats.org/officeDocument/2006/relationships/hyperlink" Target="javascript:__doPostBack('dgdCircuitos$_ctl20$_ctl0','')" TargetMode="External" /><Relationship Id="rId382" Type="http://schemas.openxmlformats.org/officeDocument/2006/relationships/hyperlink" Target="javascript:__doPostBack('dgdCircuitos$_ctl21$_ctl0','')" TargetMode="External" /><Relationship Id="rId383" Type="http://schemas.openxmlformats.org/officeDocument/2006/relationships/hyperlink" Target="javascript:__doPostBack('dgdCircuitos$_ctl22$_ctl0','')" TargetMode="External" /><Relationship Id="rId384" Type="http://schemas.openxmlformats.org/officeDocument/2006/relationships/hyperlink" Target="javascript:__doPostBack('dgdCircuitos$_ctl20$_ctl0','')" TargetMode="External" /><Relationship Id="rId385" Type="http://schemas.openxmlformats.org/officeDocument/2006/relationships/hyperlink" Target="javascript:__doPostBack('dgdCircuitos$_ctl3$_ctl0','')" TargetMode="External" /><Relationship Id="rId386" Type="http://schemas.openxmlformats.org/officeDocument/2006/relationships/hyperlink" Target="javascript:__doPostBack('dgdCircuitos$_ctl4$_ctl0','')" TargetMode="External" /><Relationship Id="rId387" Type="http://schemas.openxmlformats.org/officeDocument/2006/relationships/hyperlink" Target="javascript:__doPostBack('dgdCircuitos$_ctl5$_ctl0','')" TargetMode="External" /><Relationship Id="rId388" Type="http://schemas.openxmlformats.org/officeDocument/2006/relationships/hyperlink" Target="javascript:__doPostBack('dgdCircuitos$_ctl6$_ctl0','')" TargetMode="External" /><Relationship Id="rId389" Type="http://schemas.openxmlformats.org/officeDocument/2006/relationships/hyperlink" Target="javascript:__doPostBack('dgdCircuitos$_ctl7$_ctl0','')" TargetMode="External" /><Relationship Id="rId390" Type="http://schemas.openxmlformats.org/officeDocument/2006/relationships/hyperlink" Target="javascript:__doPostBack('dgdCircuitos$_ctl30$_ctl0','')" TargetMode="External" /><Relationship Id="rId391" Type="http://schemas.openxmlformats.org/officeDocument/2006/relationships/hyperlink" Target="javascript:__doPostBack('dgdCircuitos$_ctl3$_ctl0','')" TargetMode="External" /><Relationship Id="rId392" Type="http://schemas.openxmlformats.org/officeDocument/2006/relationships/hyperlink" Target="javascript:__doPostBack('dgdCircuitos$_ctl4$_ctl0','')" TargetMode="External" /><Relationship Id="rId393" Type="http://schemas.openxmlformats.org/officeDocument/2006/relationships/hyperlink" Target="javascript:__doPostBack('dgdCircuitos$_ctl5$_ctl0','')" TargetMode="External" /><Relationship Id="rId394" Type="http://schemas.openxmlformats.org/officeDocument/2006/relationships/hyperlink" Target="javascript:__doPostBack('dgdCircuitos$_ctl6$_ctl0','')" TargetMode="External" /><Relationship Id="rId395" Type="http://schemas.openxmlformats.org/officeDocument/2006/relationships/hyperlink" Target="javascript:__doPostBack('dgdCircuitos$_ctl7$_ctl0','')" TargetMode="External" /><Relationship Id="rId396" Type="http://schemas.openxmlformats.org/officeDocument/2006/relationships/hyperlink" Target="javascript:__doPostBack('dgdCircuitos$_ctl30$_ctl0','')" TargetMode="External" /><Relationship Id="rId397" Type="http://schemas.openxmlformats.org/officeDocument/2006/relationships/hyperlink" Target="javascript:__doPostBack('dgdCircuitos$_ctl30$_ctl0','')" TargetMode="External" /><Relationship Id="rId398" Type="http://schemas.openxmlformats.org/officeDocument/2006/relationships/hyperlink" Target="javascript:__doPostBack('dgdCircuitos$_ctl3$_ctl0','')" TargetMode="External" /><Relationship Id="rId399" Type="http://schemas.openxmlformats.org/officeDocument/2006/relationships/hyperlink" Target="javascript:__doPostBack('dgdCircuitos$_ctl4$_ctl0','')" TargetMode="External" /><Relationship Id="rId400" Type="http://schemas.openxmlformats.org/officeDocument/2006/relationships/hyperlink" Target="javascript:__doPostBack('dgdCircuitos$_ctl5$_ctl0','')" TargetMode="External" /><Relationship Id="rId401" Type="http://schemas.openxmlformats.org/officeDocument/2006/relationships/hyperlink" Target="javascript:__doPostBack('dgdCircuitos$_ctl6$_ctl0','')" TargetMode="External" /><Relationship Id="rId402" Type="http://schemas.openxmlformats.org/officeDocument/2006/relationships/hyperlink" Target="javascript:__doPostBack('dgdCircuitos$_ctl7$_ctl0','')" TargetMode="External" /><Relationship Id="rId403" Type="http://schemas.openxmlformats.org/officeDocument/2006/relationships/hyperlink" Target="javascript:__doPostBack('dgdCircuitos$_ctl8$_ctl0','')" TargetMode="External" /><Relationship Id="rId404" Type="http://schemas.openxmlformats.org/officeDocument/2006/relationships/hyperlink" Target="javascript:__doPostBack('dgdCircuitos$_ctl9$_ctl0','')" TargetMode="External" /><Relationship Id="rId405" Type="http://schemas.openxmlformats.org/officeDocument/2006/relationships/hyperlink" Target="javascript:__doPostBack('dgdCircuitos$_ctl10$_ctl0','')" TargetMode="External" /><Relationship Id="rId406" Type="http://schemas.openxmlformats.org/officeDocument/2006/relationships/hyperlink" Target="javascript:__doPostBack('dgdCircuitos$_ctl11$_ctl0','')" TargetMode="External" /><Relationship Id="rId407" Type="http://schemas.openxmlformats.org/officeDocument/2006/relationships/hyperlink" Target="javascript:__doPostBack('dgdCircuitos$_ctl12$_ctl0','')" TargetMode="External" /><Relationship Id="rId408" Type="http://schemas.openxmlformats.org/officeDocument/2006/relationships/hyperlink" Target="javascript:__doPostBack('dgdCircuitos$_ctl13$_ctl0','')" TargetMode="External" /><Relationship Id="rId409" Type="http://schemas.openxmlformats.org/officeDocument/2006/relationships/hyperlink" Target="javascript:__doPostBack('dgdCircuitos$_ctl14$_ctl0','')" TargetMode="External" /><Relationship Id="rId410" Type="http://schemas.openxmlformats.org/officeDocument/2006/relationships/hyperlink" Target="javascript:__doPostBack('dgdCircuitos$_ctl15$_ctl0','')" TargetMode="External" /><Relationship Id="rId411" Type="http://schemas.openxmlformats.org/officeDocument/2006/relationships/hyperlink" Target="javascript:__doPostBack('dgdCircuitos$_ctl16$_ctl0','')" TargetMode="External" /><Relationship Id="rId412" Type="http://schemas.openxmlformats.org/officeDocument/2006/relationships/hyperlink" Target="javascript:__doPostBack('dgdCircuitos$_ctl17$_ctl0','')" TargetMode="External" /><Relationship Id="rId413" Type="http://schemas.openxmlformats.org/officeDocument/2006/relationships/hyperlink" Target="javascript:__doPostBack('dgdCircuitos$_ctl18$_ctl0','')" TargetMode="External" /><Relationship Id="rId414" Type="http://schemas.openxmlformats.org/officeDocument/2006/relationships/hyperlink" Target="javascript:__doPostBack('dgdCircuitos$_ctl19$_ctl0','')" TargetMode="External" /><Relationship Id="rId415" Type="http://schemas.openxmlformats.org/officeDocument/2006/relationships/hyperlink" Target="javascript:__doPostBack('dgdCircuitos$_ctl20$_ctl0','')" TargetMode="External" /><Relationship Id="rId416" Type="http://schemas.openxmlformats.org/officeDocument/2006/relationships/hyperlink" Target="javascript:__doPostBack('dgdCircuitos$_ctl21$_ctl0','')" TargetMode="External" /><Relationship Id="rId417" Type="http://schemas.openxmlformats.org/officeDocument/2006/relationships/hyperlink" Target="javascript:__doPostBack('dgdCircuitos$_ctl22$_ctl0','')" TargetMode="External" /><Relationship Id="rId418" Type="http://schemas.openxmlformats.org/officeDocument/2006/relationships/hyperlink" Target="javascript:__doPostBack('dgdCircuitos$_ctl3$_ctl0','')" TargetMode="External" /><Relationship Id="rId419" Type="http://schemas.openxmlformats.org/officeDocument/2006/relationships/hyperlink" Target="javascript:__doPostBack('dgdCircuitos$_ctl4$_ctl0','')" TargetMode="External" /><Relationship Id="rId420" Type="http://schemas.openxmlformats.org/officeDocument/2006/relationships/hyperlink" Target="javascript:__doPostBack('dgdCircuitos$_ctl5$_ctl0','')" TargetMode="External" /><Relationship Id="rId421" Type="http://schemas.openxmlformats.org/officeDocument/2006/relationships/hyperlink" Target="javascript:__doPostBack('dgdCircuitos$_ctl6$_ctl0','')" TargetMode="External" /><Relationship Id="rId422" Type="http://schemas.openxmlformats.org/officeDocument/2006/relationships/hyperlink" Target="javascript:__doPostBack('dgdCircuitos$_ctl7$_ctl0','')" TargetMode="External" /><Relationship Id="rId423" Type="http://schemas.openxmlformats.org/officeDocument/2006/relationships/hyperlink" Target="javascript:__doPostBack('dgdCircuitos$_ctl8$_ctl0','')" TargetMode="External" /><Relationship Id="rId424" Type="http://schemas.openxmlformats.org/officeDocument/2006/relationships/hyperlink" Target="javascript:__doPostBack('dgdCircuitos$_ctl9$_ctl0','')" TargetMode="External" /><Relationship Id="rId425" Type="http://schemas.openxmlformats.org/officeDocument/2006/relationships/hyperlink" Target="javascript:__doPostBack('dgdCircuitos$_ctl10$_ctl0','')" TargetMode="External" /><Relationship Id="rId426" Type="http://schemas.openxmlformats.org/officeDocument/2006/relationships/hyperlink" Target="javascript:__doPostBack('dgdCircuitos$_ctl11$_ctl0','')" TargetMode="External" /><Relationship Id="rId427" Type="http://schemas.openxmlformats.org/officeDocument/2006/relationships/hyperlink" Target="javascript:__doPostBack('dgdCircuitos$_ctl12$_ctl0','')" TargetMode="External" /><Relationship Id="rId428" Type="http://schemas.openxmlformats.org/officeDocument/2006/relationships/hyperlink" Target="javascript:__doPostBack('dgdCircuitos$_ctl13$_ctl0','')" TargetMode="External" /><Relationship Id="rId429" Type="http://schemas.openxmlformats.org/officeDocument/2006/relationships/hyperlink" Target="javascript:__doPostBack('dgdCircuitos$_ctl14$_ctl0','')" TargetMode="External" /><Relationship Id="rId430" Type="http://schemas.openxmlformats.org/officeDocument/2006/relationships/hyperlink" Target="javascript:__doPostBack('dgdCircuitos$_ctl15$_ctl0','')" TargetMode="External" /><Relationship Id="rId431" Type="http://schemas.openxmlformats.org/officeDocument/2006/relationships/hyperlink" Target="javascript:__doPostBack('dgdCircuitos$_ctl16$_ctl0','')" TargetMode="External" /><Relationship Id="rId432" Type="http://schemas.openxmlformats.org/officeDocument/2006/relationships/hyperlink" Target="javascript:__doPostBack('dgdCircuitos$_ctl17$_ctl0','')" TargetMode="External" /><Relationship Id="rId433" Type="http://schemas.openxmlformats.org/officeDocument/2006/relationships/hyperlink" Target="javascript:__doPostBack('dgdCircuitos$_ctl18$_ctl0','')" TargetMode="External" /><Relationship Id="rId434" Type="http://schemas.openxmlformats.org/officeDocument/2006/relationships/hyperlink" Target="javascript:__doPostBack('dgdCircuitos$_ctl19$_ctl0','')" TargetMode="External" /><Relationship Id="rId435" Type="http://schemas.openxmlformats.org/officeDocument/2006/relationships/hyperlink" Target="javascript:__doPostBack('dgdCircuitos$_ctl20$_ctl0','')" TargetMode="External" /><Relationship Id="rId436" Type="http://schemas.openxmlformats.org/officeDocument/2006/relationships/hyperlink" Target="javascript:__doPostBack('dgdCircuitos$_ctl21$_ctl0','')" TargetMode="External" /><Relationship Id="rId437" Type="http://schemas.openxmlformats.org/officeDocument/2006/relationships/hyperlink" Target="javascript:__doPostBack('dgdCircuitos$_ctl22$_ctl0','')" TargetMode="External" /><Relationship Id="rId438" Type="http://schemas.openxmlformats.org/officeDocument/2006/relationships/hyperlink" Target="javascript:__doPostBack('dgdCircuitos$_ctl30$_ctl0','')" TargetMode="External" /><Relationship Id="rId439" Type="http://schemas.openxmlformats.org/officeDocument/2006/relationships/hyperlink" Target="javascript:__doPostBack('dgdCircuitos$_ctl30$_ctl0','')" TargetMode="External" /><Relationship Id="rId440" Type="http://schemas.openxmlformats.org/officeDocument/2006/relationships/hyperlink" Target="javascript:__doPostBack('dgdCircuitos$_ctl33$_ctl0','')" TargetMode="External" /><Relationship Id="rId441" Type="http://schemas.openxmlformats.org/officeDocument/2006/relationships/hyperlink" Target="javascript:__doPostBack('dgdCircuitos$_ctl32$_ctl0','')" TargetMode="External" /><Relationship Id="rId442" Type="http://schemas.openxmlformats.org/officeDocument/2006/relationships/hyperlink" Target="javascript:__doPostBack('dgdCircuitos$_ctl32$_ctl0','')" TargetMode="External" /><Relationship Id="rId443" Type="http://schemas.openxmlformats.org/officeDocument/2006/relationships/hyperlink" Target="javascript:__doPostBack('dgdCircuitos$_ctl3$_ctl0','')" TargetMode="External" /><Relationship Id="rId444" Type="http://schemas.openxmlformats.org/officeDocument/2006/relationships/hyperlink" Target="javascript:__doPostBack('dgdCircuitos$_ctl4$_ctl0','')" TargetMode="External" /><Relationship Id="rId445" Type="http://schemas.openxmlformats.org/officeDocument/2006/relationships/hyperlink" Target="javascript:__doPostBack('dgdCircuitos$_ctl5$_ctl0','')" TargetMode="External" /><Relationship Id="rId446" Type="http://schemas.openxmlformats.org/officeDocument/2006/relationships/hyperlink" Target="javascript:__doPostBack('dgdCircuitos$_ctl6$_ctl0','')" TargetMode="External" /><Relationship Id="rId447" Type="http://schemas.openxmlformats.org/officeDocument/2006/relationships/hyperlink" Target="javascript:__doPostBack('dgdCircuitos$_ctl7$_ctl0','')" TargetMode="External" /><Relationship Id="rId448" Type="http://schemas.openxmlformats.org/officeDocument/2006/relationships/hyperlink" Target="javascript:__doPostBack('dgdCircuitos$_ctl30$_ctl0','')" TargetMode="External" /><Relationship Id="rId449" Type="http://schemas.openxmlformats.org/officeDocument/2006/relationships/hyperlink" Target="javascript:__doPostBack('dgdCircuitos$_ctl30$_ctl0','')" TargetMode="External" /><Relationship Id="rId450" Type="http://schemas.openxmlformats.org/officeDocument/2006/relationships/hyperlink" Target="javascript:__doPostBack('dgdCircuitos$_ctl3$_ctl0','')" TargetMode="External" /><Relationship Id="rId451" Type="http://schemas.openxmlformats.org/officeDocument/2006/relationships/hyperlink" Target="javascript:__doPostBack('dgdCircuitos$_ctl4$_ctl0','')" TargetMode="External" /><Relationship Id="rId452" Type="http://schemas.openxmlformats.org/officeDocument/2006/relationships/hyperlink" Target="javascript:__doPostBack('dgdCircuitos$_ctl5$_ctl0','')" TargetMode="External" /><Relationship Id="rId453" Type="http://schemas.openxmlformats.org/officeDocument/2006/relationships/hyperlink" Target="javascript:__doPostBack('dgdCircuitos$_ctl6$_ctl0','')" TargetMode="External" /><Relationship Id="rId454" Type="http://schemas.openxmlformats.org/officeDocument/2006/relationships/hyperlink" Target="javascript:__doPostBack('dgdCircuitos$_ctl7$_ctl0','')" TargetMode="External" /><Relationship Id="rId455" Type="http://schemas.openxmlformats.org/officeDocument/2006/relationships/hyperlink" Target="javascript:__doPostBack('dgdCircuitos$_ctl8$_ctl0','')" TargetMode="External" /><Relationship Id="rId456" Type="http://schemas.openxmlformats.org/officeDocument/2006/relationships/hyperlink" Target="javascript:__doPostBack('dgdCircuitos$_ctl9$_ctl0','')" TargetMode="External" /><Relationship Id="rId457" Type="http://schemas.openxmlformats.org/officeDocument/2006/relationships/hyperlink" Target="javascript:__doPostBack('dgdCircuitos$_ctl10$_ctl0','')" TargetMode="External" /><Relationship Id="rId458" Type="http://schemas.openxmlformats.org/officeDocument/2006/relationships/hyperlink" Target="javascript:__doPostBack('dgdCircuitos$_ctl11$_ctl0','')" TargetMode="External" /><Relationship Id="rId459" Type="http://schemas.openxmlformats.org/officeDocument/2006/relationships/hyperlink" Target="javascript:__doPostBack('dgdCircuitos$_ctl12$_ctl0','')" TargetMode="External" /><Relationship Id="rId460" Type="http://schemas.openxmlformats.org/officeDocument/2006/relationships/hyperlink" Target="javascript:__doPostBack('dgdCircuitos$_ctl13$_ctl0','')" TargetMode="External" /><Relationship Id="rId461" Type="http://schemas.openxmlformats.org/officeDocument/2006/relationships/hyperlink" Target="javascript:__doPostBack('dgdCircuitos$_ctl14$_ctl0','')" TargetMode="External" /><Relationship Id="rId462" Type="http://schemas.openxmlformats.org/officeDocument/2006/relationships/hyperlink" Target="javascript:__doPostBack('dgdCircuitos$_ctl15$_ctl0','')" TargetMode="External" /><Relationship Id="rId463" Type="http://schemas.openxmlformats.org/officeDocument/2006/relationships/hyperlink" Target="javascript:__doPostBack('dgdCircuitos$_ctl16$_ctl0','')" TargetMode="External" /><Relationship Id="rId464" Type="http://schemas.openxmlformats.org/officeDocument/2006/relationships/hyperlink" Target="javascript:__doPostBack('dgdCircuitos$_ctl17$_ctl0','')" TargetMode="External" /><Relationship Id="rId465" Type="http://schemas.openxmlformats.org/officeDocument/2006/relationships/hyperlink" Target="javascript:__doPostBack('dgdCircuitos$_ctl18$_ctl0','')" TargetMode="External" /><Relationship Id="rId466" Type="http://schemas.openxmlformats.org/officeDocument/2006/relationships/hyperlink" Target="javascript:__doPostBack('dgdCircuitos$_ctl19$_ctl0','')" TargetMode="External" /><Relationship Id="rId467" Type="http://schemas.openxmlformats.org/officeDocument/2006/relationships/hyperlink" Target="javascript:__doPostBack('dgdCircuitos$_ctl20$_ctl0','')" TargetMode="External" /><Relationship Id="rId468" Type="http://schemas.openxmlformats.org/officeDocument/2006/relationships/hyperlink" Target="javascript:__doPostBack('dgdCircuitos$_ctl21$_ctl0','')" TargetMode="External" /><Relationship Id="rId469" Type="http://schemas.openxmlformats.org/officeDocument/2006/relationships/hyperlink" Target="javascript:__doPostBack('dgdCircuitos$_ctl22$_ctl0','')" TargetMode="External" /><Relationship Id="rId470" Type="http://schemas.openxmlformats.org/officeDocument/2006/relationships/hyperlink" Target="javascript:__doPostBack('dgdCircuitos$_ctl3$_ctl0','')" TargetMode="External" /><Relationship Id="rId471" Type="http://schemas.openxmlformats.org/officeDocument/2006/relationships/hyperlink" Target="javascript:__doPostBack('dgdCircuitos$_ctl4$_ctl0','')" TargetMode="External" /><Relationship Id="rId472" Type="http://schemas.openxmlformats.org/officeDocument/2006/relationships/hyperlink" Target="javascript:__doPostBack('dgdCircuitos$_ctl5$_ctl0','')" TargetMode="External" /><Relationship Id="rId473" Type="http://schemas.openxmlformats.org/officeDocument/2006/relationships/hyperlink" Target="javascript:__doPostBack('dgdCircuitos$_ctl6$_ctl0','')" TargetMode="External" /><Relationship Id="rId474" Type="http://schemas.openxmlformats.org/officeDocument/2006/relationships/hyperlink" Target="javascript:__doPostBack('dgdCircuitos$_ctl7$_ctl0','')" TargetMode="External" /><Relationship Id="rId475" Type="http://schemas.openxmlformats.org/officeDocument/2006/relationships/hyperlink" Target="javascript:__doPostBack('dgdCircuitos$_ctl8$_ctl0','')" TargetMode="External" /><Relationship Id="rId476" Type="http://schemas.openxmlformats.org/officeDocument/2006/relationships/hyperlink" Target="javascript:__doPostBack('dgdCircuitos$_ctl9$_ctl0','')" TargetMode="External" /><Relationship Id="rId477" Type="http://schemas.openxmlformats.org/officeDocument/2006/relationships/hyperlink" Target="javascript:__doPostBack('dgdCircuitos$_ctl10$_ctl0','')" TargetMode="External" /><Relationship Id="rId478" Type="http://schemas.openxmlformats.org/officeDocument/2006/relationships/hyperlink" Target="javascript:__doPostBack('dgdCircuitos$_ctl11$_ctl0','')" TargetMode="External" /><Relationship Id="rId479" Type="http://schemas.openxmlformats.org/officeDocument/2006/relationships/hyperlink" Target="javascript:__doPostBack('dgdCircuitos$_ctl12$_ctl0','')" TargetMode="External" /><Relationship Id="rId480" Type="http://schemas.openxmlformats.org/officeDocument/2006/relationships/hyperlink" Target="javascript:__doPostBack('dgdCircuitos$_ctl13$_ctl0','')" TargetMode="External" /><Relationship Id="rId481" Type="http://schemas.openxmlformats.org/officeDocument/2006/relationships/hyperlink" Target="javascript:__doPostBack('dgdCircuitos$_ctl14$_ctl0','')" TargetMode="External" /><Relationship Id="rId482" Type="http://schemas.openxmlformats.org/officeDocument/2006/relationships/hyperlink" Target="javascript:__doPostBack('dgdCircuitos$_ctl15$_ctl0','')" TargetMode="External" /><Relationship Id="rId483" Type="http://schemas.openxmlformats.org/officeDocument/2006/relationships/hyperlink" Target="javascript:__doPostBack('dgdCircuitos$_ctl16$_ctl0','')" TargetMode="External" /><Relationship Id="rId484" Type="http://schemas.openxmlformats.org/officeDocument/2006/relationships/hyperlink" Target="javascript:__doPostBack('dgdCircuitos$_ctl17$_ctl0','')" TargetMode="External" /><Relationship Id="rId485" Type="http://schemas.openxmlformats.org/officeDocument/2006/relationships/hyperlink" Target="javascript:__doPostBack('dgdCircuitos$_ctl18$_ctl0','')" TargetMode="External" /><Relationship Id="rId486" Type="http://schemas.openxmlformats.org/officeDocument/2006/relationships/hyperlink" Target="javascript:__doPostBack('dgdCircuitos$_ctl19$_ctl0','')" TargetMode="External" /><Relationship Id="rId487" Type="http://schemas.openxmlformats.org/officeDocument/2006/relationships/hyperlink" Target="javascript:__doPostBack('dgdCircuitos$_ctl20$_ctl0','')" TargetMode="External" /><Relationship Id="rId488" Type="http://schemas.openxmlformats.org/officeDocument/2006/relationships/hyperlink" Target="javascript:__doPostBack('dgdCircuitos$_ctl21$_ctl0','')" TargetMode="External" /><Relationship Id="rId489" Type="http://schemas.openxmlformats.org/officeDocument/2006/relationships/hyperlink" Target="javascript:__doPostBack('dgdCircuitos$_ctl22$_ctl0','')" TargetMode="External" /><Relationship Id="rId490" Type="http://schemas.openxmlformats.org/officeDocument/2006/relationships/hyperlink" Target="javascript:__doPostBack('dgdCircuitos$_ctl30$_ctl0','')" TargetMode="External" /><Relationship Id="rId491" Type="http://schemas.openxmlformats.org/officeDocument/2006/relationships/hyperlink" Target="javascript:__doPostBack('dgdCircuitos$_ctl30$_ctl0','')" TargetMode="External" /><Relationship Id="rId492" Type="http://schemas.openxmlformats.org/officeDocument/2006/relationships/hyperlink" Target="javascript:__doPostBack('dgdCircuitos$_ctl28$_ctl0','')" TargetMode="External" /><Relationship Id="rId493" Type="http://schemas.openxmlformats.org/officeDocument/2006/relationships/hyperlink" Target="javascript:__doPostBack('dgdCircuitos$_ctl20$_ctl0','')" TargetMode="External" /></Relationships>
</file>

<file path=xl/drawings/_rels/drawing3.xml.rels><?xml version="1.0" encoding="utf-8" standalone="yes"?><Relationships xmlns="http://schemas.openxmlformats.org/package/2006/relationships"><Relationship Id="rId1" Type="http://schemas.openxmlformats.org/officeDocument/2006/relationships/hyperlink" Target="javascript:__doPostBack('dgdCircuitos$_ctl5$_ctl0','')" TargetMode="External" /><Relationship Id="rId2" Type="http://schemas.openxmlformats.org/officeDocument/2006/relationships/hyperlink" Target="javascript:__doPostBack('dgdCircuitos$_ctl3$_ctl0','')" TargetMode="External" /><Relationship Id="rId3" Type="http://schemas.openxmlformats.org/officeDocument/2006/relationships/hyperlink" Target="javascript:__doPostBack('dgdCircuitos$_ctl4$_ctl0','')" TargetMode="External" /><Relationship Id="rId4" Type="http://schemas.openxmlformats.org/officeDocument/2006/relationships/hyperlink" Target="javascript:__doPostBack('dgdCircuitos$_ctl5$_ctl0','')" TargetMode="External" /><Relationship Id="rId5" Type="http://schemas.openxmlformats.org/officeDocument/2006/relationships/hyperlink" Target="javascript:__doPostBack('dgdCircuitos$_ctl6$_ctl0','')" TargetMode="External" /><Relationship Id="rId6" Type="http://schemas.openxmlformats.org/officeDocument/2006/relationships/hyperlink" Target="javascript:__doPostBack('dgdCircuitos$_ctl7$_ctl0','')" TargetMode="External" /><Relationship Id="rId7" Type="http://schemas.openxmlformats.org/officeDocument/2006/relationships/hyperlink" Target="javascript:__doPostBack('dgdCircuitos$_ctl8$_ctl0','')" TargetMode="External" /><Relationship Id="rId8" Type="http://schemas.openxmlformats.org/officeDocument/2006/relationships/hyperlink" Target="javascript:__doPostBack('dgdCircuitos$_ctl9$_ctl0','')" TargetMode="External" /><Relationship Id="rId9" Type="http://schemas.openxmlformats.org/officeDocument/2006/relationships/hyperlink" Target="javascript:__doPostBack('dgdCircuitos$_ctl13$_ctl0','')" TargetMode="External" /><Relationship Id="rId10" Type="http://schemas.openxmlformats.org/officeDocument/2006/relationships/hyperlink" Target="javascript:__doPostBack('dgdCircuitos$_ctl14$_ctl0','')" TargetMode="External" /><Relationship Id="rId11" Type="http://schemas.openxmlformats.org/officeDocument/2006/relationships/hyperlink" Target="javascript:__doPostBack('dgdCircuitos$_ctl3$_ctl0','')" TargetMode="External" /><Relationship Id="rId12" Type="http://schemas.openxmlformats.org/officeDocument/2006/relationships/hyperlink" Target="javascript:__doPostBack('dgdCircuitos$_ctl4$_ctl0','')" TargetMode="External" /><Relationship Id="rId13" Type="http://schemas.openxmlformats.org/officeDocument/2006/relationships/hyperlink" Target="javascript:__doPostBack('dgdCircuitos$_ctl5$_ctl0','')" TargetMode="External" /><Relationship Id="rId14" Type="http://schemas.openxmlformats.org/officeDocument/2006/relationships/hyperlink" Target="javascript:__doPostBack('dgdCircuitos$_ctl6$_ctl0','')" TargetMode="External" /><Relationship Id="rId15" Type="http://schemas.openxmlformats.org/officeDocument/2006/relationships/hyperlink" Target="javascript:__doPostBack('dgdCircuitos$_ctl7$_ctl0','')" TargetMode="External" /><Relationship Id="rId16" Type="http://schemas.openxmlformats.org/officeDocument/2006/relationships/hyperlink" Target="javascript:__doPostBack('dgdCircuitos$_ctl8$_ctl0','')" TargetMode="External" /><Relationship Id="rId17" Type="http://schemas.openxmlformats.org/officeDocument/2006/relationships/hyperlink" Target="javascript:__doPostBack('dgdCircuitos$_ctl13$_ctl0','')" TargetMode="External" /><Relationship Id="rId18" Type="http://schemas.openxmlformats.org/officeDocument/2006/relationships/hyperlink" Target="javascript:__doPostBack('dgdCircuitos$_ctl3$_ctl0','')" TargetMode="External" /><Relationship Id="rId19" Type="http://schemas.openxmlformats.org/officeDocument/2006/relationships/hyperlink" Target="javascript:__doPostBack('dgdCircuitos$_ctl3$_ctl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476250</xdr:rowOff>
    </xdr:from>
    <xdr:to>
      <xdr:col>1</xdr:col>
      <xdr:colOff>0</xdr:colOff>
      <xdr:row>8</xdr:row>
      <xdr:rowOff>476250</xdr:rowOff>
    </xdr:to>
    <xdr:sp>
      <xdr:nvSpPr>
        <xdr:cNvPr id="1" name="AutoShape 34"/>
        <xdr:cNvSpPr>
          <a:spLocks/>
        </xdr:cNvSpPr>
      </xdr:nvSpPr>
      <xdr:spPr>
        <a:xfrm>
          <a:off x="447675" y="3495675"/>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109</xdr:row>
      <xdr:rowOff>28575</xdr:rowOff>
    </xdr:from>
    <xdr:to>
      <xdr:col>2</xdr:col>
      <xdr:colOff>381000</xdr:colOff>
      <xdr:row>111</xdr:row>
      <xdr:rowOff>504825</xdr:rowOff>
    </xdr:to>
    <xdr:sp>
      <xdr:nvSpPr>
        <xdr:cNvPr id="1" name="AutoShape 16"/>
        <xdr:cNvSpPr>
          <a:spLocks/>
        </xdr:cNvSpPr>
      </xdr:nvSpPr>
      <xdr:spPr>
        <a:xfrm>
          <a:off x="1114425" y="56321325"/>
          <a:ext cx="733425" cy="14097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28575</xdr:colOff>
      <xdr:row>109</xdr:row>
      <xdr:rowOff>28575</xdr:rowOff>
    </xdr:from>
    <xdr:to>
      <xdr:col>2</xdr:col>
      <xdr:colOff>400050</xdr:colOff>
      <xdr:row>210</xdr:row>
      <xdr:rowOff>390525</xdr:rowOff>
    </xdr:to>
    <xdr:sp>
      <xdr:nvSpPr>
        <xdr:cNvPr id="2" name="AutoShape 3"/>
        <xdr:cNvSpPr>
          <a:spLocks/>
        </xdr:cNvSpPr>
      </xdr:nvSpPr>
      <xdr:spPr>
        <a:xfrm>
          <a:off x="1495425" y="56321325"/>
          <a:ext cx="371475" cy="56626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742950</xdr:colOff>
      <xdr:row>109</xdr:row>
      <xdr:rowOff>28575</xdr:rowOff>
    </xdr:from>
    <xdr:to>
      <xdr:col>2</xdr:col>
      <xdr:colOff>381000</xdr:colOff>
      <xdr:row>111</xdr:row>
      <xdr:rowOff>504825</xdr:rowOff>
    </xdr:to>
    <xdr:sp>
      <xdr:nvSpPr>
        <xdr:cNvPr id="3" name="AutoShape 16"/>
        <xdr:cNvSpPr>
          <a:spLocks/>
        </xdr:cNvSpPr>
      </xdr:nvSpPr>
      <xdr:spPr>
        <a:xfrm>
          <a:off x="1114425" y="56321325"/>
          <a:ext cx="733425" cy="14097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28575</xdr:colOff>
      <xdr:row>109</xdr:row>
      <xdr:rowOff>28575</xdr:rowOff>
    </xdr:from>
    <xdr:to>
      <xdr:col>2</xdr:col>
      <xdr:colOff>400050</xdr:colOff>
      <xdr:row>210</xdr:row>
      <xdr:rowOff>390525</xdr:rowOff>
    </xdr:to>
    <xdr:sp>
      <xdr:nvSpPr>
        <xdr:cNvPr id="4" name="AutoShape 3"/>
        <xdr:cNvSpPr>
          <a:spLocks/>
        </xdr:cNvSpPr>
      </xdr:nvSpPr>
      <xdr:spPr>
        <a:xfrm>
          <a:off x="1495425" y="56321325"/>
          <a:ext cx="371475" cy="56626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28575</xdr:colOff>
      <xdr:row>109</xdr:row>
      <xdr:rowOff>28575</xdr:rowOff>
    </xdr:from>
    <xdr:to>
      <xdr:col>2</xdr:col>
      <xdr:colOff>400050</xdr:colOff>
      <xdr:row>219</xdr:row>
      <xdr:rowOff>0</xdr:rowOff>
    </xdr:to>
    <xdr:sp>
      <xdr:nvSpPr>
        <xdr:cNvPr id="5" name="AutoShape 3">
          <a:hlinkClick r:id="rId1"/>
        </xdr:cNvPr>
        <xdr:cNvSpPr>
          <a:spLocks/>
        </xdr:cNvSpPr>
      </xdr:nvSpPr>
      <xdr:spPr>
        <a:xfrm>
          <a:off x="1495425" y="56321325"/>
          <a:ext cx="371475" cy="60769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109</xdr:row>
      <xdr:rowOff>28575</xdr:rowOff>
    </xdr:from>
    <xdr:to>
      <xdr:col>1</xdr:col>
      <xdr:colOff>266700</xdr:colOff>
      <xdr:row>219</xdr:row>
      <xdr:rowOff>0</xdr:rowOff>
    </xdr:to>
    <xdr:sp>
      <xdr:nvSpPr>
        <xdr:cNvPr id="6" name="AutoShape 1">
          <a:hlinkClick r:id="rId2"/>
        </xdr:cNvPr>
        <xdr:cNvSpPr>
          <a:spLocks/>
        </xdr:cNvSpPr>
      </xdr:nvSpPr>
      <xdr:spPr>
        <a:xfrm>
          <a:off x="371475" y="56321325"/>
          <a:ext cx="266700" cy="60769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109</xdr:row>
      <xdr:rowOff>28575</xdr:rowOff>
    </xdr:from>
    <xdr:to>
      <xdr:col>1</xdr:col>
      <xdr:colOff>266700</xdr:colOff>
      <xdr:row>219</xdr:row>
      <xdr:rowOff>0</xdr:rowOff>
    </xdr:to>
    <xdr:sp>
      <xdr:nvSpPr>
        <xdr:cNvPr id="7" name="AutoShape 2">
          <a:hlinkClick r:id="rId3"/>
        </xdr:cNvPr>
        <xdr:cNvSpPr>
          <a:spLocks/>
        </xdr:cNvSpPr>
      </xdr:nvSpPr>
      <xdr:spPr>
        <a:xfrm>
          <a:off x="371475" y="56321325"/>
          <a:ext cx="266700" cy="60769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109</xdr:row>
      <xdr:rowOff>28575</xdr:rowOff>
    </xdr:from>
    <xdr:to>
      <xdr:col>1</xdr:col>
      <xdr:colOff>266700</xdr:colOff>
      <xdr:row>219</xdr:row>
      <xdr:rowOff>0</xdr:rowOff>
    </xdr:to>
    <xdr:sp>
      <xdr:nvSpPr>
        <xdr:cNvPr id="8" name="AutoShape 3">
          <a:hlinkClick r:id="rId4"/>
        </xdr:cNvPr>
        <xdr:cNvSpPr>
          <a:spLocks/>
        </xdr:cNvSpPr>
      </xdr:nvSpPr>
      <xdr:spPr>
        <a:xfrm>
          <a:off x="371475" y="56321325"/>
          <a:ext cx="266700" cy="60769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109</xdr:row>
      <xdr:rowOff>28575</xdr:rowOff>
    </xdr:from>
    <xdr:to>
      <xdr:col>1</xdr:col>
      <xdr:colOff>266700</xdr:colOff>
      <xdr:row>219</xdr:row>
      <xdr:rowOff>0</xdr:rowOff>
    </xdr:to>
    <xdr:sp>
      <xdr:nvSpPr>
        <xdr:cNvPr id="9" name="AutoShape 4">
          <a:hlinkClick r:id="rId5"/>
        </xdr:cNvPr>
        <xdr:cNvSpPr>
          <a:spLocks/>
        </xdr:cNvSpPr>
      </xdr:nvSpPr>
      <xdr:spPr>
        <a:xfrm>
          <a:off x="371475" y="56321325"/>
          <a:ext cx="266700" cy="60769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109</xdr:row>
      <xdr:rowOff>28575</xdr:rowOff>
    </xdr:from>
    <xdr:to>
      <xdr:col>1</xdr:col>
      <xdr:colOff>266700</xdr:colOff>
      <xdr:row>219</xdr:row>
      <xdr:rowOff>0</xdr:rowOff>
    </xdr:to>
    <xdr:sp>
      <xdr:nvSpPr>
        <xdr:cNvPr id="10" name="AutoShape 5">
          <a:hlinkClick r:id="rId6"/>
        </xdr:cNvPr>
        <xdr:cNvSpPr>
          <a:spLocks/>
        </xdr:cNvSpPr>
      </xdr:nvSpPr>
      <xdr:spPr>
        <a:xfrm>
          <a:off x="371475" y="56321325"/>
          <a:ext cx="266700" cy="60769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109</xdr:row>
      <xdr:rowOff>28575</xdr:rowOff>
    </xdr:from>
    <xdr:to>
      <xdr:col>1</xdr:col>
      <xdr:colOff>266700</xdr:colOff>
      <xdr:row>219</xdr:row>
      <xdr:rowOff>0</xdr:rowOff>
    </xdr:to>
    <xdr:sp>
      <xdr:nvSpPr>
        <xdr:cNvPr id="11" name="AutoShape 6">
          <a:hlinkClick r:id="rId7"/>
        </xdr:cNvPr>
        <xdr:cNvSpPr>
          <a:spLocks/>
        </xdr:cNvSpPr>
      </xdr:nvSpPr>
      <xdr:spPr>
        <a:xfrm>
          <a:off x="371475" y="56321325"/>
          <a:ext cx="266700" cy="60769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109</xdr:row>
      <xdr:rowOff>28575</xdr:rowOff>
    </xdr:from>
    <xdr:to>
      <xdr:col>1</xdr:col>
      <xdr:colOff>266700</xdr:colOff>
      <xdr:row>219</xdr:row>
      <xdr:rowOff>0</xdr:rowOff>
    </xdr:to>
    <xdr:sp>
      <xdr:nvSpPr>
        <xdr:cNvPr id="12" name="AutoShape 7">
          <a:hlinkClick r:id="rId8"/>
        </xdr:cNvPr>
        <xdr:cNvSpPr>
          <a:spLocks/>
        </xdr:cNvSpPr>
      </xdr:nvSpPr>
      <xdr:spPr>
        <a:xfrm>
          <a:off x="371475" y="56321325"/>
          <a:ext cx="266700" cy="60769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109</xdr:row>
      <xdr:rowOff>28575</xdr:rowOff>
    </xdr:from>
    <xdr:to>
      <xdr:col>1</xdr:col>
      <xdr:colOff>266700</xdr:colOff>
      <xdr:row>219</xdr:row>
      <xdr:rowOff>0</xdr:rowOff>
    </xdr:to>
    <xdr:sp>
      <xdr:nvSpPr>
        <xdr:cNvPr id="13" name="AutoShape 8">
          <a:hlinkClick r:id="rId9"/>
        </xdr:cNvPr>
        <xdr:cNvSpPr>
          <a:spLocks/>
        </xdr:cNvSpPr>
      </xdr:nvSpPr>
      <xdr:spPr>
        <a:xfrm>
          <a:off x="371475" y="56321325"/>
          <a:ext cx="266700" cy="60769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109</xdr:row>
      <xdr:rowOff>28575</xdr:rowOff>
    </xdr:from>
    <xdr:to>
      <xdr:col>1</xdr:col>
      <xdr:colOff>266700</xdr:colOff>
      <xdr:row>219</xdr:row>
      <xdr:rowOff>0</xdr:rowOff>
    </xdr:to>
    <xdr:sp>
      <xdr:nvSpPr>
        <xdr:cNvPr id="14" name="AutoShape 9">
          <a:hlinkClick r:id="rId10"/>
        </xdr:cNvPr>
        <xdr:cNvSpPr>
          <a:spLocks/>
        </xdr:cNvSpPr>
      </xdr:nvSpPr>
      <xdr:spPr>
        <a:xfrm>
          <a:off x="371475" y="56321325"/>
          <a:ext cx="266700" cy="60769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109</xdr:row>
      <xdr:rowOff>28575</xdr:rowOff>
    </xdr:from>
    <xdr:to>
      <xdr:col>1</xdr:col>
      <xdr:colOff>266700</xdr:colOff>
      <xdr:row>219</xdr:row>
      <xdr:rowOff>0</xdr:rowOff>
    </xdr:to>
    <xdr:sp>
      <xdr:nvSpPr>
        <xdr:cNvPr id="15" name="AutoShape 10">
          <a:hlinkClick r:id="rId11"/>
        </xdr:cNvPr>
        <xdr:cNvSpPr>
          <a:spLocks/>
        </xdr:cNvSpPr>
      </xdr:nvSpPr>
      <xdr:spPr>
        <a:xfrm>
          <a:off x="371475" y="56321325"/>
          <a:ext cx="266700" cy="60769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109</xdr:row>
      <xdr:rowOff>28575</xdr:rowOff>
    </xdr:from>
    <xdr:to>
      <xdr:col>1</xdr:col>
      <xdr:colOff>266700</xdr:colOff>
      <xdr:row>219</xdr:row>
      <xdr:rowOff>0</xdr:rowOff>
    </xdr:to>
    <xdr:sp>
      <xdr:nvSpPr>
        <xdr:cNvPr id="16" name="AutoShape 11">
          <a:hlinkClick r:id="rId12"/>
        </xdr:cNvPr>
        <xdr:cNvSpPr>
          <a:spLocks/>
        </xdr:cNvSpPr>
      </xdr:nvSpPr>
      <xdr:spPr>
        <a:xfrm>
          <a:off x="371475" y="56321325"/>
          <a:ext cx="266700" cy="60769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109</xdr:row>
      <xdr:rowOff>28575</xdr:rowOff>
    </xdr:from>
    <xdr:to>
      <xdr:col>1</xdr:col>
      <xdr:colOff>266700</xdr:colOff>
      <xdr:row>219</xdr:row>
      <xdr:rowOff>0</xdr:rowOff>
    </xdr:to>
    <xdr:sp>
      <xdr:nvSpPr>
        <xdr:cNvPr id="17" name="AutoShape 12">
          <a:hlinkClick r:id="rId13"/>
        </xdr:cNvPr>
        <xdr:cNvSpPr>
          <a:spLocks/>
        </xdr:cNvSpPr>
      </xdr:nvSpPr>
      <xdr:spPr>
        <a:xfrm>
          <a:off x="371475" y="56321325"/>
          <a:ext cx="266700" cy="60769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109</xdr:row>
      <xdr:rowOff>28575</xdr:rowOff>
    </xdr:from>
    <xdr:to>
      <xdr:col>1</xdr:col>
      <xdr:colOff>266700</xdr:colOff>
      <xdr:row>219</xdr:row>
      <xdr:rowOff>0</xdr:rowOff>
    </xdr:to>
    <xdr:sp>
      <xdr:nvSpPr>
        <xdr:cNvPr id="18" name="AutoShape 1">
          <a:hlinkClick r:id="rId14"/>
        </xdr:cNvPr>
        <xdr:cNvSpPr>
          <a:spLocks/>
        </xdr:cNvSpPr>
      </xdr:nvSpPr>
      <xdr:spPr>
        <a:xfrm>
          <a:off x="371475" y="56321325"/>
          <a:ext cx="266700" cy="60769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109</xdr:row>
      <xdr:rowOff>28575</xdr:rowOff>
    </xdr:from>
    <xdr:to>
      <xdr:col>1</xdr:col>
      <xdr:colOff>266700</xdr:colOff>
      <xdr:row>219</xdr:row>
      <xdr:rowOff>0</xdr:rowOff>
    </xdr:to>
    <xdr:sp>
      <xdr:nvSpPr>
        <xdr:cNvPr id="19" name="AutoShape 2">
          <a:hlinkClick r:id="rId15"/>
        </xdr:cNvPr>
        <xdr:cNvSpPr>
          <a:spLocks/>
        </xdr:cNvSpPr>
      </xdr:nvSpPr>
      <xdr:spPr>
        <a:xfrm>
          <a:off x="371475" y="56321325"/>
          <a:ext cx="266700" cy="60769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109</xdr:row>
      <xdr:rowOff>28575</xdr:rowOff>
    </xdr:from>
    <xdr:to>
      <xdr:col>1</xdr:col>
      <xdr:colOff>266700</xdr:colOff>
      <xdr:row>219</xdr:row>
      <xdr:rowOff>0</xdr:rowOff>
    </xdr:to>
    <xdr:sp>
      <xdr:nvSpPr>
        <xdr:cNvPr id="20" name="AutoShape 3">
          <a:hlinkClick r:id="rId16"/>
        </xdr:cNvPr>
        <xdr:cNvSpPr>
          <a:spLocks/>
        </xdr:cNvSpPr>
      </xdr:nvSpPr>
      <xdr:spPr>
        <a:xfrm>
          <a:off x="371475" y="56321325"/>
          <a:ext cx="266700" cy="60769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109</xdr:row>
      <xdr:rowOff>28575</xdr:rowOff>
    </xdr:from>
    <xdr:to>
      <xdr:col>1</xdr:col>
      <xdr:colOff>266700</xdr:colOff>
      <xdr:row>219</xdr:row>
      <xdr:rowOff>0</xdr:rowOff>
    </xdr:to>
    <xdr:sp>
      <xdr:nvSpPr>
        <xdr:cNvPr id="21" name="AutoShape 4">
          <a:hlinkClick r:id="rId17"/>
        </xdr:cNvPr>
        <xdr:cNvSpPr>
          <a:spLocks/>
        </xdr:cNvSpPr>
      </xdr:nvSpPr>
      <xdr:spPr>
        <a:xfrm>
          <a:off x="371475" y="56321325"/>
          <a:ext cx="266700" cy="60769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109</xdr:row>
      <xdr:rowOff>28575</xdr:rowOff>
    </xdr:from>
    <xdr:to>
      <xdr:col>1</xdr:col>
      <xdr:colOff>266700</xdr:colOff>
      <xdr:row>219</xdr:row>
      <xdr:rowOff>0</xdr:rowOff>
    </xdr:to>
    <xdr:sp>
      <xdr:nvSpPr>
        <xdr:cNvPr id="22" name="AutoShape 5">
          <a:hlinkClick r:id="rId18"/>
        </xdr:cNvPr>
        <xdr:cNvSpPr>
          <a:spLocks/>
        </xdr:cNvSpPr>
      </xdr:nvSpPr>
      <xdr:spPr>
        <a:xfrm>
          <a:off x="371475" y="56321325"/>
          <a:ext cx="266700" cy="60769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109</xdr:row>
      <xdr:rowOff>28575</xdr:rowOff>
    </xdr:from>
    <xdr:to>
      <xdr:col>1</xdr:col>
      <xdr:colOff>266700</xdr:colOff>
      <xdr:row>219</xdr:row>
      <xdr:rowOff>0</xdr:rowOff>
    </xdr:to>
    <xdr:sp>
      <xdr:nvSpPr>
        <xdr:cNvPr id="23" name="AutoShape 6">
          <a:hlinkClick r:id="rId19"/>
        </xdr:cNvPr>
        <xdr:cNvSpPr>
          <a:spLocks/>
        </xdr:cNvSpPr>
      </xdr:nvSpPr>
      <xdr:spPr>
        <a:xfrm>
          <a:off x="371475" y="56321325"/>
          <a:ext cx="266700" cy="60769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109</xdr:row>
      <xdr:rowOff>28575</xdr:rowOff>
    </xdr:from>
    <xdr:to>
      <xdr:col>1</xdr:col>
      <xdr:colOff>266700</xdr:colOff>
      <xdr:row>219</xdr:row>
      <xdr:rowOff>0</xdr:rowOff>
    </xdr:to>
    <xdr:sp>
      <xdr:nvSpPr>
        <xdr:cNvPr id="24" name="AutoShape 7">
          <a:hlinkClick r:id="rId20"/>
        </xdr:cNvPr>
        <xdr:cNvSpPr>
          <a:spLocks/>
        </xdr:cNvSpPr>
      </xdr:nvSpPr>
      <xdr:spPr>
        <a:xfrm>
          <a:off x="371475" y="56321325"/>
          <a:ext cx="266700" cy="60769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109</xdr:row>
      <xdr:rowOff>28575</xdr:rowOff>
    </xdr:from>
    <xdr:to>
      <xdr:col>1</xdr:col>
      <xdr:colOff>266700</xdr:colOff>
      <xdr:row>219</xdr:row>
      <xdr:rowOff>0</xdr:rowOff>
    </xdr:to>
    <xdr:sp>
      <xdr:nvSpPr>
        <xdr:cNvPr id="25" name="AutoShape 8">
          <a:hlinkClick r:id="rId21"/>
        </xdr:cNvPr>
        <xdr:cNvSpPr>
          <a:spLocks/>
        </xdr:cNvSpPr>
      </xdr:nvSpPr>
      <xdr:spPr>
        <a:xfrm>
          <a:off x="371475" y="56321325"/>
          <a:ext cx="266700" cy="60769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109</xdr:row>
      <xdr:rowOff>28575</xdr:rowOff>
    </xdr:from>
    <xdr:to>
      <xdr:col>1</xdr:col>
      <xdr:colOff>266700</xdr:colOff>
      <xdr:row>219</xdr:row>
      <xdr:rowOff>0</xdr:rowOff>
    </xdr:to>
    <xdr:sp>
      <xdr:nvSpPr>
        <xdr:cNvPr id="26" name="AutoShape 9">
          <a:hlinkClick r:id="rId22"/>
        </xdr:cNvPr>
        <xdr:cNvSpPr>
          <a:spLocks/>
        </xdr:cNvSpPr>
      </xdr:nvSpPr>
      <xdr:spPr>
        <a:xfrm>
          <a:off x="371475" y="56321325"/>
          <a:ext cx="266700" cy="60769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109</xdr:row>
      <xdr:rowOff>28575</xdr:rowOff>
    </xdr:from>
    <xdr:to>
      <xdr:col>1</xdr:col>
      <xdr:colOff>266700</xdr:colOff>
      <xdr:row>219</xdr:row>
      <xdr:rowOff>0</xdr:rowOff>
    </xdr:to>
    <xdr:sp>
      <xdr:nvSpPr>
        <xdr:cNvPr id="27" name="AutoShape 10">
          <a:hlinkClick r:id="rId23"/>
        </xdr:cNvPr>
        <xdr:cNvSpPr>
          <a:spLocks/>
        </xdr:cNvSpPr>
      </xdr:nvSpPr>
      <xdr:spPr>
        <a:xfrm>
          <a:off x="371475" y="56321325"/>
          <a:ext cx="266700" cy="60769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28" name="AutoShape 11"/>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29" name="AutoShape 12"/>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30" name="AutoShape 13"/>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31" name="AutoShape 14"/>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32" name="AutoShape 15"/>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33" name="AutoShape 16"/>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34" name="AutoShape 17"/>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35" name="AutoShape 18"/>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36" name="AutoShape 19"/>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37" name="AutoShape 20"/>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38" name="AutoShape 21"/>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39" name="AutoShape 22"/>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40" name="AutoShape 23"/>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41" name="AutoShape 24"/>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42" name="AutoShape 25"/>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43" name="AutoShape 26"/>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44" name="AutoShape 27"/>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45" name="AutoShape 29"/>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46" name="AutoShape 11"/>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47" name="AutoShape 12"/>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48" name="AutoShape 13"/>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49" name="AutoShape 14"/>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50" name="AutoShape 15"/>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51" name="AutoShape 16"/>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52" name="AutoShape 17"/>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53" name="AutoShape 18"/>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54" name="AutoShape 19"/>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55" name="AutoShape 19"/>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56" name="AutoShape 20"/>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57" name="AutoShape 11"/>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58" name="AutoShape 12"/>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59" name="AutoShape 13"/>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60" name="AutoShape 14"/>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61" name="AutoShape 15"/>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62" name="AutoShape 30"/>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63" name="AutoShape 31"/>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64" name="AutoShape 32"/>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65" name="AutoShape 33"/>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66" name="AutoShape 34"/>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67" name="AutoShape 23"/>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68" name="AutoShape 24"/>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69" name="AutoShape 18"/>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70" name="AutoShape 19"/>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71" name="AutoShape 19"/>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72" name="AutoShape 20"/>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73" name="AutoShape 22"/>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74" name="AutoShape 23"/>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75" name="AutoShape 24"/>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76" name="AutoShape 11"/>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77" name="AutoShape 12"/>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78" name="AutoShape 13"/>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79" name="AutoShape 14"/>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80" name="AutoShape 15"/>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81" name="AutoShape 17"/>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109</xdr:row>
      <xdr:rowOff>28575</xdr:rowOff>
    </xdr:from>
    <xdr:to>
      <xdr:col>2</xdr:col>
      <xdr:colOff>495300</xdr:colOff>
      <xdr:row>209</xdr:row>
      <xdr:rowOff>152400</xdr:rowOff>
    </xdr:to>
    <xdr:sp>
      <xdr:nvSpPr>
        <xdr:cNvPr id="82" name="AutoShape 25">
          <a:hlinkClick r:id="rId24"/>
        </xdr:cNvPr>
        <xdr:cNvSpPr>
          <a:spLocks/>
        </xdr:cNvSpPr>
      </xdr:nvSpPr>
      <xdr:spPr>
        <a:xfrm>
          <a:off x="1543050" y="56321325"/>
          <a:ext cx="419100" cy="56064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109</xdr:row>
      <xdr:rowOff>28575</xdr:rowOff>
    </xdr:from>
    <xdr:to>
      <xdr:col>2</xdr:col>
      <xdr:colOff>495300</xdr:colOff>
      <xdr:row>209</xdr:row>
      <xdr:rowOff>152400</xdr:rowOff>
    </xdr:to>
    <xdr:sp>
      <xdr:nvSpPr>
        <xdr:cNvPr id="83" name="AutoShape 26">
          <a:hlinkClick r:id="rId25"/>
        </xdr:cNvPr>
        <xdr:cNvSpPr>
          <a:spLocks/>
        </xdr:cNvSpPr>
      </xdr:nvSpPr>
      <xdr:spPr>
        <a:xfrm>
          <a:off x="1543050" y="56321325"/>
          <a:ext cx="419100" cy="56064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109</xdr:row>
      <xdr:rowOff>28575</xdr:rowOff>
    </xdr:from>
    <xdr:to>
      <xdr:col>2</xdr:col>
      <xdr:colOff>495300</xdr:colOff>
      <xdr:row>209</xdr:row>
      <xdr:rowOff>152400</xdr:rowOff>
    </xdr:to>
    <xdr:sp>
      <xdr:nvSpPr>
        <xdr:cNvPr id="84" name="AutoShape 27">
          <a:hlinkClick r:id="rId26"/>
        </xdr:cNvPr>
        <xdr:cNvSpPr>
          <a:spLocks/>
        </xdr:cNvSpPr>
      </xdr:nvSpPr>
      <xdr:spPr>
        <a:xfrm>
          <a:off x="1543050" y="56321325"/>
          <a:ext cx="419100" cy="56064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109</xdr:row>
      <xdr:rowOff>28575</xdr:rowOff>
    </xdr:from>
    <xdr:to>
      <xdr:col>2</xdr:col>
      <xdr:colOff>495300</xdr:colOff>
      <xdr:row>212</xdr:row>
      <xdr:rowOff>0</xdr:rowOff>
    </xdr:to>
    <xdr:sp>
      <xdr:nvSpPr>
        <xdr:cNvPr id="85" name="AutoShape 21">
          <a:hlinkClick r:id="rId27"/>
        </xdr:cNvPr>
        <xdr:cNvSpPr>
          <a:spLocks/>
        </xdr:cNvSpPr>
      </xdr:nvSpPr>
      <xdr:spPr>
        <a:xfrm>
          <a:off x="1543050" y="56321325"/>
          <a:ext cx="419100" cy="5728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109</xdr:row>
      <xdr:rowOff>28575</xdr:rowOff>
    </xdr:from>
    <xdr:to>
      <xdr:col>2</xdr:col>
      <xdr:colOff>495300</xdr:colOff>
      <xdr:row>212</xdr:row>
      <xdr:rowOff>0</xdr:rowOff>
    </xdr:to>
    <xdr:sp>
      <xdr:nvSpPr>
        <xdr:cNvPr id="86" name="AutoShape 16">
          <a:hlinkClick r:id="rId28"/>
        </xdr:cNvPr>
        <xdr:cNvSpPr>
          <a:spLocks/>
        </xdr:cNvSpPr>
      </xdr:nvSpPr>
      <xdr:spPr>
        <a:xfrm>
          <a:off x="1543050" y="56321325"/>
          <a:ext cx="419100" cy="5728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109</xdr:row>
      <xdr:rowOff>28575</xdr:rowOff>
    </xdr:from>
    <xdr:to>
      <xdr:col>2</xdr:col>
      <xdr:colOff>495300</xdr:colOff>
      <xdr:row>211</xdr:row>
      <xdr:rowOff>657225</xdr:rowOff>
    </xdr:to>
    <xdr:sp>
      <xdr:nvSpPr>
        <xdr:cNvPr id="87" name="AutoShape 21">
          <a:hlinkClick r:id="rId29"/>
        </xdr:cNvPr>
        <xdr:cNvSpPr>
          <a:spLocks/>
        </xdr:cNvSpPr>
      </xdr:nvSpPr>
      <xdr:spPr>
        <a:xfrm>
          <a:off x="1543050" y="56321325"/>
          <a:ext cx="419100" cy="5728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109</xdr:row>
      <xdr:rowOff>28575</xdr:rowOff>
    </xdr:from>
    <xdr:to>
      <xdr:col>2</xdr:col>
      <xdr:colOff>495300</xdr:colOff>
      <xdr:row>211</xdr:row>
      <xdr:rowOff>657225</xdr:rowOff>
    </xdr:to>
    <xdr:sp>
      <xdr:nvSpPr>
        <xdr:cNvPr id="88" name="AutoShape 16">
          <a:hlinkClick r:id="rId30"/>
        </xdr:cNvPr>
        <xdr:cNvSpPr>
          <a:spLocks/>
        </xdr:cNvSpPr>
      </xdr:nvSpPr>
      <xdr:spPr>
        <a:xfrm>
          <a:off x="1543050" y="56321325"/>
          <a:ext cx="419100" cy="5728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109</xdr:row>
      <xdr:rowOff>28575</xdr:rowOff>
    </xdr:from>
    <xdr:to>
      <xdr:col>2</xdr:col>
      <xdr:colOff>495300</xdr:colOff>
      <xdr:row>211</xdr:row>
      <xdr:rowOff>657225</xdr:rowOff>
    </xdr:to>
    <xdr:sp>
      <xdr:nvSpPr>
        <xdr:cNvPr id="89" name="AutoShape 18">
          <a:hlinkClick r:id="rId31"/>
        </xdr:cNvPr>
        <xdr:cNvSpPr>
          <a:spLocks/>
        </xdr:cNvSpPr>
      </xdr:nvSpPr>
      <xdr:spPr>
        <a:xfrm>
          <a:off x="1543050" y="56321325"/>
          <a:ext cx="419100" cy="5728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109</xdr:row>
      <xdr:rowOff>28575</xdr:rowOff>
    </xdr:from>
    <xdr:to>
      <xdr:col>2</xdr:col>
      <xdr:colOff>495300</xdr:colOff>
      <xdr:row>211</xdr:row>
      <xdr:rowOff>657225</xdr:rowOff>
    </xdr:to>
    <xdr:sp>
      <xdr:nvSpPr>
        <xdr:cNvPr id="90" name="AutoShape 19">
          <a:hlinkClick r:id="rId32"/>
        </xdr:cNvPr>
        <xdr:cNvSpPr>
          <a:spLocks/>
        </xdr:cNvSpPr>
      </xdr:nvSpPr>
      <xdr:spPr>
        <a:xfrm>
          <a:off x="1543050" y="56321325"/>
          <a:ext cx="419100" cy="5728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109</xdr:row>
      <xdr:rowOff>28575</xdr:rowOff>
    </xdr:from>
    <xdr:to>
      <xdr:col>2</xdr:col>
      <xdr:colOff>495300</xdr:colOff>
      <xdr:row>211</xdr:row>
      <xdr:rowOff>657225</xdr:rowOff>
    </xdr:to>
    <xdr:sp>
      <xdr:nvSpPr>
        <xdr:cNvPr id="91" name="AutoShape 20">
          <a:hlinkClick r:id="rId33"/>
        </xdr:cNvPr>
        <xdr:cNvSpPr>
          <a:spLocks/>
        </xdr:cNvSpPr>
      </xdr:nvSpPr>
      <xdr:spPr>
        <a:xfrm>
          <a:off x="1543050" y="56321325"/>
          <a:ext cx="419100" cy="5728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109</xdr:row>
      <xdr:rowOff>28575</xdr:rowOff>
    </xdr:from>
    <xdr:to>
      <xdr:col>2</xdr:col>
      <xdr:colOff>495300</xdr:colOff>
      <xdr:row>211</xdr:row>
      <xdr:rowOff>657225</xdr:rowOff>
    </xdr:to>
    <xdr:sp>
      <xdr:nvSpPr>
        <xdr:cNvPr id="92" name="AutoShape 11">
          <a:hlinkClick r:id="rId34"/>
        </xdr:cNvPr>
        <xdr:cNvSpPr>
          <a:spLocks/>
        </xdr:cNvSpPr>
      </xdr:nvSpPr>
      <xdr:spPr>
        <a:xfrm>
          <a:off x="1543050" y="56321325"/>
          <a:ext cx="419100" cy="5728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109</xdr:row>
      <xdr:rowOff>28575</xdr:rowOff>
    </xdr:from>
    <xdr:to>
      <xdr:col>2</xdr:col>
      <xdr:colOff>495300</xdr:colOff>
      <xdr:row>211</xdr:row>
      <xdr:rowOff>657225</xdr:rowOff>
    </xdr:to>
    <xdr:sp>
      <xdr:nvSpPr>
        <xdr:cNvPr id="93" name="AutoShape 12">
          <a:hlinkClick r:id="rId35"/>
        </xdr:cNvPr>
        <xdr:cNvSpPr>
          <a:spLocks/>
        </xdr:cNvSpPr>
      </xdr:nvSpPr>
      <xdr:spPr>
        <a:xfrm>
          <a:off x="1543050" y="56321325"/>
          <a:ext cx="419100" cy="5728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109</xdr:row>
      <xdr:rowOff>28575</xdr:rowOff>
    </xdr:from>
    <xdr:to>
      <xdr:col>2</xdr:col>
      <xdr:colOff>495300</xdr:colOff>
      <xdr:row>211</xdr:row>
      <xdr:rowOff>657225</xdr:rowOff>
    </xdr:to>
    <xdr:sp>
      <xdr:nvSpPr>
        <xdr:cNvPr id="94" name="AutoShape 13">
          <a:hlinkClick r:id="rId36"/>
        </xdr:cNvPr>
        <xdr:cNvSpPr>
          <a:spLocks/>
        </xdr:cNvSpPr>
      </xdr:nvSpPr>
      <xdr:spPr>
        <a:xfrm>
          <a:off x="1543050" y="56321325"/>
          <a:ext cx="419100" cy="5728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109</xdr:row>
      <xdr:rowOff>28575</xdr:rowOff>
    </xdr:from>
    <xdr:to>
      <xdr:col>2</xdr:col>
      <xdr:colOff>495300</xdr:colOff>
      <xdr:row>211</xdr:row>
      <xdr:rowOff>657225</xdr:rowOff>
    </xdr:to>
    <xdr:sp>
      <xdr:nvSpPr>
        <xdr:cNvPr id="95" name="AutoShape 14">
          <a:hlinkClick r:id="rId37"/>
        </xdr:cNvPr>
        <xdr:cNvSpPr>
          <a:spLocks/>
        </xdr:cNvSpPr>
      </xdr:nvSpPr>
      <xdr:spPr>
        <a:xfrm>
          <a:off x="1543050" y="56321325"/>
          <a:ext cx="419100" cy="5728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109</xdr:row>
      <xdr:rowOff>28575</xdr:rowOff>
    </xdr:from>
    <xdr:to>
      <xdr:col>2</xdr:col>
      <xdr:colOff>495300</xdr:colOff>
      <xdr:row>211</xdr:row>
      <xdr:rowOff>657225</xdr:rowOff>
    </xdr:to>
    <xdr:sp>
      <xdr:nvSpPr>
        <xdr:cNvPr id="96" name="AutoShape 15">
          <a:hlinkClick r:id="rId38"/>
        </xdr:cNvPr>
        <xdr:cNvSpPr>
          <a:spLocks/>
        </xdr:cNvSpPr>
      </xdr:nvSpPr>
      <xdr:spPr>
        <a:xfrm>
          <a:off x="1543050" y="56321325"/>
          <a:ext cx="419100" cy="5728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109</xdr:row>
      <xdr:rowOff>28575</xdr:rowOff>
    </xdr:from>
    <xdr:to>
      <xdr:col>2</xdr:col>
      <xdr:colOff>495300</xdr:colOff>
      <xdr:row>212</xdr:row>
      <xdr:rowOff>0</xdr:rowOff>
    </xdr:to>
    <xdr:sp>
      <xdr:nvSpPr>
        <xdr:cNvPr id="97" name="AutoShape 21">
          <a:hlinkClick r:id="rId39"/>
        </xdr:cNvPr>
        <xdr:cNvSpPr>
          <a:spLocks/>
        </xdr:cNvSpPr>
      </xdr:nvSpPr>
      <xdr:spPr>
        <a:xfrm>
          <a:off x="1543050" y="56321325"/>
          <a:ext cx="419100" cy="5728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109</xdr:row>
      <xdr:rowOff>28575</xdr:rowOff>
    </xdr:from>
    <xdr:to>
      <xdr:col>2</xdr:col>
      <xdr:colOff>495300</xdr:colOff>
      <xdr:row>212</xdr:row>
      <xdr:rowOff>0</xdr:rowOff>
    </xdr:to>
    <xdr:sp>
      <xdr:nvSpPr>
        <xdr:cNvPr id="98" name="AutoShape 16">
          <a:hlinkClick r:id="rId40"/>
        </xdr:cNvPr>
        <xdr:cNvSpPr>
          <a:spLocks/>
        </xdr:cNvSpPr>
      </xdr:nvSpPr>
      <xdr:spPr>
        <a:xfrm>
          <a:off x="1543050" y="56321325"/>
          <a:ext cx="419100" cy="5728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109</xdr:row>
      <xdr:rowOff>28575</xdr:rowOff>
    </xdr:from>
    <xdr:to>
      <xdr:col>2</xdr:col>
      <xdr:colOff>495300</xdr:colOff>
      <xdr:row>207</xdr:row>
      <xdr:rowOff>276225</xdr:rowOff>
    </xdr:to>
    <xdr:sp>
      <xdr:nvSpPr>
        <xdr:cNvPr id="99" name="AutoShape 21">
          <a:hlinkClick r:id="rId41"/>
        </xdr:cNvPr>
        <xdr:cNvSpPr>
          <a:spLocks/>
        </xdr:cNvSpPr>
      </xdr:nvSpPr>
      <xdr:spPr>
        <a:xfrm>
          <a:off x="1543050" y="56321325"/>
          <a:ext cx="419100" cy="54987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109</xdr:row>
      <xdr:rowOff>28575</xdr:rowOff>
    </xdr:from>
    <xdr:to>
      <xdr:col>2</xdr:col>
      <xdr:colOff>495300</xdr:colOff>
      <xdr:row>207</xdr:row>
      <xdr:rowOff>276225</xdr:rowOff>
    </xdr:to>
    <xdr:sp>
      <xdr:nvSpPr>
        <xdr:cNvPr id="100" name="AutoShape 16">
          <a:hlinkClick r:id="rId42"/>
        </xdr:cNvPr>
        <xdr:cNvSpPr>
          <a:spLocks/>
        </xdr:cNvSpPr>
      </xdr:nvSpPr>
      <xdr:spPr>
        <a:xfrm>
          <a:off x="1543050" y="56321325"/>
          <a:ext cx="419100" cy="54987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109</xdr:row>
      <xdr:rowOff>28575</xdr:rowOff>
    </xdr:from>
    <xdr:to>
      <xdr:col>2</xdr:col>
      <xdr:colOff>495300</xdr:colOff>
      <xdr:row>207</xdr:row>
      <xdr:rowOff>276225</xdr:rowOff>
    </xdr:to>
    <xdr:sp>
      <xdr:nvSpPr>
        <xdr:cNvPr id="101" name="AutoShape 25">
          <a:hlinkClick r:id="rId43"/>
        </xdr:cNvPr>
        <xdr:cNvSpPr>
          <a:spLocks/>
        </xdr:cNvSpPr>
      </xdr:nvSpPr>
      <xdr:spPr>
        <a:xfrm>
          <a:off x="1543050" y="56321325"/>
          <a:ext cx="419100" cy="54987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109</xdr:row>
      <xdr:rowOff>28575</xdr:rowOff>
    </xdr:from>
    <xdr:to>
      <xdr:col>2</xdr:col>
      <xdr:colOff>495300</xdr:colOff>
      <xdr:row>207</xdr:row>
      <xdr:rowOff>276225</xdr:rowOff>
    </xdr:to>
    <xdr:sp>
      <xdr:nvSpPr>
        <xdr:cNvPr id="102" name="AutoShape 26">
          <a:hlinkClick r:id="rId44"/>
        </xdr:cNvPr>
        <xdr:cNvSpPr>
          <a:spLocks/>
        </xdr:cNvSpPr>
      </xdr:nvSpPr>
      <xdr:spPr>
        <a:xfrm>
          <a:off x="1543050" y="56321325"/>
          <a:ext cx="419100" cy="54987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109</xdr:row>
      <xdr:rowOff>28575</xdr:rowOff>
    </xdr:from>
    <xdr:to>
      <xdr:col>2</xdr:col>
      <xdr:colOff>495300</xdr:colOff>
      <xdr:row>207</xdr:row>
      <xdr:rowOff>276225</xdr:rowOff>
    </xdr:to>
    <xdr:sp>
      <xdr:nvSpPr>
        <xdr:cNvPr id="103" name="AutoShape 27">
          <a:hlinkClick r:id="rId45"/>
        </xdr:cNvPr>
        <xdr:cNvSpPr>
          <a:spLocks/>
        </xdr:cNvSpPr>
      </xdr:nvSpPr>
      <xdr:spPr>
        <a:xfrm>
          <a:off x="1543050" y="56321325"/>
          <a:ext cx="419100" cy="54987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109</xdr:row>
      <xdr:rowOff>28575</xdr:rowOff>
    </xdr:from>
    <xdr:to>
      <xdr:col>2</xdr:col>
      <xdr:colOff>495300</xdr:colOff>
      <xdr:row>207</xdr:row>
      <xdr:rowOff>276225</xdr:rowOff>
    </xdr:to>
    <xdr:sp>
      <xdr:nvSpPr>
        <xdr:cNvPr id="104" name="AutoShape 19">
          <a:hlinkClick r:id="rId46"/>
        </xdr:cNvPr>
        <xdr:cNvSpPr>
          <a:spLocks/>
        </xdr:cNvSpPr>
      </xdr:nvSpPr>
      <xdr:spPr>
        <a:xfrm>
          <a:off x="1543050" y="56321325"/>
          <a:ext cx="419100" cy="54987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109</xdr:row>
      <xdr:rowOff>28575</xdr:rowOff>
    </xdr:from>
    <xdr:to>
      <xdr:col>2</xdr:col>
      <xdr:colOff>495300</xdr:colOff>
      <xdr:row>209</xdr:row>
      <xdr:rowOff>152400</xdr:rowOff>
    </xdr:to>
    <xdr:sp>
      <xdr:nvSpPr>
        <xdr:cNvPr id="105" name="AutoShape 25">
          <a:hlinkClick r:id="rId47"/>
        </xdr:cNvPr>
        <xdr:cNvSpPr>
          <a:spLocks/>
        </xdr:cNvSpPr>
      </xdr:nvSpPr>
      <xdr:spPr>
        <a:xfrm>
          <a:off x="1543050" y="56321325"/>
          <a:ext cx="419100" cy="56064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109</xdr:row>
      <xdr:rowOff>28575</xdr:rowOff>
    </xdr:from>
    <xdr:to>
      <xdr:col>2</xdr:col>
      <xdr:colOff>495300</xdr:colOff>
      <xdr:row>209</xdr:row>
      <xdr:rowOff>152400</xdr:rowOff>
    </xdr:to>
    <xdr:sp>
      <xdr:nvSpPr>
        <xdr:cNvPr id="106" name="AutoShape 26">
          <a:hlinkClick r:id="rId48"/>
        </xdr:cNvPr>
        <xdr:cNvSpPr>
          <a:spLocks/>
        </xdr:cNvSpPr>
      </xdr:nvSpPr>
      <xdr:spPr>
        <a:xfrm>
          <a:off x="1543050" y="56321325"/>
          <a:ext cx="419100" cy="56064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109</xdr:row>
      <xdr:rowOff>28575</xdr:rowOff>
    </xdr:from>
    <xdr:to>
      <xdr:col>2</xdr:col>
      <xdr:colOff>495300</xdr:colOff>
      <xdr:row>209</xdr:row>
      <xdr:rowOff>152400</xdr:rowOff>
    </xdr:to>
    <xdr:sp>
      <xdr:nvSpPr>
        <xdr:cNvPr id="107" name="AutoShape 27">
          <a:hlinkClick r:id="rId49"/>
        </xdr:cNvPr>
        <xdr:cNvSpPr>
          <a:spLocks/>
        </xdr:cNvSpPr>
      </xdr:nvSpPr>
      <xdr:spPr>
        <a:xfrm>
          <a:off x="1543050" y="56321325"/>
          <a:ext cx="419100" cy="56064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109</xdr:row>
      <xdr:rowOff>28575</xdr:rowOff>
    </xdr:from>
    <xdr:to>
      <xdr:col>2</xdr:col>
      <xdr:colOff>495300</xdr:colOff>
      <xdr:row>209</xdr:row>
      <xdr:rowOff>152400</xdr:rowOff>
    </xdr:to>
    <xdr:sp>
      <xdr:nvSpPr>
        <xdr:cNvPr id="108" name="AutoShape 25">
          <a:hlinkClick r:id="rId50"/>
        </xdr:cNvPr>
        <xdr:cNvSpPr>
          <a:spLocks/>
        </xdr:cNvSpPr>
      </xdr:nvSpPr>
      <xdr:spPr>
        <a:xfrm>
          <a:off x="1543050" y="56321325"/>
          <a:ext cx="419100" cy="56064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109</xdr:row>
      <xdr:rowOff>28575</xdr:rowOff>
    </xdr:from>
    <xdr:to>
      <xdr:col>2</xdr:col>
      <xdr:colOff>495300</xdr:colOff>
      <xdr:row>209</xdr:row>
      <xdr:rowOff>152400</xdr:rowOff>
    </xdr:to>
    <xdr:sp>
      <xdr:nvSpPr>
        <xdr:cNvPr id="109" name="AutoShape 26">
          <a:hlinkClick r:id="rId51"/>
        </xdr:cNvPr>
        <xdr:cNvSpPr>
          <a:spLocks/>
        </xdr:cNvSpPr>
      </xdr:nvSpPr>
      <xdr:spPr>
        <a:xfrm>
          <a:off x="1543050" y="56321325"/>
          <a:ext cx="419100" cy="56064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109</xdr:row>
      <xdr:rowOff>28575</xdr:rowOff>
    </xdr:from>
    <xdr:to>
      <xdr:col>2</xdr:col>
      <xdr:colOff>495300</xdr:colOff>
      <xdr:row>209</xdr:row>
      <xdr:rowOff>152400</xdr:rowOff>
    </xdr:to>
    <xdr:sp>
      <xdr:nvSpPr>
        <xdr:cNvPr id="110" name="AutoShape 27">
          <a:hlinkClick r:id="rId52"/>
        </xdr:cNvPr>
        <xdr:cNvSpPr>
          <a:spLocks/>
        </xdr:cNvSpPr>
      </xdr:nvSpPr>
      <xdr:spPr>
        <a:xfrm>
          <a:off x="1543050" y="56321325"/>
          <a:ext cx="419100" cy="56064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109</xdr:row>
      <xdr:rowOff>28575</xdr:rowOff>
    </xdr:from>
    <xdr:to>
      <xdr:col>2</xdr:col>
      <xdr:colOff>495300</xdr:colOff>
      <xdr:row>209</xdr:row>
      <xdr:rowOff>152400</xdr:rowOff>
    </xdr:to>
    <xdr:sp>
      <xdr:nvSpPr>
        <xdr:cNvPr id="111" name="AutoShape 25">
          <a:hlinkClick r:id="rId53"/>
        </xdr:cNvPr>
        <xdr:cNvSpPr>
          <a:spLocks/>
        </xdr:cNvSpPr>
      </xdr:nvSpPr>
      <xdr:spPr>
        <a:xfrm>
          <a:off x="1543050" y="56321325"/>
          <a:ext cx="419100" cy="56064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109</xdr:row>
      <xdr:rowOff>28575</xdr:rowOff>
    </xdr:from>
    <xdr:to>
      <xdr:col>2</xdr:col>
      <xdr:colOff>495300</xdr:colOff>
      <xdr:row>209</xdr:row>
      <xdr:rowOff>152400</xdr:rowOff>
    </xdr:to>
    <xdr:sp>
      <xdr:nvSpPr>
        <xdr:cNvPr id="112" name="AutoShape 26">
          <a:hlinkClick r:id="rId54"/>
        </xdr:cNvPr>
        <xdr:cNvSpPr>
          <a:spLocks/>
        </xdr:cNvSpPr>
      </xdr:nvSpPr>
      <xdr:spPr>
        <a:xfrm>
          <a:off x="1543050" y="56321325"/>
          <a:ext cx="419100" cy="56064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109</xdr:row>
      <xdr:rowOff>28575</xdr:rowOff>
    </xdr:from>
    <xdr:to>
      <xdr:col>2</xdr:col>
      <xdr:colOff>495300</xdr:colOff>
      <xdr:row>209</xdr:row>
      <xdr:rowOff>152400</xdr:rowOff>
    </xdr:to>
    <xdr:sp>
      <xdr:nvSpPr>
        <xdr:cNvPr id="113" name="AutoShape 27">
          <a:hlinkClick r:id="rId55"/>
        </xdr:cNvPr>
        <xdr:cNvSpPr>
          <a:spLocks/>
        </xdr:cNvSpPr>
      </xdr:nvSpPr>
      <xdr:spPr>
        <a:xfrm>
          <a:off x="1543050" y="56321325"/>
          <a:ext cx="419100" cy="56064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211</xdr:row>
      <xdr:rowOff>295275</xdr:rowOff>
    </xdr:to>
    <xdr:sp>
      <xdr:nvSpPr>
        <xdr:cNvPr id="114" name="AutoShape 1490">
          <a:hlinkClick r:id="rId56"/>
        </xdr:cNvPr>
        <xdr:cNvSpPr>
          <a:spLocks/>
        </xdr:cNvSpPr>
      </xdr:nvSpPr>
      <xdr:spPr>
        <a:xfrm>
          <a:off x="1543050" y="110804325"/>
          <a:ext cx="419100" cy="2438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211</xdr:row>
      <xdr:rowOff>295275</xdr:rowOff>
    </xdr:to>
    <xdr:sp>
      <xdr:nvSpPr>
        <xdr:cNvPr id="115" name="AutoShape 1491">
          <a:hlinkClick r:id="rId57"/>
        </xdr:cNvPr>
        <xdr:cNvSpPr>
          <a:spLocks/>
        </xdr:cNvSpPr>
      </xdr:nvSpPr>
      <xdr:spPr>
        <a:xfrm>
          <a:off x="1543050" y="110804325"/>
          <a:ext cx="419100" cy="2438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211</xdr:row>
      <xdr:rowOff>295275</xdr:rowOff>
    </xdr:to>
    <xdr:sp>
      <xdr:nvSpPr>
        <xdr:cNvPr id="116" name="AutoShape 1492">
          <a:hlinkClick r:id="rId58"/>
        </xdr:cNvPr>
        <xdr:cNvSpPr>
          <a:spLocks/>
        </xdr:cNvSpPr>
      </xdr:nvSpPr>
      <xdr:spPr>
        <a:xfrm>
          <a:off x="1543050" y="110804325"/>
          <a:ext cx="419100" cy="2438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211</xdr:row>
      <xdr:rowOff>295275</xdr:rowOff>
    </xdr:to>
    <xdr:sp>
      <xdr:nvSpPr>
        <xdr:cNvPr id="117" name="AutoShape 1493">
          <a:hlinkClick r:id="rId59"/>
        </xdr:cNvPr>
        <xdr:cNvSpPr>
          <a:spLocks/>
        </xdr:cNvSpPr>
      </xdr:nvSpPr>
      <xdr:spPr>
        <a:xfrm>
          <a:off x="1543050" y="110804325"/>
          <a:ext cx="419100" cy="2438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211</xdr:row>
      <xdr:rowOff>295275</xdr:rowOff>
    </xdr:to>
    <xdr:sp>
      <xdr:nvSpPr>
        <xdr:cNvPr id="118" name="AutoShape 1494">
          <a:hlinkClick r:id="rId60"/>
        </xdr:cNvPr>
        <xdr:cNvSpPr>
          <a:spLocks/>
        </xdr:cNvSpPr>
      </xdr:nvSpPr>
      <xdr:spPr>
        <a:xfrm>
          <a:off x="1543050" y="110804325"/>
          <a:ext cx="419100" cy="2438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211</xdr:row>
      <xdr:rowOff>295275</xdr:rowOff>
    </xdr:to>
    <xdr:sp>
      <xdr:nvSpPr>
        <xdr:cNvPr id="119" name="AutoShape 1495">
          <a:hlinkClick r:id="rId61"/>
        </xdr:cNvPr>
        <xdr:cNvSpPr>
          <a:spLocks/>
        </xdr:cNvSpPr>
      </xdr:nvSpPr>
      <xdr:spPr>
        <a:xfrm>
          <a:off x="1543050" y="110804325"/>
          <a:ext cx="419100" cy="2438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211</xdr:row>
      <xdr:rowOff>571500</xdr:rowOff>
    </xdr:to>
    <xdr:sp>
      <xdr:nvSpPr>
        <xdr:cNvPr id="120" name="AutoShape 1496">
          <a:hlinkClick r:id="rId62"/>
        </xdr:cNvPr>
        <xdr:cNvSpPr>
          <a:spLocks/>
        </xdr:cNvSpPr>
      </xdr:nvSpPr>
      <xdr:spPr>
        <a:xfrm>
          <a:off x="1543050" y="110804325"/>
          <a:ext cx="419100" cy="2714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211</xdr:row>
      <xdr:rowOff>28575</xdr:rowOff>
    </xdr:to>
    <xdr:sp>
      <xdr:nvSpPr>
        <xdr:cNvPr id="121" name="AutoShape 40"/>
        <xdr:cNvSpPr>
          <a:spLocks/>
        </xdr:cNvSpPr>
      </xdr:nvSpPr>
      <xdr:spPr>
        <a:xfrm>
          <a:off x="1543050" y="110804325"/>
          <a:ext cx="419100" cy="21717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208</xdr:row>
      <xdr:rowOff>657225</xdr:rowOff>
    </xdr:to>
    <xdr:sp>
      <xdr:nvSpPr>
        <xdr:cNvPr id="122" name="AutoShape 1499">
          <a:hlinkClick r:id="rId63"/>
        </xdr:cNvPr>
        <xdr:cNvSpPr>
          <a:spLocks/>
        </xdr:cNvSpPr>
      </xdr:nvSpPr>
      <xdr:spPr>
        <a:xfrm>
          <a:off x="1543050" y="110804325"/>
          <a:ext cx="4191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208</xdr:row>
      <xdr:rowOff>657225</xdr:rowOff>
    </xdr:to>
    <xdr:sp>
      <xdr:nvSpPr>
        <xdr:cNvPr id="123" name="AutoShape 1513">
          <a:hlinkClick r:id="rId64"/>
        </xdr:cNvPr>
        <xdr:cNvSpPr>
          <a:spLocks/>
        </xdr:cNvSpPr>
      </xdr:nvSpPr>
      <xdr:spPr>
        <a:xfrm>
          <a:off x="1543050" y="110804325"/>
          <a:ext cx="4191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208</xdr:row>
      <xdr:rowOff>657225</xdr:rowOff>
    </xdr:to>
    <xdr:sp>
      <xdr:nvSpPr>
        <xdr:cNvPr id="124" name="AutoShape 1514">
          <a:hlinkClick r:id="rId65"/>
        </xdr:cNvPr>
        <xdr:cNvSpPr>
          <a:spLocks/>
        </xdr:cNvSpPr>
      </xdr:nvSpPr>
      <xdr:spPr>
        <a:xfrm>
          <a:off x="1543050" y="110804325"/>
          <a:ext cx="4191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208</xdr:row>
      <xdr:rowOff>657225</xdr:rowOff>
    </xdr:to>
    <xdr:sp>
      <xdr:nvSpPr>
        <xdr:cNvPr id="125" name="AutoShape 1515">
          <a:hlinkClick r:id="rId66"/>
        </xdr:cNvPr>
        <xdr:cNvSpPr>
          <a:spLocks/>
        </xdr:cNvSpPr>
      </xdr:nvSpPr>
      <xdr:spPr>
        <a:xfrm>
          <a:off x="1543050" y="110804325"/>
          <a:ext cx="4191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208</xdr:row>
      <xdr:rowOff>657225</xdr:rowOff>
    </xdr:to>
    <xdr:sp>
      <xdr:nvSpPr>
        <xdr:cNvPr id="126" name="AutoShape 1516">
          <a:hlinkClick r:id="rId67"/>
        </xdr:cNvPr>
        <xdr:cNvSpPr>
          <a:spLocks/>
        </xdr:cNvSpPr>
      </xdr:nvSpPr>
      <xdr:spPr>
        <a:xfrm>
          <a:off x="1543050" y="110804325"/>
          <a:ext cx="4191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208</xdr:row>
      <xdr:rowOff>657225</xdr:rowOff>
    </xdr:to>
    <xdr:sp>
      <xdr:nvSpPr>
        <xdr:cNvPr id="127" name="AutoShape 1517">
          <a:hlinkClick r:id="rId68"/>
        </xdr:cNvPr>
        <xdr:cNvSpPr>
          <a:spLocks/>
        </xdr:cNvSpPr>
      </xdr:nvSpPr>
      <xdr:spPr>
        <a:xfrm>
          <a:off x="1543050" y="110804325"/>
          <a:ext cx="4191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208</xdr:row>
      <xdr:rowOff>657225</xdr:rowOff>
    </xdr:to>
    <xdr:sp>
      <xdr:nvSpPr>
        <xdr:cNvPr id="128" name="AutoShape 1518">
          <a:hlinkClick r:id="rId69"/>
        </xdr:cNvPr>
        <xdr:cNvSpPr>
          <a:spLocks/>
        </xdr:cNvSpPr>
      </xdr:nvSpPr>
      <xdr:spPr>
        <a:xfrm>
          <a:off x="1543050" y="110804325"/>
          <a:ext cx="4191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208</xdr:row>
      <xdr:rowOff>657225</xdr:rowOff>
    </xdr:to>
    <xdr:sp>
      <xdr:nvSpPr>
        <xdr:cNvPr id="129" name="AutoShape 1519">
          <a:hlinkClick r:id="rId70"/>
        </xdr:cNvPr>
        <xdr:cNvSpPr>
          <a:spLocks/>
        </xdr:cNvSpPr>
      </xdr:nvSpPr>
      <xdr:spPr>
        <a:xfrm>
          <a:off x="1543050" y="110804325"/>
          <a:ext cx="4191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208</xdr:row>
      <xdr:rowOff>657225</xdr:rowOff>
    </xdr:to>
    <xdr:sp>
      <xdr:nvSpPr>
        <xdr:cNvPr id="130" name="AutoShape 1520">
          <a:hlinkClick r:id="rId71"/>
        </xdr:cNvPr>
        <xdr:cNvSpPr>
          <a:spLocks/>
        </xdr:cNvSpPr>
      </xdr:nvSpPr>
      <xdr:spPr>
        <a:xfrm>
          <a:off x="1543050" y="110804325"/>
          <a:ext cx="4191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208</xdr:row>
      <xdr:rowOff>657225</xdr:rowOff>
    </xdr:to>
    <xdr:sp>
      <xdr:nvSpPr>
        <xdr:cNvPr id="131" name="AutoShape 1521">
          <a:hlinkClick r:id="rId72"/>
        </xdr:cNvPr>
        <xdr:cNvSpPr>
          <a:spLocks/>
        </xdr:cNvSpPr>
      </xdr:nvSpPr>
      <xdr:spPr>
        <a:xfrm>
          <a:off x="1543050" y="110804325"/>
          <a:ext cx="4191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208</xdr:row>
      <xdr:rowOff>657225</xdr:rowOff>
    </xdr:to>
    <xdr:sp>
      <xdr:nvSpPr>
        <xdr:cNvPr id="132" name="AutoShape 1522">
          <a:hlinkClick r:id="rId73"/>
        </xdr:cNvPr>
        <xdr:cNvSpPr>
          <a:spLocks/>
        </xdr:cNvSpPr>
      </xdr:nvSpPr>
      <xdr:spPr>
        <a:xfrm>
          <a:off x="1543050" y="110804325"/>
          <a:ext cx="4191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208</xdr:row>
      <xdr:rowOff>657225</xdr:rowOff>
    </xdr:to>
    <xdr:sp>
      <xdr:nvSpPr>
        <xdr:cNvPr id="133" name="AutoShape 1523">
          <a:hlinkClick r:id="rId74"/>
        </xdr:cNvPr>
        <xdr:cNvSpPr>
          <a:spLocks/>
        </xdr:cNvSpPr>
      </xdr:nvSpPr>
      <xdr:spPr>
        <a:xfrm>
          <a:off x="1543050" y="110804325"/>
          <a:ext cx="4191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206</xdr:row>
      <xdr:rowOff>581025</xdr:rowOff>
    </xdr:to>
    <xdr:sp>
      <xdr:nvSpPr>
        <xdr:cNvPr id="134" name="AutoShape 40"/>
        <xdr:cNvSpPr>
          <a:spLocks/>
        </xdr:cNvSpPr>
      </xdr:nvSpPr>
      <xdr:spPr>
        <a:xfrm>
          <a:off x="1543050" y="110804325"/>
          <a:ext cx="4191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135" name="AutoShape 1525">
          <a:hlinkClick r:id="rId75"/>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136" name="AutoShape 1526">
          <a:hlinkClick r:id="rId76"/>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137" name="AutoShape 1527">
          <a:hlinkClick r:id="rId77"/>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138" name="AutoShape 1528">
          <a:hlinkClick r:id="rId78"/>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139" name="AutoShape 1529">
          <a:hlinkClick r:id="rId79"/>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208</xdr:row>
      <xdr:rowOff>657225</xdr:rowOff>
    </xdr:to>
    <xdr:sp>
      <xdr:nvSpPr>
        <xdr:cNvPr id="140" name="AutoShape 1530">
          <a:hlinkClick r:id="rId80"/>
        </xdr:cNvPr>
        <xdr:cNvSpPr>
          <a:spLocks/>
        </xdr:cNvSpPr>
      </xdr:nvSpPr>
      <xdr:spPr>
        <a:xfrm>
          <a:off x="1543050" y="110804325"/>
          <a:ext cx="4191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141" name="AutoShape 1531">
          <a:hlinkClick r:id="rId81"/>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142" name="AutoShape 1532">
          <a:hlinkClick r:id="rId82"/>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143" name="AutoShape 1533">
          <a:hlinkClick r:id="rId83"/>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144" name="AutoShape 1534">
          <a:hlinkClick r:id="rId84"/>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145" name="AutoShape 1535">
          <a:hlinkClick r:id="rId85"/>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146" name="AutoShape 1536">
          <a:hlinkClick r:id="rId86"/>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147" name="AutoShape 1537">
          <a:hlinkClick r:id="rId87"/>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148" name="AutoShape 1538">
          <a:hlinkClick r:id="rId88"/>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149" name="AutoShape 1539">
          <a:hlinkClick r:id="rId89"/>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150" name="AutoShape 1540">
          <a:hlinkClick r:id="rId90"/>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151" name="AutoShape 1541">
          <a:hlinkClick r:id="rId91"/>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152" name="AutoShape 1542">
          <a:hlinkClick r:id="rId92"/>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153" name="AutoShape 1543">
          <a:hlinkClick r:id="rId93"/>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208</xdr:row>
      <xdr:rowOff>657225</xdr:rowOff>
    </xdr:to>
    <xdr:sp>
      <xdr:nvSpPr>
        <xdr:cNvPr id="154" name="AutoShape 40">
          <a:hlinkClick r:id="rId94"/>
        </xdr:cNvPr>
        <xdr:cNvSpPr>
          <a:spLocks/>
        </xdr:cNvSpPr>
      </xdr:nvSpPr>
      <xdr:spPr>
        <a:xfrm>
          <a:off x="1543050" y="110804325"/>
          <a:ext cx="4191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476250</xdr:colOff>
      <xdr:row>208</xdr:row>
      <xdr:rowOff>657225</xdr:rowOff>
    </xdr:to>
    <xdr:sp>
      <xdr:nvSpPr>
        <xdr:cNvPr id="155" name="AutoShape 1">
          <a:hlinkClick r:id="rId95"/>
        </xdr:cNvPr>
        <xdr:cNvSpPr>
          <a:spLocks/>
        </xdr:cNvSpPr>
      </xdr:nvSpPr>
      <xdr:spPr>
        <a:xfrm>
          <a:off x="1543050" y="110804325"/>
          <a:ext cx="40005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476250</xdr:colOff>
      <xdr:row>208</xdr:row>
      <xdr:rowOff>657225</xdr:rowOff>
    </xdr:to>
    <xdr:sp>
      <xdr:nvSpPr>
        <xdr:cNvPr id="156" name="AutoShape 2">
          <a:hlinkClick r:id="rId96"/>
        </xdr:cNvPr>
        <xdr:cNvSpPr>
          <a:spLocks/>
        </xdr:cNvSpPr>
      </xdr:nvSpPr>
      <xdr:spPr>
        <a:xfrm>
          <a:off x="1543050" y="110804325"/>
          <a:ext cx="40005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476250</xdr:colOff>
      <xdr:row>208</xdr:row>
      <xdr:rowOff>657225</xdr:rowOff>
    </xdr:to>
    <xdr:sp>
      <xdr:nvSpPr>
        <xdr:cNvPr id="157" name="AutoShape 3">
          <a:hlinkClick r:id="rId97"/>
        </xdr:cNvPr>
        <xdr:cNvSpPr>
          <a:spLocks/>
        </xdr:cNvSpPr>
      </xdr:nvSpPr>
      <xdr:spPr>
        <a:xfrm>
          <a:off x="1543050" y="110804325"/>
          <a:ext cx="40005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476250</xdr:colOff>
      <xdr:row>208</xdr:row>
      <xdr:rowOff>657225</xdr:rowOff>
    </xdr:to>
    <xdr:sp>
      <xdr:nvSpPr>
        <xdr:cNvPr id="158" name="AutoShape 4">
          <a:hlinkClick r:id="rId98"/>
        </xdr:cNvPr>
        <xdr:cNvSpPr>
          <a:spLocks/>
        </xdr:cNvSpPr>
      </xdr:nvSpPr>
      <xdr:spPr>
        <a:xfrm>
          <a:off x="1543050" y="110804325"/>
          <a:ext cx="40005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476250</xdr:colOff>
      <xdr:row>208</xdr:row>
      <xdr:rowOff>657225</xdr:rowOff>
    </xdr:to>
    <xdr:sp>
      <xdr:nvSpPr>
        <xdr:cNvPr id="159" name="AutoShape 5">
          <a:hlinkClick r:id="rId99"/>
        </xdr:cNvPr>
        <xdr:cNvSpPr>
          <a:spLocks/>
        </xdr:cNvSpPr>
      </xdr:nvSpPr>
      <xdr:spPr>
        <a:xfrm>
          <a:off x="1543050" y="110804325"/>
          <a:ext cx="40005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208</xdr:row>
      <xdr:rowOff>657225</xdr:rowOff>
    </xdr:to>
    <xdr:sp>
      <xdr:nvSpPr>
        <xdr:cNvPr id="160" name="AutoShape 37">
          <a:hlinkClick r:id="rId100"/>
        </xdr:cNvPr>
        <xdr:cNvSpPr>
          <a:spLocks/>
        </xdr:cNvSpPr>
      </xdr:nvSpPr>
      <xdr:spPr>
        <a:xfrm>
          <a:off x="1543050" y="110804325"/>
          <a:ext cx="4191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476250</xdr:colOff>
      <xdr:row>210</xdr:row>
      <xdr:rowOff>390525</xdr:rowOff>
    </xdr:to>
    <xdr:sp>
      <xdr:nvSpPr>
        <xdr:cNvPr id="161" name="AutoShape 1">
          <a:hlinkClick r:id="rId101"/>
        </xdr:cNvPr>
        <xdr:cNvSpPr>
          <a:spLocks/>
        </xdr:cNvSpPr>
      </xdr:nvSpPr>
      <xdr:spPr>
        <a:xfrm>
          <a:off x="1543050" y="110804325"/>
          <a:ext cx="40005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476250</xdr:colOff>
      <xdr:row>210</xdr:row>
      <xdr:rowOff>390525</xdr:rowOff>
    </xdr:to>
    <xdr:sp>
      <xdr:nvSpPr>
        <xdr:cNvPr id="162" name="AutoShape 2">
          <a:hlinkClick r:id="rId102"/>
        </xdr:cNvPr>
        <xdr:cNvSpPr>
          <a:spLocks/>
        </xdr:cNvSpPr>
      </xdr:nvSpPr>
      <xdr:spPr>
        <a:xfrm>
          <a:off x="1543050" y="110804325"/>
          <a:ext cx="40005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476250</xdr:colOff>
      <xdr:row>210</xdr:row>
      <xdr:rowOff>390525</xdr:rowOff>
    </xdr:to>
    <xdr:sp>
      <xdr:nvSpPr>
        <xdr:cNvPr id="163" name="AutoShape 3">
          <a:hlinkClick r:id="rId103"/>
        </xdr:cNvPr>
        <xdr:cNvSpPr>
          <a:spLocks/>
        </xdr:cNvSpPr>
      </xdr:nvSpPr>
      <xdr:spPr>
        <a:xfrm>
          <a:off x="1543050" y="110804325"/>
          <a:ext cx="40005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476250</xdr:colOff>
      <xdr:row>210</xdr:row>
      <xdr:rowOff>390525</xdr:rowOff>
    </xdr:to>
    <xdr:sp>
      <xdr:nvSpPr>
        <xdr:cNvPr id="164" name="AutoShape 4">
          <a:hlinkClick r:id="rId104"/>
        </xdr:cNvPr>
        <xdr:cNvSpPr>
          <a:spLocks/>
        </xdr:cNvSpPr>
      </xdr:nvSpPr>
      <xdr:spPr>
        <a:xfrm>
          <a:off x="1543050" y="110804325"/>
          <a:ext cx="40005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476250</xdr:colOff>
      <xdr:row>210</xdr:row>
      <xdr:rowOff>390525</xdr:rowOff>
    </xdr:to>
    <xdr:sp>
      <xdr:nvSpPr>
        <xdr:cNvPr id="165" name="AutoShape 5">
          <a:hlinkClick r:id="rId105"/>
        </xdr:cNvPr>
        <xdr:cNvSpPr>
          <a:spLocks/>
        </xdr:cNvSpPr>
      </xdr:nvSpPr>
      <xdr:spPr>
        <a:xfrm>
          <a:off x="1543050" y="110804325"/>
          <a:ext cx="40005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166" name="AutoShape 38">
          <a:hlinkClick r:id="rId106"/>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476250</xdr:colOff>
      <xdr:row>210</xdr:row>
      <xdr:rowOff>390525</xdr:rowOff>
    </xdr:to>
    <xdr:sp>
      <xdr:nvSpPr>
        <xdr:cNvPr id="167" name="AutoShape 6">
          <a:hlinkClick r:id="rId107"/>
        </xdr:cNvPr>
        <xdr:cNvSpPr>
          <a:spLocks/>
        </xdr:cNvSpPr>
      </xdr:nvSpPr>
      <xdr:spPr>
        <a:xfrm>
          <a:off x="1543050" y="110804325"/>
          <a:ext cx="40005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476250</xdr:colOff>
      <xdr:row>210</xdr:row>
      <xdr:rowOff>390525</xdr:rowOff>
    </xdr:to>
    <xdr:sp>
      <xdr:nvSpPr>
        <xdr:cNvPr id="168" name="AutoShape 7">
          <a:hlinkClick r:id="rId108"/>
        </xdr:cNvPr>
        <xdr:cNvSpPr>
          <a:spLocks/>
        </xdr:cNvSpPr>
      </xdr:nvSpPr>
      <xdr:spPr>
        <a:xfrm>
          <a:off x="1543050" y="110804325"/>
          <a:ext cx="40005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476250</xdr:colOff>
      <xdr:row>210</xdr:row>
      <xdr:rowOff>390525</xdr:rowOff>
    </xdr:to>
    <xdr:sp>
      <xdr:nvSpPr>
        <xdr:cNvPr id="169" name="AutoShape 8">
          <a:hlinkClick r:id="rId109"/>
        </xdr:cNvPr>
        <xdr:cNvSpPr>
          <a:spLocks/>
        </xdr:cNvSpPr>
      </xdr:nvSpPr>
      <xdr:spPr>
        <a:xfrm>
          <a:off x="1543050" y="110804325"/>
          <a:ext cx="40005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476250</xdr:colOff>
      <xdr:row>210</xdr:row>
      <xdr:rowOff>390525</xdr:rowOff>
    </xdr:to>
    <xdr:sp>
      <xdr:nvSpPr>
        <xdr:cNvPr id="170" name="AutoShape 9">
          <a:hlinkClick r:id="rId110"/>
        </xdr:cNvPr>
        <xdr:cNvSpPr>
          <a:spLocks/>
        </xdr:cNvSpPr>
      </xdr:nvSpPr>
      <xdr:spPr>
        <a:xfrm>
          <a:off x="1543050" y="110804325"/>
          <a:ext cx="40005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171" name="AutoShape 1561">
          <a:hlinkClick r:id="rId111"/>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172" name="AutoShape 1562">
          <a:hlinkClick r:id="rId112"/>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173" name="AutoShape 1563">
          <a:hlinkClick r:id="rId113"/>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174" name="AutoShape 1564">
          <a:hlinkClick r:id="rId114"/>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175" name="AutoShape 1565">
          <a:hlinkClick r:id="rId115"/>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176" name="AutoShape 38">
          <a:hlinkClick r:id="rId116"/>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476250</xdr:colOff>
      <xdr:row>210</xdr:row>
      <xdr:rowOff>390525</xdr:rowOff>
    </xdr:to>
    <xdr:sp>
      <xdr:nvSpPr>
        <xdr:cNvPr id="177" name="AutoShape 6">
          <a:hlinkClick r:id="rId117"/>
        </xdr:cNvPr>
        <xdr:cNvSpPr>
          <a:spLocks/>
        </xdr:cNvSpPr>
      </xdr:nvSpPr>
      <xdr:spPr>
        <a:xfrm>
          <a:off x="1543050" y="110804325"/>
          <a:ext cx="40005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476250</xdr:colOff>
      <xdr:row>210</xdr:row>
      <xdr:rowOff>390525</xdr:rowOff>
    </xdr:to>
    <xdr:sp>
      <xdr:nvSpPr>
        <xdr:cNvPr id="178" name="AutoShape 7">
          <a:hlinkClick r:id="rId118"/>
        </xdr:cNvPr>
        <xdr:cNvSpPr>
          <a:spLocks/>
        </xdr:cNvSpPr>
      </xdr:nvSpPr>
      <xdr:spPr>
        <a:xfrm>
          <a:off x="1543050" y="110804325"/>
          <a:ext cx="40005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476250</xdr:colOff>
      <xdr:row>210</xdr:row>
      <xdr:rowOff>390525</xdr:rowOff>
    </xdr:to>
    <xdr:sp>
      <xdr:nvSpPr>
        <xdr:cNvPr id="179" name="AutoShape 8">
          <a:hlinkClick r:id="rId119"/>
        </xdr:cNvPr>
        <xdr:cNvSpPr>
          <a:spLocks/>
        </xdr:cNvSpPr>
      </xdr:nvSpPr>
      <xdr:spPr>
        <a:xfrm>
          <a:off x="1543050" y="110804325"/>
          <a:ext cx="40005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476250</xdr:colOff>
      <xdr:row>210</xdr:row>
      <xdr:rowOff>390525</xdr:rowOff>
    </xdr:to>
    <xdr:sp>
      <xdr:nvSpPr>
        <xdr:cNvPr id="180" name="AutoShape 9">
          <a:hlinkClick r:id="rId120"/>
        </xdr:cNvPr>
        <xdr:cNvSpPr>
          <a:spLocks/>
        </xdr:cNvSpPr>
      </xdr:nvSpPr>
      <xdr:spPr>
        <a:xfrm>
          <a:off x="1543050" y="110804325"/>
          <a:ext cx="40005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181" name="AutoShape 40">
          <a:hlinkClick r:id="rId121"/>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182" name="AutoShape 1573">
          <a:hlinkClick r:id="rId122"/>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183" name="AutoShape 1574">
          <a:hlinkClick r:id="rId123"/>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476250</xdr:colOff>
      <xdr:row>210</xdr:row>
      <xdr:rowOff>390525</xdr:rowOff>
    </xdr:to>
    <xdr:sp>
      <xdr:nvSpPr>
        <xdr:cNvPr id="184" name="AutoShape 9">
          <a:hlinkClick r:id="rId124"/>
        </xdr:cNvPr>
        <xdr:cNvSpPr>
          <a:spLocks/>
        </xdr:cNvSpPr>
      </xdr:nvSpPr>
      <xdr:spPr>
        <a:xfrm>
          <a:off x="1543050" y="110804325"/>
          <a:ext cx="40005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208</xdr:row>
      <xdr:rowOff>657225</xdr:rowOff>
    </xdr:to>
    <xdr:sp>
      <xdr:nvSpPr>
        <xdr:cNvPr id="185" name="AutoShape 40"/>
        <xdr:cNvSpPr>
          <a:spLocks/>
        </xdr:cNvSpPr>
      </xdr:nvSpPr>
      <xdr:spPr>
        <a:xfrm>
          <a:off x="1543050" y="110804325"/>
          <a:ext cx="4191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186" name="AutoShape 40">
          <a:hlinkClick r:id="rId125"/>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187" name="AutoShape 40"/>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188" name="AutoShape 40">
          <a:hlinkClick r:id="rId126"/>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208</xdr:row>
      <xdr:rowOff>657225</xdr:rowOff>
    </xdr:to>
    <xdr:sp>
      <xdr:nvSpPr>
        <xdr:cNvPr id="189" name="AutoShape 1">
          <a:hlinkClick r:id="rId127"/>
        </xdr:cNvPr>
        <xdr:cNvSpPr>
          <a:spLocks/>
        </xdr:cNvSpPr>
      </xdr:nvSpPr>
      <xdr:spPr>
        <a:xfrm>
          <a:off x="1543050" y="110804325"/>
          <a:ext cx="4191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208</xdr:row>
      <xdr:rowOff>657225</xdr:rowOff>
    </xdr:to>
    <xdr:sp>
      <xdr:nvSpPr>
        <xdr:cNvPr id="190" name="AutoShape 2">
          <a:hlinkClick r:id="rId128"/>
        </xdr:cNvPr>
        <xdr:cNvSpPr>
          <a:spLocks/>
        </xdr:cNvSpPr>
      </xdr:nvSpPr>
      <xdr:spPr>
        <a:xfrm>
          <a:off x="1543050" y="110804325"/>
          <a:ext cx="4191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208</xdr:row>
      <xdr:rowOff>657225</xdr:rowOff>
    </xdr:to>
    <xdr:sp>
      <xdr:nvSpPr>
        <xdr:cNvPr id="191" name="AutoShape 3">
          <a:hlinkClick r:id="rId129"/>
        </xdr:cNvPr>
        <xdr:cNvSpPr>
          <a:spLocks/>
        </xdr:cNvSpPr>
      </xdr:nvSpPr>
      <xdr:spPr>
        <a:xfrm>
          <a:off x="1543050" y="110804325"/>
          <a:ext cx="4191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208</xdr:row>
      <xdr:rowOff>657225</xdr:rowOff>
    </xdr:to>
    <xdr:sp>
      <xdr:nvSpPr>
        <xdr:cNvPr id="192" name="AutoShape 4">
          <a:hlinkClick r:id="rId130"/>
        </xdr:cNvPr>
        <xdr:cNvSpPr>
          <a:spLocks/>
        </xdr:cNvSpPr>
      </xdr:nvSpPr>
      <xdr:spPr>
        <a:xfrm>
          <a:off x="1543050" y="110804325"/>
          <a:ext cx="4191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208</xdr:row>
      <xdr:rowOff>657225</xdr:rowOff>
    </xdr:to>
    <xdr:sp>
      <xdr:nvSpPr>
        <xdr:cNvPr id="193" name="AutoShape 5">
          <a:hlinkClick r:id="rId131"/>
        </xdr:cNvPr>
        <xdr:cNvSpPr>
          <a:spLocks/>
        </xdr:cNvSpPr>
      </xdr:nvSpPr>
      <xdr:spPr>
        <a:xfrm>
          <a:off x="1543050" y="110804325"/>
          <a:ext cx="4191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723900</xdr:colOff>
      <xdr:row>208</xdr:row>
      <xdr:rowOff>657225</xdr:rowOff>
    </xdr:to>
    <xdr:sp>
      <xdr:nvSpPr>
        <xdr:cNvPr id="194" name="AutoShape 1">
          <a:hlinkClick r:id="rId132"/>
        </xdr:cNvPr>
        <xdr:cNvSpPr>
          <a:spLocks/>
        </xdr:cNvSpPr>
      </xdr:nvSpPr>
      <xdr:spPr>
        <a:xfrm>
          <a:off x="1543050" y="110804325"/>
          <a:ext cx="6477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723900</xdr:colOff>
      <xdr:row>208</xdr:row>
      <xdr:rowOff>657225</xdr:rowOff>
    </xdr:to>
    <xdr:sp>
      <xdr:nvSpPr>
        <xdr:cNvPr id="195" name="AutoShape 2">
          <a:hlinkClick r:id="rId133"/>
        </xdr:cNvPr>
        <xdr:cNvSpPr>
          <a:spLocks/>
        </xdr:cNvSpPr>
      </xdr:nvSpPr>
      <xdr:spPr>
        <a:xfrm>
          <a:off x="1543050" y="110804325"/>
          <a:ext cx="6477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723900</xdr:colOff>
      <xdr:row>208</xdr:row>
      <xdr:rowOff>657225</xdr:rowOff>
    </xdr:to>
    <xdr:sp>
      <xdr:nvSpPr>
        <xdr:cNvPr id="196" name="AutoShape 3">
          <a:hlinkClick r:id="rId134"/>
        </xdr:cNvPr>
        <xdr:cNvSpPr>
          <a:spLocks/>
        </xdr:cNvSpPr>
      </xdr:nvSpPr>
      <xdr:spPr>
        <a:xfrm>
          <a:off x="1543050" y="110804325"/>
          <a:ext cx="6477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723900</xdr:colOff>
      <xdr:row>208</xdr:row>
      <xdr:rowOff>657225</xdr:rowOff>
    </xdr:to>
    <xdr:sp>
      <xdr:nvSpPr>
        <xdr:cNvPr id="197" name="AutoShape 4">
          <a:hlinkClick r:id="rId135"/>
        </xdr:cNvPr>
        <xdr:cNvSpPr>
          <a:spLocks/>
        </xdr:cNvSpPr>
      </xdr:nvSpPr>
      <xdr:spPr>
        <a:xfrm>
          <a:off x="1543050" y="110804325"/>
          <a:ext cx="6477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723900</xdr:colOff>
      <xdr:row>208</xdr:row>
      <xdr:rowOff>657225</xdr:rowOff>
    </xdr:to>
    <xdr:sp>
      <xdr:nvSpPr>
        <xdr:cNvPr id="198" name="AutoShape 5">
          <a:hlinkClick r:id="rId136"/>
        </xdr:cNvPr>
        <xdr:cNvSpPr>
          <a:spLocks/>
        </xdr:cNvSpPr>
      </xdr:nvSpPr>
      <xdr:spPr>
        <a:xfrm>
          <a:off x="1543050" y="110804325"/>
          <a:ext cx="6477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199" name="AutoShape 40"/>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200" name="AutoShape 40">
          <a:hlinkClick r:id="rId137"/>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01" name="AutoShape 1">
          <a:hlinkClick r:id="rId138"/>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02" name="AutoShape 2">
          <a:hlinkClick r:id="rId139"/>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03" name="AutoShape 3">
          <a:hlinkClick r:id="rId140"/>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04" name="AutoShape 4">
          <a:hlinkClick r:id="rId141"/>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05" name="AutoShape 5">
          <a:hlinkClick r:id="rId142"/>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06" name="AutoShape 6">
          <a:hlinkClick r:id="rId143"/>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07" name="AutoShape 7">
          <a:hlinkClick r:id="rId144"/>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08" name="AutoShape 8">
          <a:hlinkClick r:id="rId145"/>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09" name="AutoShape 9">
          <a:hlinkClick r:id="rId146"/>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10" name="AutoShape 1">
          <a:hlinkClick r:id="rId147"/>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11" name="AutoShape 2">
          <a:hlinkClick r:id="rId148"/>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12" name="AutoShape 3">
          <a:hlinkClick r:id="rId149"/>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13" name="AutoShape 4">
          <a:hlinkClick r:id="rId150"/>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14" name="AutoShape 5">
          <a:hlinkClick r:id="rId151"/>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15" name="AutoShape 1">
          <a:hlinkClick r:id="rId152"/>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16" name="AutoShape 2">
          <a:hlinkClick r:id="rId153"/>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17" name="AutoShape 3">
          <a:hlinkClick r:id="rId154"/>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18" name="AutoShape 4">
          <a:hlinkClick r:id="rId155"/>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19" name="AutoShape 5">
          <a:hlinkClick r:id="rId156"/>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20" name="AutoShape 6">
          <a:hlinkClick r:id="rId157"/>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21" name="AutoShape 7">
          <a:hlinkClick r:id="rId158"/>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22" name="AutoShape 8">
          <a:hlinkClick r:id="rId159"/>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23" name="AutoShape 9">
          <a:hlinkClick r:id="rId160"/>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24" name="AutoShape 10">
          <a:hlinkClick r:id="rId161"/>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25" name="AutoShape 11">
          <a:hlinkClick r:id="rId162"/>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26" name="AutoShape 12">
          <a:hlinkClick r:id="rId163"/>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27" name="AutoShape 13">
          <a:hlinkClick r:id="rId164"/>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28" name="AutoShape 14">
          <a:hlinkClick r:id="rId165"/>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208</xdr:row>
      <xdr:rowOff>657225</xdr:rowOff>
    </xdr:to>
    <xdr:sp>
      <xdr:nvSpPr>
        <xdr:cNvPr id="229" name="AutoShape 1">
          <a:hlinkClick r:id="rId166"/>
        </xdr:cNvPr>
        <xdr:cNvSpPr>
          <a:spLocks/>
        </xdr:cNvSpPr>
      </xdr:nvSpPr>
      <xdr:spPr>
        <a:xfrm>
          <a:off x="1543050" y="110804325"/>
          <a:ext cx="4191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208</xdr:row>
      <xdr:rowOff>657225</xdr:rowOff>
    </xdr:to>
    <xdr:sp>
      <xdr:nvSpPr>
        <xdr:cNvPr id="230" name="AutoShape 2">
          <a:hlinkClick r:id="rId167"/>
        </xdr:cNvPr>
        <xdr:cNvSpPr>
          <a:spLocks/>
        </xdr:cNvSpPr>
      </xdr:nvSpPr>
      <xdr:spPr>
        <a:xfrm>
          <a:off x="1543050" y="110804325"/>
          <a:ext cx="4191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208</xdr:row>
      <xdr:rowOff>657225</xdr:rowOff>
    </xdr:to>
    <xdr:sp>
      <xdr:nvSpPr>
        <xdr:cNvPr id="231" name="AutoShape 3">
          <a:hlinkClick r:id="rId168"/>
        </xdr:cNvPr>
        <xdr:cNvSpPr>
          <a:spLocks/>
        </xdr:cNvSpPr>
      </xdr:nvSpPr>
      <xdr:spPr>
        <a:xfrm>
          <a:off x="1543050" y="110804325"/>
          <a:ext cx="4191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208</xdr:row>
      <xdr:rowOff>657225</xdr:rowOff>
    </xdr:to>
    <xdr:sp>
      <xdr:nvSpPr>
        <xdr:cNvPr id="232" name="AutoShape 4">
          <a:hlinkClick r:id="rId169"/>
        </xdr:cNvPr>
        <xdr:cNvSpPr>
          <a:spLocks/>
        </xdr:cNvSpPr>
      </xdr:nvSpPr>
      <xdr:spPr>
        <a:xfrm>
          <a:off x="1543050" y="110804325"/>
          <a:ext cx="4191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208</xdr:row>
      <xdr:rowOff>657225</xdr:rowOff>
    </xdr:to>
    <xdr:sp>
      <xdr:nvSpPr>
        <xdr:cNvPr id="233" name="AutoShape 5">
          <a:hlinkClick r:id="rId170"/>
        </xdr:cNvPr>
        <xdr:cNvSpPr>
          <a:spLocks/>
        </xdr:cNvSpPr>
      </xdr:nvSpPr>
      <xdr:spPr>
        <a:xfrm>
          <a:off x="1543050" y="110804325"/>
          <a:ext cx="4191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34" name="AutoShape 9">
          <a:hlinkClick r:id="rId171"/>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35" name="AutoShape 1">
          <a:hlinkClick r:id="rId172"/>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36" name="AutoShape 2">
          <a:hlinkClick r:id="rId173"/>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37" name="AutoShape 3">
          <a:hlinkClick r:id="rId174"/>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38" name="AutoShape 4">
          <a:hlinkClick r:id="rId175"/>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39" name="AutoShape 5">
          <a:hlinkClick r:id="rId176"/>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40" name="AutoShape 6">
          <a:hlinkClick r:id="rId177"/>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241" name="AutoShape 3">
          <a:hlinkClick r:id="rId178"/>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242" name="AutoShape 4">
          <a:hlinkClick r:id="rId179"/>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243" name="AutoShape 38">
          <a:hlinkClick r:id="rId180"/>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244" name="AutoShape 39">
          <a:hlinkClick r:id="rId181"/>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245" name="AutoShape 44">
          <a:hlinkClick r:id="rId182"/>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46" name="AutoShape 10">
          <a:hlinkClick r:id="rId183"/>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47" name="AutoShape 11">
          <a:hlinkClick r:id="rId184"/>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48" name="AutoShape 1">
          <a:hlinkClick r:id="rId185"/>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49" name="AutoShape 2">
          <a:hlinkClick r:id="rId186"/>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50" name="AutoShape 3">
          <a:hlinkClick r:id="rId187"/>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51" name="AutoShape 4">
          <a:hlinkClick r:id="rId188"/>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52" name="AutoShape 5">
          <a:hlinkClick r:id="rId189"/>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190500</xdr:colOff>
      <xdr:row>206</xdr:row>
      <xdr:rowOff>571500</xdr:rowOff>
    </xdr:to>
    <xdr:sp>
      <xdr:nvSpPr>
        <xdr:cNvPr id="253" name="AutoShape 6">
          <a:hlinkClick r:id="rId190"/>
        </xdr:cNvPr>
        <xdr:cNvSpPr>
          <a:spLocks/>
        </xdr:cNvSpPr>
      </xdr:nvSpPr>
      <xdr:spPr>
        <a:xfrm>
          <a:off x="1543050" y="110804325"/>
          <a:ext cx="1143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190500</xdr:colOff>
      <xdr:row>206</xdr:row>
      <xdr:rowOff>571500</xdr:rowOff>
    </xdr:to>
    <xdr:sp>
      <xdr:nvSpPr>
        <xdr:cNvPr id="254" name="AutoShape 7">
          <a:hlinkClick r:id="rId191"/>
        </xdr:cNvPr>
        <xdr:cNvSpPr>
          <a:spLocks/>
        </xdr:cNvSpPr>
      </xdr:nvSpPr>
      <xdr:spPr>
        <a:xfrm>
          <a:off x="1543050" y="110804325"/>
          <a:ext cx="1143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190500</xdr:colOff>
      <xdr:row>206</xdr:row>
      <xdr:rowOff>571500</xdr:rowOff>
    </xdr:to>
    <xdr:sp>
      <xdr:nvSpPr>
        <xdr:cNvPr id="255" name="AutoShape 8">
          <a:hlinkClick r:id="rId192"/>
        </xdr:cNvPr>
        <xdr:cNvSpPr>
          <a:spLocks/>
        </xdr:cNvSpPr>
      </xdr:nvSpPr>
      <xdr:spPr>
        <a:xfrm>
          <a:off x="1543050" y="110804325"/>
          <a:ext cx="1143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190500</xdr:colOff>
      <xdr:row>206</xdr:row>
      <xdr:rowOff>571500</xdr:rowOff>
    </xdr:to>
    <xdr:sp>
      <xdr:nvSpPr>
        <xdr:cNvPr id="256" name="AutoShape 9">
          <a:hlinkClick r:id="rId193"/>
        </xdr:cNvPr>
        <xdr:cNvSpPr>
          <a:spLocks/>
        </xdr:cNvSpPr>
      </xdr:nvSpPr>
      <xdr:spPr>
        <a:xfrm>
          <a:off x="1543050" y="110804325"/>
          <a:ext cx="1143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57" name="AutoShape 10">
          <a:hlinkClick r:id="rId194"/>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58" name="AutoShape 11">
          <a:hlinkClick r:id="rId195"/>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190500</xdr:colOff>
      <xdr:row>206</xdr:row>
      <xdr:rowOff>571500</xdr:rowOff>
    </xdr:to>
    <xdr:sp>
      <xdr:nvSpPr>
        <xdr:cNvPr id="259" name="AutoShape 12">
          <a:hlinkClick r:id="rId196"/>
        </xdr:cNvPr>
        <xdr:cNvSpPr>
          <a:spLocks/>
        </xdr:cNvSpPr>
      </xdr:nvSpPr>
      <xdr:spPr>
        <a:xfrm>
          <a:off x="1543050" y="110804325"/>
          <a:ext cx="1143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190500</xdr:colOff>
      <xdr:row>206</xdr:row>
      <xdr:rowOff>571500</xdr:rowOff>
    </xdr:to>
    <xdr:sp>
      <xdr:nvSpPr>
        <xdr:cNvPr id="260" name="AutoShape 13">
          <a:hlinkClick r:id="rId197"/>
        </xdr:cNvPr>
        <xdr:cNvSpPr>
          <a:spLocks/>
        </xdr:cNvSpPr>
      </xdr:nvSpPr>
      <xdr:spPr>
        <a:xfrm>
          <a:off x="1543050" y="110804325"/>
          <a:ext cx="1143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61" name="AutoShape 14">
          <a:hlinkClick r:id="rId198"/>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62" name="AutoShape 15">
          <a:hlinkClick r:id="rId199"/>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190500</xdr:colOff>
      <xdr:row>206</xdr:row>
      <xdr:rowOff>571500</xdr:rowOff>
    </xdr:to>
    <xdr:sp>
      <xdr:nvSpPr>
        <xdr:cNvPr id="263" name="AutoShape 16">
          <a:hlinkClick r:id="rId200"/>
        </xdr:cNvPr>
        <xdr:cNvSpPr>
          <a:spLocks/>
        </xdr:cNvSpPr>
      </xdr:nvSpPr>
      <xdr:spPr>
        <a:xfrm>
          <a:off x="1543050" y="110804325"/>
          <a:ext cx="1143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64" name="AutoShape 17">
          <a:hlinkClick r:id="rId201"/>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190500</xdr:colOff>
      <xdr:row>206</xdr:row>
      <xdr:rowOff>590550</xdr:rowOff>
    </xdr:to>
    <xdr:sp>
      <xdr:nvSpPr>
        <xdr:cNvPr id="265" name="AutoShape 18">
          <a:hlinkClick r:id="rId202"/>
        </xdr:cNvPr>
        <xdr:cNvSpPr>
          <a:spLocks/>
        </xdr:cNvSpPr>
      </xdr:nvSpPr>
      <xdr:spPr>
        <a:xfrm>
          <a:off x="1543050" y="110804325"/>
          <a:ext cx="1143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66" name="AutoShape 1">
          <a:hlinkClick r:id="rId203"/>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67" name="AutoShape 2">
          <a:hlinkClick r:id="rId204"/>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68" name="AutoShape 3">
          <a:hlinkClick r:id="rId205"/>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69" name="AutoShape 4">
          <a:hlinkClick r:id="rId206"/>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70" name="AutoShape 5">
          <a:hlinkClick r:id="rId207"/>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71" name="AutoShape 6">
          <a:hlinkClick r:id="rId208"/>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72" name="AutoShape 7">
          <a:hlinkClick r:id="rId209"/>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73" name="AutoShape 8">
          <a:hlinkClick r:id="rId210"/>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74" name="AutoShape 9">
          <a:hlinkClick r:id="rId211"/>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75" name="AutoShape 10">
          <a:hlinkClick r:id="rId212"/>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76" name="AutoShape 11">
          <a:hlinkClick r:id="rId213"/>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77" name="AutoShape 12">
          <a:hlinkClick r:id="rId214"/>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78" name="AutoShape 13">
          <a:hlinkClick r:id="rId215"/>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79" name="AutoShape 14">
          <a:hlinkClick r:id="rId216"/>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80" name="AutoShape 15">
          <a:hlinkClick r:id="rId217"/>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81" name="AutoShape 16">
          <a:hlinkClick r:id="rId218"/>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82" name="AutoShape 17">
          <a:hlinkClick r:id="rId219"/>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83" name="AutoShape 18">
          <a:hlinkClick r:id="rId220"/>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84" name="AutoShape 21">
          <a:hlinkClick r:id="rId221"/>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85" name="AutoShape 22">
          <a:hlinkClick r:id="rId222"/>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86" name="AutoShape 23">
          <a:hlinkClick r:id="rId223"/>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87" name="AutoShape 24">
          <a:hlinkClick r:id="rId224"/>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288" name="AutoShape 6">
          <a:hlinkClick r:id="rId225"/>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208</xdr:row>
      <xdr:rowOff>657225</xdr:rowOff>
    </xdr:to>
    <xdr:sp>
      <xdr:nvSpPr>
        <xdr:cNvPr id="289" name="AutoShape 7">
          <a:hlinkClick r:id="rId226"/>
        </xdr:cNvPr>
        <xdr:cNvSpPr>
          <a:spLocks/>
        </xdr:cNvSpPr>
      </xdr:nvSpPr>
      <xdr:spPr>
        <a:xfrm>
          <a:off x="1543050" y="110804325"/>
          <a:ext cx="3810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208</xdr:row>
      <xdr:rowOff>657225</xdr:rowOff>
    </xdr:to>
    <xdr:sp>
      <xdr:nvSpPr>
        <xdr:cNvPr id="290" name="AutoShape 8">
          <a:hlinkClick r:id="rId227"/>
        </xdr:cNvPr>
        <xdr:cNvSpPr>
          <a:spLocks/>
        </xdr:cNvSpPr>
      </xdr:nvSpPr>
      <xdr:spPr>
        <a:xfrm>
          <a:off x="1543050" y="110804325"/>
          <a:ext cx="3810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291" name="AutoShape 11">
          <a:hlinkClick r:id="rId228"/>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92" name="AutoShape 1">
          <a:hlinkClick r:id="rId229"/>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93" name="AutoShape 2">
          <a:hlinkClick r:id="rId230"/>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94" name="AutoShape 3">
          <a:hlinkClick r:id="rId231"/>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95" name="AutoShape 4">
          <a:hlinkClick r:id="rId232"/>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96" name="AutoShape 5">
          <a:hlinkClick r:id="rId233"/>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97" name="AutoShape 6">
          <a:hlinkClick r:id="rId234"/>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98" name="AutoShape 7">
          <a:hlinkClick r:id="rId235"/>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299" name="AutoShape 8">
          <a:hlinkClick r:id="rId236"/>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300" name="AutoShape 9">
          <a:hlinkClick r:id="rId237"/>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01" name="AutoShape 1">
          <a:hlinkClick r:id="rId238"/>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02" name="AutoShape 2">
          <a:hlinkClick r:id="rId239"/>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03" name="AutoShape 3">
          <a:hlinkClick r:id="rId240"/>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04" name="AutoShape 4">
          <a:hlinkClick r:id="rId241"/>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05" name="AutoShape 5">
          <a:hlinkClick r:id="rId242"/>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306" name="AutoShape 6">
          <a:hlinkClick r:id="rId243"/>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307" name="AutoShape 7">
          <a:hlinkClick r:id="rId244"/>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211</xdr:row>
      <xdr:rowOff>9525</xdr:rowOff>
    </xdr:to>
    <xdr:sp>
      <xdr:nvSpPr>
        <xdr:cNvPr id="308" name="AutoShape 40"/>
        <xdr:cNvSpPr>
          <a:spLocks/>
        </xdr:cNvSpPr>
      </xdr:nvSpPr>
      <xdr:spPr>
        <a:xfrm>
          <a:off x="1543050" y="110804325"/>
          <a:ext cx="419100" cy="21526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309" name="AutoShape 40">
          <a:hlinkClick r:id="rId245"/>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310" name="AutoShape 40"/>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311" name="AutoShape 40">
          <a:hlinkClick r:id="rId246"/>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312" name="AutoShape 40"/>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495300</xdr:colOff>
      <xdr:row>210</xdr:row>
      <xdr:rowOff>390525</xdr:rowOff>
    </xdr:to>
    <xdr:sp>
      <xdr:nvSpPr>
        <xdr:cNvPr id="313" name="AutoShape 40">
          <a:hlinkClick r:id="rId247"/>
        </xdr:cNvPr>
        <xdr:cNvSpPr>
          <a:spLocks/>
        </xdr:cNvSpPr>
      </xdr:nvSpPr>
      <xdr:spPr>
        <a:xfrm>
          <a:off x="1543050" y="110804325"/>
          <a:ext cx="4191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314" name="AutoShape 8">
          <a:hlinkClick r:id="rId248"/>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208</xdr:row>
      <xdr:rowOff>657225</xdr:rowOff>
    </xdr:to>
    <xdr:sp>
      <xdr:nvSpPr>
        <xdr:cNvPr id="315" name="AutoShape 8">
          <a:hlinkClick r:id="rId249"/>
        </xdr:cNvPr>
        <xdr:cNvSpPr>
          <a:spLocks/>
        </xdr:cNvSpPr>
      </xdr:nvSpPr>
      <xdr:spPr>
        <a:xfrm>
          <a:off x="1543050" y="110804325"/>
          <a:ext cx="104775"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16" name="AutoShape 1">
          <a:hlinkClick r:id="rId250"/>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17" name="AutoShape 2">
          <a:hlinkClick r:id="rId251"/>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18" name="AutoShape 3">
          <a:hlinkClick r:id="rId252"/>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19" name="AutoShape 4">
          <a:hlinkClick r:id="rId253"/>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20" name="AutoShape 5">
          <a:hlinkClick r:id="rId254"/>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21" name="AutoShape 6">
          <a:hlinkClick r:id="rId255"/>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22" name="AutoShape 7">
          <a:hlinkClick r:id="rId256"/>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23" name="AutoShape 8">
          <a:hlinkClick r:id="rId257"/>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24" name="AutoShape 9">
          <a:hlinkClick r:id="rId258"/>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25" name="AutoShape 10">
          <a:hlinkClick r:id="rId259"/>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26" name="AutoShape 11">
          <a:hlinkClick r:id="rId260"/>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27" name="AutoShape 12">
          <a:hlinkClick r:id="rId261"/>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28" name="AutoShape 13">
          <a:hlinkClick r:id="rId262"/>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29" name="AutoShape 14">
          <a:hlinkClick r:id="rId263"/>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30" name="AutoShape 1">
          <a:hlinkClick r:id="rId264"/>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31" name="AutoShape 2">
          <a:hlinkClick r:id="rId265"/>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32" name="AutoShape 3">
          <a:hlinkClick r:id="rId266"/>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33" name="AutoShape 4">
          <a:hlinkClick r:id="rId267"/>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34" name="AutoShape 5">
          <a:hlinkClick r:id="rId268"/>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35" name="AutoShape 6">
          <a:hlinkClick r:id="rId269"/>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36" name="AutoShape 7">
          <a:hlinkClick r:id="rId270"/>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37" name="AutoShape 8">
          <a:hlinkClick r:id="rId271"/>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38" name="AutoShape 9">
          <a:hlinkClick r:id="rId272"/>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39" name="AutoShape 10">
          <a:hlinkClick r:id="rId273"/>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40" name="AutoShape 11">
          <a:hlinkClick r:id="rId274"/>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41" name="AutoShape 12">
          <a:hlinkClick r:id="rId275"/>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42" name="AutoShape 13">
          <a:hlinkClick r:id="rId276"/>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343" name="AutoShape 14">
          <a:hlinkClick r:id="rId277"/>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44" name="AutoShape 1">
          <a:hlinkClick r:id="rId278"/>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45" name="AutoShape 2">
          <a:hlinkClick r:id="rId279"/>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46" name="AutoShape 3">
          <a:hlinkClick r:id="rId280"/>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47" name="AutoShape 4">
          <a:hlinkClick r:id="rId281"/>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48" name="AutoShape 5">
          <a:hlinkClick r:id="rId282"/>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49" name="AutoShape 6">
          <a:hlinkClick r:id="rId283"/>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50" name="AutoShape 7">
          <a:hlinkClick r:id="rId284"/>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51" name="AutoShape 8">
          <a:hlinkClick r:id="rId285"/>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52" name="AutoShape 9">
          <a:hlinkClick r:id="rId286"/>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53" name="AutoShape 10">
          <a:hlinkClick r:id="rId287"/>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54" name="AutoShape 11">
          <a:hlinkClick r:id="rId288"/>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55" name="AutoShape 12">
          <a:hlinkClick r:id="rId289"/>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56" name="AutoShape 13">
          <a:hlinkClick r:id="rId290"/>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57" name="AutoShape 14">
          <a:hlinkClick r:id="rId291"/>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58" name="AutoShape 15">
          <a:hlinkClick r:id="rId292"/>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59" name="AutoShape 16">
          <a:hlinkClick r:id="rId293"/>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60" name="AutoShape 17">
          <a:hlinkClick r:id="rId294"/>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61" name="AutoShape 18">
          <a:hlinkClick r:id="rId295"/>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62" name="AutoShape 19">
          <a:hlinkClick r:id="rId296"/>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63" name="AutoShape 20">
          <a:hlinkClick r:id="rId297"/>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64" name="AutoShape 21">
          <a:hlinkClick r:id="rId298"/>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65" name="AutoShape 22">
          <a:hlinkClick r:id="rId299"/>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66" name="AutoShape 23">
          <a:hlinkClick r:id="rId300"/>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67" name="AutoShape 24">
          <a:hlinkClick r:id="rId301"/>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208</xdr:row>
      <xdr:rowOff>657225</xdr:rowOff>
    </xdr:to>
    <xdr:sp>
      <xdr:nvSpPr>
        <xdr:cNvPr id="368" name="AutoShape 25">
          <a:hlinkClick r:id="rId302"/>
        </xdr:cNvPr>
        <xdr:cNvSpPr>
          <a:spLocks/>
        </xdr:cNvSpPr>
      </xdr:nvSpPr>
      <xdr:spPr>
        <a:xfrm>
          <a:off x="1543050" y="110804325"/>
          <a:ext cx="3810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208</xdr:row>
      <xdr:rowOff>657225</xdr:rowOff>
    </xdr:to>
    <xdr:sp>
      <xdr:nvSpPr>
        <xdr:cNvPr id="369" name="AutoShape 26">
          <a:hlinkClick r:id="rId303"/>
        </xdr:cNvPr>
        <xdr:cNvSpPr>
          <a:spLocks/>
        </xdr:cNvSpPr>
      </xdr:nvSpPr>
      <xdr:spPr>
        <a:xfrm>
          <a:off x="1543050" y="110804325"/>
          <a:ext cx="3810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206</xdr:row>
      <xdr:rowOff>600075</xdr:rowOff>
    </xdr:to>
    <xdr:sp>
      <xdr:nvSpPr>
        <xdr:cNvPr id="370" name="AutoShape 27">
          <a:hlinkClick r:id="rId304"/>
        </xdr:cNvPr>
        <xdr:cNvSpPr>
          <a:spLocks/>
        </xdr:cNvSpPr>
      </xdr:nvSpPr>
      <xdr:spPr>
        <a:xfrm>
          <a:off x="1543050" y="110804325"/>
          <a:ext cx="3810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71" name="AutoShape 28">
          <a:hlinkClick r:id="rId305"/>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208</xdr:row>
      <xdr:rowOff>657225</xdr:rowOff>
    </xdr:to>
    <xdr:sp>
      <xdr:nvSpPr>
        <xdr:cNvPr id="372" name="AutoShape 29">
          <a:hlinkClick r:id="rId306"/>
        </xdr:cNvPr>
        <xdr:cNvSpPr>
          <a:spLocks/>
        </xdr:cNvSpPr>
      </xdr:nvSpPr>
      <xdr:spPr>
        <a:xfrm>
          <a:off x="1543050" y="110804325"/>
          <a:ext cx="3810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73" name="AutoShape 30">
          <a:hlinkClick r:id="rId307"/>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206</xdr:row>
      <xdr:rowOff>561975</xdr:rowOff>
    </xdr:to>
    <xdr:sp>
      <xdr:nvSpPr>
        <xdr:cNvPr id="374" name="AutoShape 31">
          <a:hlinkClick r:id="rId308"/>
        </xdr:cNvPr>
        <xdr:cNvSpPr>
          <a:spLocks/>
        </xdr:cNvSpPr>
      </xdr:nvSpPr>
      <xdr:spPr>
        <a:xfrm>
          <a:off x="1543050" y="110804325"/>
          <a:ext cx="3810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75" name="AutoShape 1">
          <a:hlinkClick r:id="rId309"/>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76" name="AutoShape 2">
          <a:hlinkClick r:id="rId310"/>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77" name="AutoShape 3">
          <a:hlinkClick r:id="rId311"/>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78" name="AutoShape 4">
          <a:hlinkClick r:id="rId312"/>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79" name="AutoShape 5">
          <a:hlinkClick r:id="rId313"/>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80" name="AutoShape 6">
          <a:hlinkClick r:id="rId314"/>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81" name="AutoShape 7">
          <a:hlinkClick r:id="rId315"/>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82" name="AutoShape 8">
          <a:hlinkClick r:id="rId316"/>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83" name="AutoShape 9">
          <a:hlinkClick r:id="rId317"/>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84" name="AutoShape 10">
          <a:hlinkClick r:id="rId318"/>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85" name="AutoShape 11">
          <a:hlinkClick r:id="rId319"/>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86" name="AutoShape 12">
          <a:hlinkClick r:id="rId320"/>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87" name="AutoShape 13">
          <a:hlinkClick r:id="rId321"/>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88" name="AutoShape 14">
          <a:hlinkClick r:id="rId322"/>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89" name="AutoShape 15">
          <a:hlinkClick r:id="rId323"/>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90" name="AutoShape 16">
          <a:hlinkClick r:id="rId324"/>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91" name="AutoShape 17">
          <a:hlinkClick r:id="rId325"/>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92" name="AutoShape 18">
          <a:hlinkClick r:id="rId326"/>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93" name="AutoShape 19">
          <a:hlinkClick r:id="rId327"/>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94" name="AutoShape 20">
          <a:hlinkClick r:id="rId328"/>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95" name="AutoShape 1">
          <a:hlinkClick r:id="rId329"/>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96" name="AutoShape 2">
          <a:hlinkClick r:id="rId330"/>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97" name="AutoShape 3">
          <a:hlinkClick r:id="rId331"/>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98" name="AutoShape 4">
          <a:hlinkClick r:id="rId332"/>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399" name="AutoShape 5">
          <a:hlinkClick r:id="rId333"/>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00" name="AutoShape 6">
          <a:hlinkClick r:id="rId334"/>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01" name="AutoShape 7">
          <a:hlinkClick r:id="rId335"/>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02" name="AutoShape 8">
          <a:hlinkClick r:id="rId336"/>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03" name="AutoShape 9">
          <a:hlinkClick r:id="rId337"/>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04" name="AutoShape 10">
          <a:hlinkClick r:id="rId338"/>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05" name="AutoShape 11">
          <a:hlinkClick r:id="rId339"/>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06" name="AutoShape 12">
          <a:hlinkClick r:id="rId340"/>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07" name="AutoShape 13">
          <a:hlinkClick r:id="rId341"/>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08" name="AutoShape 14">
          <a:hlinkClick r:id="rId342"/>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09" name="AutoShape 15">
          <a:hlinkClick r:id="rId343"/>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10" name="AutoShape 16">
          <a:hlinkClick r:id="rId344"/>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11" name="AutoShape 17">
          <a:hlinkClick r:id="rId345"/>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12" name="AutoShape 18">
          <a:hlinkClick r:id="rId346"/>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13" name="AutoShape 19">
          <a:hlinkClick r:id="rId347"/>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14" name="AutoShape 1">
          <a:hlinkClick r:id="rId348"/>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15" name="AutoShape 2">
          <a:hlinkClick r:id="rId349"/>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16" name="AutoShape 3">
          <a:hlinkClick r:id="rId350"/>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17" name="AutoShape 4">
          <a:hlinkClick r:id="rId351"/>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18" name="AutoShape 5">
          <a:hlinkClick r:id="rId352"/>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19" name="AutoShape 6">
          <a:hlinkClick r:id="rId353"/>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20" name="AutoShape 1">
          <a:hlinkClick r:id="rId354"/>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21" name="AutoShape 2">
          <a:hlinkClick r:id="rId355"/>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22" name="AutoShape 3">
          <a:hlinkClick r:id="rId356"/>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23" name="AutoShape 4">
          <a:hlinkClick r:id="rId357"/>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24" name="AutoShape 5">
          <a:hlinkClick r:id="rId358"/>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25" name="AutoShape 6">
          <a:hlinkClick r:id="rId359"/>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26" name="AutoShape 7">
          <a:hlinkClick r:id="rId360"/>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27" name="AutoShape 8">
          <a:hlinkClick r:id="rId361"/>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28" name="AutoShape 9">
          <a:hlinkClick r:id="rId362"/>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29" name="AutoShape 10">
          <a:hlinkClick r:id="rId363"/>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30" name="AutoShape 11">
          <a:hlinkClick r:id="rId364"/>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31" name="AutoShape 1">
          <a:hlinkClick r:id="rId365"/>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32" name="AutoShape 2">
          <a:hlinkClick r:id="rId366"/>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33" name="AutoShape 3">
          <a:hlinkClick r:id="rId367"/>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34" name="AutoShape 4">
          <a:hlinkClick r:id="rId368"/>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35" name="AutoShape 5">
          <a:hlinkClick r:id="rId369"/>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36" name="AutoShape 7">
          <a:hlinkClick r:id="rId370"/>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37" name="AutoShape 8">
          <a:hlinkClick r:id="rId371"/>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38" name="AutoShape 9">
          <a:hlinkClick r:id="rId372"/>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39" name="AutoShape 10">
          <a:hlinkClick r:id="rId373"/>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40" name="AutoShape 11">
          <a:hlinkClick r:id="rId374"/>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41" name="AutoShape 12">
          <a:hlinkClick r:id="rId375"/>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42" name="AutoShape 13">
          <a:hlinkClick r:id="rId376"/>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43" name="AutoShape 14">
          <a:hlinkClick r:id="rId377"/>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44" name="AutoShape 15">
          <a:hlinkClick r:id="rId378"/>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45" name="AutoShape 16">
          <a:hlinkClick r:id="rId379"/>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46" name="AutoShape 17">
          <a:hlinkClick r:id="rId380"/>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47" name="AutoShape 18">
          <a:hlinkClick r:id="rId381"/>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48" name="AutoShape 19">
          <a:hlinkClick r:id="rId382"/>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49" name="AutoShape 20">
          <a:hlinkClick r:id="rId383"/>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50" name="AutoShape 18">
          <a:hlinkClick r:id="rId384"/>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51" name="AutoShape 1">
          <a:hlinkClick r:id="rId385"/>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52" name="AutoShape 2">
          <a:hlinkClick r:id="rId386"/>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53" name="AutoShape 3">
          <a:hlinkClick r:id="rId387"/>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54" name="AutoShape 4">
          <a:hlinkClick r:id="rId388"/>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55" name="AutoShape 5">
          <a:hlinkClick r:id="rId389"/>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208</xdr:row>
      <xdr:rowOff>657225</xdr:rowOff>
    </xdr:to>
    <xdr:sp>
      <xdr:nvSpPr>
        <xdr:cNvPr id="456" name="AutoShape 28">
          <a:hlinkClick r:id="rId390"/>
        </xdr:cNvPr>
        <xdr:cNvSpPr>
          <a:spLocks/>
        </xdr:cNvSpPr>
      </xdr:nvSpPr>
      <xdr:spPr>
        <a:xfrm>
          <a:off x="1543050" y="110804325"/>
          <a:ext cx="381000" cy="1428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457" name="AutoShape 1">
          <a:hlinkClick r:id="rId391"/>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458" name="AutoShape 2">
          <a:hlinkClick r:id="rId392"/>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459" name="AutoShape 3">
          <a:hlinkClick r:id="rId393"/>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460" name="AutoShape 4">
          <a:hlinkClick r:id="rId394"/>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180975</xdr:colOff>
      <xdr:row>210</xdr:row>
      <xdr:rowOff>390525</xdr:rowOff>
    </xdr:to>
    <xdr:sp>
      <xdr:nvSpPr>
        <xdr:cNvPr id="461" name="AutoShape 5">
          <a:hlinkClick r:id="rId395"/>
        </xdr:cNvPr>
        <xdr:cNvSpPr>
          <a:spLocks/>
        </xdr:cNvSpPr>
      </xdr:nvSpPr>
      <xdr:spPr>
        <a:xfrm>
          <a:off x="1543050" y="110804325"/>
          <a:ext cx="104775"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62" name="AutoShape 28">
          <a:hlinkClick r:id="rId396"/>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63" name="AutoShape 28">
          <a:hlinkClick r:id="rId397"/>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64" name="AutoShape 1">
          <a:hlinkClick r:id="rId398"/>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65" name="AutoShape 2">
          <a:hlinkClick r:id="rId399"/>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66" name="AutoShape 3">
          <a:hlinkClick r:id="rId400"/>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67" name="AutoShape 4">
          <a:hlinkClick r:id="rId401"/>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68" name="AutoShape 5">
          <a:hlinkClick r:id="rId402"/>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69" name="AutoShape 6">
          <a:hlinkClick r:id="rId403"/>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70" name="AutoShape 7">
          <a:hlinkClick r:id="rId404"/>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71" name="AutoShape 8">
          <a:hlinkClick r:id="rId405"/>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72" name="AutoShape 9">
          <a:hlinkClick r:id="rId406"/>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73" name="AutoShape 10">
          <a:hlinkClick r:id="rId407"/>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74" name="AutoShape 11">
          <a:hlinkClick r:id="rId408"/>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75" name="AutoShape 12">
          <a:hlinkClick r:id="rId409"/>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76" name="AutoShape 13">
          <a:hlinkClick r:id="rId410"/>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77" name="AutoShape 14">
          <a:hlinkClick r:id="rId411"/>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78" name="AutoShape 15">
          <a:hlinkClick r:id="rId412"/>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79" name="AutoShape 16">
          <a:hlinkClick r:id="rId413"/>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80" name="AutoShape 17">
          <a:hlinkClick r:id="rId414"/>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81" name="AutoShape 18">
          <a:hlinkClick r:id="rId415"/>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82" name="AutoShape 19">
          <a:hlinkClick r:id="rId416"/>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83" name="AutoShape 20">
          <a:hlinkClick r:id="rId417"/>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84" name="AutoShape 1">
          <a:hlinkClick r:id="rId418"/>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85" name="AutoShape 2">
          <a:hlinkClick r:id="rId419"/>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86" name="AutoShape 3">
          <a:hlinkClick r:id="rId420"/>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87" name="AutoShape 4">
          <a:hlinkClick r:id="rId421"/>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88" name="AutoShape 5">
          <a:hlinkClick r:id="rId422"/>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89" name="AutoShape 6">
          <a:hlinkClick r:id="rId423"/>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90" name="AutoShape 7">
          <a:hlinkClick r:id="rId424"/>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91" name="AutoShape 8">
          <a:hlinkClick r:id="rId425"/>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92" name="AutoShape 9">
          <a:hlinkClick r:id="rId426"/>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93" name="AutoShape 10">
          <a:hlinkClick r:id="rId427"/>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94" name="AutoShape 11">
          <a:hlinkClick r:id="rId428"/>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95" name="AutoShape 12">
          <a:hlinkClick r:id="rId429"/>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96" name="AutoShape 13">
          <a:hlinkClick r:id="rId430"/>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97" name="AutoShape 14">
          <a:hlinkClick r:id="rId431"/>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98" name="AutoShape 15">
          <a:hlinkClick r:id="rId432"/>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499" name="AutoShape 16">
          <a:hlinkClick r:id="rId433"/>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500" name="AutoShape 17">
          <a:hlinkClick r:id="rId434"/>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501" name="AutoShape 18">
          <a:hlinkClick r:id="rId435"/>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502" name="AutoShape 19">
          <a:hlinkClick r:id="rId436"/>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503" name="AutoShape 20">
          <a:hlinkClick r:id="rId437"/>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504" name="AutoShape 28">
          <a:hlinkClick r:id="rId438"/>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206</xdr:row>
      <xdr:rowOff>409575</xdr:rowOff>
    </xdr:from>
    <xdr:to>
      <xdr:col>2</xdr:col>
      <xdr:colOff>457200</xdr:colOff>
      <xdr:row>210</xdr:row>
      <xdr:rowOff>390525</xdr:rowOff>
    </xdr:to>
    <xdr:sp>
      <xdr:nvSpPr>
        <xdr:cNvPr id="505" name="AutoShape 28">
          <a:hlinkClick r:id="rId439"/>
        </xdr:cNvPr>
        <xdr:cNvSpPr>
          <a:spLocks/>
        </xdr:cNvSpPr>
      </xdr:nvSpPr>
      <xdr:spPr>
        <a:xfrm>
          <a:off x="1543050" y="110804325"/>
          <a:ext cx="381000" cy="2143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266700</xdr:colOff>
      <xdr:row>210</xdr:row>
      <xdr:rowOff>390525</xdr:rowOff>
    </xdr:from>
    <xdr:to>
      <xdr:col>2</xdr:col>
      <xdr:colOff>495300</xdr:colOff>
      <xdr:row>210</xdr:row>
      <xdr:rowOff>390525</xdr:rowOff>
    </xdr:to>
    <xdr:sp>
      <xdr:nvSpPr>
        <xdr:cNvPr id="506" name="AutoShape 40"/>
        <xdr:cNvSpPr>
          <a:spLocks/>
        </xdr:cNvSpPr>
      </xdr:nvSpPr>
      <xdr:spPr>
        <a:xfrm>
          <a:off x="1733550" y="112947450"/>
          <a:ext cx="2286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507" name="AutoShape 23"/>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508" name="AutoShape 18"/>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210</xdr:row>
      <xdr:rowOff>390525</xdr:rowOff>
    </xdr:from>
    <xdr:to>
      <xdr:col>2</xdr:col>
      <xdr:colOff>457200</xdr:colOff>
      <xdr:row>210</xdr:row>
      <xdr:rowOff>390525</xdr:rowOff>
    </xdr:to>
    <xdr:sp>
      <xdr:nvSpPr>
        <xdr:cNvPr id="509" name="AutoShape 31">
          <a:hlinkClick r:id="rId440"/>
        </xdr:cNvPr>
        <xdr:cNvSpPr>
          <a:spLocks/>
        </xdr:cNvSpPr>
      </xdr:nvSpPr>
      <xdr:spPr>
        <a:xfrm>
          <a:off x="1543050" y="112947450"/>
          <a:ext cx="3810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510" name="AutoShape 23"/>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210</xdr:row>
      <xdr:rowOff>390525</xdr:rowOff>
    </xdr:from>
    <xdr:to>
      <xdr:col>1</xdr:col>
      <xdr:colOff>219075</xdr:colOff>
      <xdr:row>210</xdr:row>
      <xdr:rowOff>390525</xdr:rowOff>
    </xdr:to>
    <xdr:sp>
      <xdr:nvSpPr>
        <xdr:cNvPr id="511" name="AutoShape 18"/>
        <xdr:cNvSpPr>
          <a:spLocks/>
        </xdr:cNvSpPr>
      </xdr:nvSpPr>
      <xdr:spPr>
        <a:xfrm>
          <a:off x="371475" y="112947450"/>
          <a:ext cx="219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40</xdr:row>
      <xdr:rowOff>104775</xdr:rowOff>
    </xdr:from>
    <xdr:to>
      <xdr:col>1</xdr:col>
      <xdr:colOff>314325</xdr:colOff>
      <xdr:row>42</xdr:row>
      <xdr:rowOff>352425</xdr:rowOff>
    </xdr:to>
    <xdr:sp>
      <xdr:nvSpPr>
        <xdr:cNvPr id="512" name="Imagen 41"/>
        <xdr:cNvSpPr>
          <a:spLocks/>
        </xdr:cNvSpPr>
      </xdr:nvSpPr>
      <xdr:spPr>
        <a:xfrm>
          <a:off x="371475" y="17564100"/>
          <a:ext cx="314325" cy="14192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40</xdr:row>
      <xdr:rowOff>104775</xdr:rowOff>
    </xdr:from>
    <xdr:to>
      <xdr:col>1</xdr:col>
      <xdr:colOff>314325</xdr:colOff>
      <xdr:row>42</xdr:row>
      <xdr:rowOff>352425</xdr:rowOff>
    </xdr:to>
    <xdr:sp>
      <xdr:nvSpPr>
        <xdr:cNvPr id="513" name="Imagen 42"/>
        <xdr:cNvSpPr>
          <a:spLocks/>
        </xdr:cNvSpPr>
      </xdr:nvSpPr>
      <xdr:spPr>
        <a:xfrm>
          <a:off x="371475" y="17564100"/>
          <a:ext cx="314325" cy="14192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40</xdr:row>
      <xdr:rowOff>104775</xdr:rowOff>
    </xdr:from>
    <xdr:to>
      <xdr:col>1</xdr:col>
      <xdr:colOff>314325</xdr:colOff>
      <xdr:row>42</xdr:row>
      <xdr:rowOff>352425</xdr:rowOff>
    </xdr:to>
    <xdr:sp>
      <xdr:nvSpPr>
        <xdr:cNvPr id="514" name="Imagen 43"/>
        <xdr:cNvSpPr>
          <a:spLocks/>
        </xdr:cNvSpPr>
      </xdr:nvSpPr>
      <xdr:spPr>
        <a:xfrm>
          <a:off x="371475" y="17564100"/>
          <a:ext cx="314325" cy="14192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40</xdr:row>
      <xdr:rowOff>104775</xdr:rowOff>
    </xdr:from>
    <xdr:to>
      <xdr:col>1</xdr:col>
      <xdr:colOff>314325</xdr:colOff>
      <xdr:row>42</xdr:row>
      <xdr:rowOff>352425</xdr:rowOff>
    </xdr:to>
    <xdr:sp>
      <xdr:nvSpPr>
        <xdr:cNvPr id="515" name="Imagen 44"/>
        <xdr:cNvSpPr>
          <a:spLocks/>
        </xdr:cNvSpPr>
      </xdr:nvSpPr>
      <xdr:spPr>
        <a:xfrm>
          <a:off x="371475" y="17564100"/>
          <a:ext cx="314325" cy="14192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40</xdr:row>
      <xdr:rowOff>104775</xdr:rowOff>
    </xdr:from>
    <xdr:to>
      <xdr:col>1</xdr:col>
      <xdr:colOff>314325</xdr:colOff>
      <xdr:row>42</xdr:row>
      <xdr:rowOff>352425</xdr:rowOff>
    </xdr:to>
    <xdr:sp>
      <xdr:nvSpPr>
        <xdr:cNvPr id="516" name="Imagen 45"/>
        <xdr:cNvSpPr>
          <a:spLocks/>
        </xdr:cNvSpPr>
      </xdr:nvSpPr>
      <xdr:spPr>
        <a:xfrm>
          <a:off x="371475" y="17564100"/>
          <a:ext cx="314325" cy="14192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42</xdr:row>
      <xdr:rowOff>400050</xdr:rowOff>
    </xdr:from>
    <xdr:to>
      <xdr:col>1</xdr:col>
      <xdr:colOff>314325</xdr:colOff>
      <xdr:row>42</xdr:row>
      <xdr:rowOff>590550</xdr:rowOff>
    </xdr:to>
    <xdr:sp>
      <xdr:nvSpPr>
        <xdr:cNvPr id="517" name="Imagen 46"/>
        <xdr:cNvSpPr>
          <a:spLocks/>
        </xdr:cNvSpPr>
      </xdr:nvSpPr>
      <xdr:spPr>
        <a:xfrm>
          <a:off x="371475" y="19030950"/>
          <a:ext cx="31432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42</xdr:row>
      <xdr:rowOff>400050</xdr:rowOff>
    </xdr:from>
    <xdr:to>
      <xdr:col>1</xdr:col>
      <xdr:colOff>314325</xdr:colOff>
      <xdr:row>42</xdr:row>
      <xdr:rowOff>590550</xdr:rowOff>
    </xdr:to>
    <xdr:sp>
      <xdr:nvSpPr>
        <xdr:cNvPr id="518" name="Imagen 47"/>
        <xdr:cNvSpPr>
          <a:spLocks/>
        </xdr:cNvSpPr>
      </xdr:nvSpPr>
      <xdr:spPr>
        <a:xfrm>
          <a:off x="371475" y="19030950"/>
          <a:ext cx="31432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40</xdr:row>
      <xdr:rowOff>104775</xdr:rowOff>
    </xdr:from>
    <xdr:to>
      <xdr:col>1</xdr:col>
      <xdr:colOff>314325</xdr:colOff>
      <xdr:row>42</xdr:row>
      <xdr:rowOff>352425</xdr:rowOff>
    </xdr:to>
    <xdr:sp>
      <xdr:nvSpPr>
        <xdr:cNvPr id="519" name="Imagen 48"/>
        <xdr:cNvSpPr>
          <a:spLocks/>
        </xdr:cNvSpPr>
      </xdr:nvSpPr>
      <xdr:spPr>
        <a:xfrm>
          <a:off x="371475" y="17564100"/>
          <a:ext cx="314325" cy="14192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40</xdr:row>
      <xdr:rowOff>104775</xdr:rowOff>
    </xdr:from>
    <xdr:to>
      <xdr:col>1</xdr:col>
      <xdr:colOff>314325</xdr:colOff>
      <xdr:row>42</xdr:row>
      <xdr:rowOff>352425</xdr:rowOff>
    </xdr:to>
    <xdr:sp>
      <xdr:nvSpPr>
        <xdr:cNvPr id="520" name="Imagen 49"/>
        <xdr:cNvSpPr>
          <a:spLocks/>
        </xdr:cNvSpPr>
      </xdr:nvSpPr>
      <xdr:spPr>
        <a:xfrm>
          <a:off x="371475" y="17564100"/>
          <a:ext cx="314325" cy="14192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40</xdr:row>
      <xdr:rowOff>104775</xdr:rowOff>
    </xdr:from>
    <xdr:to>
      <xdr:col>1</xdr:col>
      <xdr:colOff>314325</xdr:colOff>
      <xdr:row>42</xdr:row>
      <xdr:rowOff>352425</xdr:rowOff>
    </xdr:to>
    <xdr:sp>
      <xdr:nvSpPr>
        <xdr:cNvPr id="521" name="Imagen 50"/>
        <xdr:cNvSpPr>
          <a:spLocks/>
        </xdr:cNvSpPr>
      </xdr:nvSpPr>
      <xdr:spPr>
        <a:xfrm>
          <a:off x="371475" y="17564100"/>
          <a:ext cx="314325" cy="14192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42</xdr:row>
      <xdr:rowOff>9525</xdr:rowOff>
    </xdr:from>
    <xdr:to>
      <xdr:col>1</xdr:col>
      <xdr:colOff>314325</xdr:colOff>
      <xdr:row>44</xdr:row>
      <xdr:rowOff>0</xdr:rowOff>
    </xdr:to>
    <xdr:sp>
      <xdr:nvSpPr>
        <xdr:cNvPr id="522" name="Imagen 55"/>
        <xdr:cNvSpPr>
          <a:spLocks/>
        </xdr:cNvSpPr>
      </xdr:nvSpPr>
      <xdr:spPr>
        <a:xfrm>
          <a:off x="371475" y="18640425"/>
          <a:ext cx="314325" cy="1200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42</xdr:row>
      <xdr:rowOff>400050</xdr:rowOff>
    </xdr:from>
    <xdr:to>
      <xdr:col>1</xdr:col>
      <xdr:colOff>314325</xdr:colOff>
      <xdr:row>42</xdr:row>
      <xdr:rowOff>590550</xdr:rowOff>
    </xdr:to>
    <xdr:sp>
      <xdr:nvSpPr>
        <xdr:cNvPr id="523" name="Imagen 57"/>
        <xdr:cNvSpPr>
          <a:spLocks/>
        </xdr:cNvSpPr>
      </xdr:nvSpPr>
      <xdr:spPr>
        <a:xfrm>
          <a:off x="371475" y="19030950"/>
          <a:ext cx="31432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42</xdr:row>
      <xdr:rowOff>400050</xdr:rowOff>
    </xdr:from>
    <xdr:to>
      <xdr:col>1</xdr:col>
      <xdr:colOff>314325</xdr:colOff>
      <xdr:row>42</xdr:row>
      <xdr:rowOff>590550</xdr:rowOff>
    </xdr:to>
    <xdr:sp>
      <xdr:nvSpPr>
        <xdr:cNvPr id="524" name="Imagen 58"/>
        <xdr:cNvSpPr>
          <a:spLocks/>
        </xdr:cNvSpPr>
      </xdr:nvSpPr>
      <xdr:spPr>
        <a:xfrm>
          <a:off x="371475" y="19030950"/>
          <a:ext cx="31432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42</xdr:row>
      <xdr:rowOff>400050</xdr:rowOff>
    </xdr:from>
    <xdr:to>
      <xdr:col>1</xdr:col>
      <xdr:colOff>314325</xdr:colOff>
      <xdr:row>42</xdr:row>
      <xdr:rowOff>590550</xdr:rowOff>
    </xdr:to>
    <xdr:sp>
      <xdr:nvSpPr>
        <xdr:cNvPr id="525" name="Imagen 59"/>
        <xdr:cNvSpPr>
          <a:spLocks/>
        </xdr:cNvSpPr>
      </xdr:nvSpPr>
      <xdr:spPr>
        <a:xfrm>
          <a:off x="371475" y="19030950"/>
          <a:ext cx="31432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42</xdr:row>
      <xdr:rowOff>400050</xdr:rowOff>
    </xdr:from>
    <xdr:to>
      <xdr:col>1</xdr:col>
      <xdr:colOff>314325</xdr:colOff>
      <xdr:row>42</xdr:row>
      <xdr:rowOff>590550</xdr:rowOff>
    </xdr:to>
    <xdr:sp>
      <xdr:nvSpPr>
        <xdr:cNvPr id="526" name="Imagen 60"/>
        <xdr:cNvSpPr>
          <a:spLocks/>
        </xdr:cNvSpPr>
      </xdr:nvSpPr>
      <xdr:spPr>
        <a:xfrm>
          <a:off x="371475" y="19030950"/>
          <a:ext cx="31432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42</xdr:row>
      <xdr:rowOff>400050</xdr:rowOff>
    </xdr:from>
    <xdr:to>
      <xdr:col>1</xdr:col>
      <xdr:colOff>314325</xdr:colOff>
      <xdr:row>42</xdr:row>
      <xdr:rowOff>590550</xdr:rowOff>
    </xdr:to>
    <xdr:sp>
      <xdr:nvSpPr>
        <xdr:cNvPr id="527" name="Imagen 61"/>
        <xdr:cNvSpPr>
          <a:spLocks/>
        </xdr:cNvSpPr>
      </xdr:nvSpPr>
      <xdr:spPr>
        <a:xfrm>
          <a:off x="371475" y="19030950"/>
          <a:ext cx="31432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42</xdr:row>
      <xdr:rowOff>400050</xdr:rowOff>
    </xdr:from>
    <xdr:to>
      <xdr:col>1</xdr:col>
      <xdr:colOff>314325</xdr:colOff>
      <xdr:row>42</xdr:row>
      <xdr:rowOff>590550</xdr:rowOff>
    </xdr:to>
    <xdr:sp>
      <xdr:nvSpPr>
        <xdr:cNvPr id="528" name="Imagen 62"/>
        <xdr:cNvSpPr>
          <a:spLocks/>
        </xdr:cNvSpPr>
      </xdr:nvSpPr>
      <xdr:spPr>
        <a:xfrm>
          <a:off x="371475" y="19030950"/>
          <a:ext cx="31432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42</xdr:row>
      <xdr:rowOff>400050</xdr:rowOff>
    </xdr:from>
    <xdr:to>
      <xdr:col>1</xdr:col>
      <xdr:colOff>314325</xdr:colOff>
      <xdr:row>42</xdr:row>
      <xdr:rowOff>590550</xdr:rowOff>
    </xdr:to>
    <xdr:sp>
      <xdr:nvSpPr>
        <xdr:cNvPr id="529" name="Imagen 63"/>
        <xdr:cNvSpPr>
          <a:spLocks/>
        </xdr:cNvSpPr>
      </xdr:nvSpPr>
      <xdr:spPr>
        <a:xfrm>
          <a:off x="371475" y="19030950"/>
          <a:ext cx="31432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104775</xdr:colOff>
      <xdr:row>42</xdr:row>
      <xdr:rowOff>400050</xdr:rowOff>
    </xdr:from>
    <xdr:to>
      <xdr:col>1</xdr:col>
      <xdr:colOff>723900</xdr:colOff>
      <xdr:row>42</xdr:row>
      <xdr:rowOff>561975</xdr:rowOff>
    </xdr:to>
    <xdr:sp>
      <xdr:nvSpPr>
        <xdr:cNvPr id="530" name="Imagen 64"/>
        <xdr:cNvSpPr>
          <a:spLocks/>
        </xdr:cNvSpPr>
      </xdr:nvSpPr>
      <xdr:spPr>
        <a:xfrm>
          <a:off x="476250" y="19030950"/>
          <a:ext cx="6191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42</xdr:row>
      <xdr:rowOff>400050</xdr:rowOff>
    </xdr:from>
    <xdr:to>
      <xdr:col>1</xdr:col>
      <xdr:colOff>314325</xdr:colOff>
      <xdr:row>42</xdr:row>
      <xdr:rowOff>590550</xdr:rowOff>
    </xdr:to>
    <xdr:sp>
      <xdr:nvSpPr>
        <xdr:cNvPr id="531" name="Imagen 65"/>
        <xdr:cNvSpPr>
          <a:spLocks/>
        </xdr:cNvSpPr>
      </xdr:nvSpPr>
      <xdr:spPr>
        <a:xfrm>
          <a:off x="371475" y="19030950"/>
          <a:ext cx="31432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42</xdr:row>
      <xdr:rowOff>400050</xdr:rowOff>
    </xdr:from>
    <xdr:to>
      <xdr:col>1</xdr:col>
      <xdr:colOff>314325</xdr:colOff>
      <xdr:row>42</xdr:row>
      <xdr:rowOff>590550</xdr:rowOff>
    </xdr:to>
    <xdr:sp>
      <xdr:nvSpPr>
        <xdr:cNvPr id="532" name="Imagen 66"/>
        <xdr:cNvSpPr>
          <a:spLocks/>
        </xdr:cNvSpPr>
      </xdr:nvSpPr>
      <xdr:spPr>
        <a:xfrm>
          <a:off x="371475" y="19030950"/>
          <a:ext cx="31432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42</xdr:row>
      <xdr:rowOff>400050</xdr:rowOff>
    </xdr:from>
    <xdr:to>
      <xdr:col>1</xdr:col>
      <xdr:colOff>314325</xdr:colOff>
      <xdr:row>42</xdr:row>
      <xdr:rowOff>590550</xdr:rowOff>
    </xdr:to>
    <xdr:sp>
      <xdr:nvSpPr>
        <xdr:cNvPr id="533" name="Imagen 67"/>
        <xdr:cNvSpPr>
          <a:spLocks/>
        </xdr:cNvSpPr>
      </xdr:nvSpPr>
      <xdr:spPr>
        <a:xfrm>
          <a:off x="371475" y="19030950"/>
          <a:ext cx="31432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42</xdr:row>
      <xdr:rowOff>400050</xdr:rowOff>
    </xdr:from>
    <xdr:to>
      <xdr:col>1</xdr:col>
      <xdr:colOff>314325</xdr:colOff>
      <xdr:row>42</xdr:row>
      <xdr:rowOff>590550</xdr:rowOff>
    </xdr:to>
    <xdr:sp>
      <xdr:nvSpPr>
        <xdr:cNvPr id="534" name="Imagen 68"/>
        <xdr:cNvSpPr>
          <a:spLocks/>
        </xdr:cNvSpPr>
      </xdr:nvSpPr>
      <xdr:spPr>
        <a:xfrm>
          <a:off x="371475" y="19030950"/>
          <a:ext cx="31432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42</xdr:row>
      <xdr:rowOff>400050</xdr:rowOff>
    </xdr:from>
    <xdr:to>
      <xdr:col>1</xdr:col>
      <xdr:colOff>314325</xdr:colOff>
      <xdr:row>42</xdr:row>
      <xdr:rowOff>590550</xdr:rowOff>
    </xdr:to>
    <xdr:sp>
      <xdr:nvSpPr>
        <xdr:cNvPr id="535" name="Imagen 69"/>
        <xdr:cNvSpPr>
          <a:spLocks/>
        </xdr:cNvSpPr>
      </xdr:nvSpPr>
      <xdr:spPr>
        <a:xfrm>
          <a:off x="371475" y="19030950"/>
          <a:ext cx="31432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42</xdr:row>
      <xdr:rowOff>400050</xdr:rowOff>
    </xdr:from>
    <xdr:to>
      <xdr:col>1</xdr:col>
      <xdr:colOff>314325</xdr:colOff>
      <xdr:row>42</xdr:row>
      <xdr:rowOff>590550</xdr:rowOff>
    </xdr:to>
    <xdr:sp>
      <xdr:nvSpPr>
        <xdr:cNvPr id="536" name="Imagen 70"/>
        <xdr:cNvSpPr>
          <a:spLocks/>
        </xdr:cNvSpPr>
      </xdr:nvSpPr>
      <xdr:spPr>
        <a:xfrm>
          <a:off x="371475" y="19030950"/>
          <a:ext cx="31432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42</xdr:row>
      <xdr:rowOff>400050</xdr:rowOff>
    </xdr:from>
    <xdr:to>
      <xdr:col>1</xdr:col>
      <xdr:colOff>314325</xdr:colOff>
      <xdr:row>42</xdr:row>
      <xdr:rowOff>590550</xdr:rowOff>
    </xdr:to>
    <xdr:sp>
      <xdr:nvSpPr>
        <xdr:cNvPr id="537" name="Imagen 71"/>
        <xdr:cNvSpPr>
          <a:spLocks/>
        </xdr:cNvSpPr>
      </xdr:nvSpPr>
      <xdr:spPr>
        <a:xfrm>
          <a:off x="371475" y="19030950"/>
          <a:ext cx="31432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42</xdr:row>
      <xdr:rowOff>400050</xdr:rowOff>
    </xdr:from>
    <xdr:to>
      <xdr:col>1</xdr:col>
      <xdr:colOff>314325</xdr:colOff>
      <xdr:row>42</xdr:row>
      <xdr:rowOff>590550</xdr:rowOff>
    </xdr:to>
    <xdr:sp>
      <xdr:nvSpPr>
        <xdr:cNvPr id="538" name="Imagen 72"/>
        <xdr:cNvSpPr>
          <a:spLocks/>
        </xdr:cNvSpPr>
      </xdr:nvSpPr>
      <xdr:spPr>
        <a:xfrm>
          <a:off x="371475" y="19030950"/>
          <a:ext cx="31432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42</xdr:row>
      <xdr:rowOff>400050</xdr:rowOff>
    </xdr:from>
    <xdr:to>
      <xdr:col>1</xdr:col>
      <xdr:colOff>314325</xdr:colOff>
      <xdr:row>42</xdr:row>
      <xdr:rowOff>590550</xdr:rowOff>
    </xdr:to>
    <xdr:sp>
      <xdr:nvSpPr>
        <xdr:cNvPr id="539" name="Imagen 73"/>
        <xdr:cNvSpPr>
          <a:spLocks/>
        </xdr:cNvSpPr>
      </xdr:nvSpPr>
      <xdr:spPr>
        <a:xfrm>
          <a:off x="371475" y="19030950"/>
          <a:ext cx="31432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42</xdr:row>
      <xdr:rowOff>400050</xdr:rowOff>
    </xdr:from>
    <xdr:to>
      <xdr:col>1</xdr:col>
      <xdr:colOff>314325</xdr:colOff>
      <xdr:row>42</xdr:row>
      <xdr:rowOff>590550</xdr:rowOff>
    </xdr:to>
    <xdr:sp>
      <xdr:nvSpPr>
        <xdr:cNvPr id="540" name="Imagen 74"/>
        <xdr:cNvSpPr>
          <a:spLocks/>
        </xdr:cNvSpPr>
      </xdr:nvSpPr>
      <xdr:spPr>
        <a:xfrm>
          <a:off x="371475" y="19030950"/>
          <a:ext cx="31432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42</xdr:row>
      <xdr:rowOff>400050</xdr:rowOff>
    </xdr:from>
    <xdr:to>
      <xdr:col>1</xdr:col>
      <xdr:colOff>314325</xdr:colOff>
      <xdr:row>42</xdr:row>
      <xdr:rowOff>590550</xdr:rowOff>
    </xdr:to>
    <xdr:sp>
      <xdr:nvSpPr>
        <xdr:cNvPr id="541" name="Imagen 75"/>
        <xdr:cNvSpPr>
          <a:spLocks/>
        </xdr:cNvSpPr>
      </xdr:nvSpPr>
      <xdr:spPr>
        <a:xfrm>
          <a:off x="371475" y="19030950"/>
          <a:ext cx="31432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42</xdr:row>
      <xdr:rowOff>400050</xdr:rowOff>
    </xdr:from>
    <xdr:to>
      <xdr:col>1</xdr:col>
      <xdr:colOff>314325</xdr:colOff>
      <xdr:row>42</xdr:row>
      <xdr:rowOff>590550</xdr:rowOff>
    </xdr:to>
    <xdr:sp>
      <xdr:nvSpPr>
        <xdr:cNvPr id="542" name="Imagen 76"/>
        <xdr:cNvSpPr>
          <a:spLocks/>
        </xdr:cNvSpPr>
      </xdr:nvSpPr>
      <xdr:spPr>
        <a:xfrm>
          <a:off x="371475" y="19030950"/>
          <a:ext cx="31432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42</xdr:row>
      <xdr:rowOff>400050</xdr:rowOff>
    </xdr:from>
    <xdr:to>
      <xdr:col>1</xdr:col>
      <xdr:colOff>314325</xdr:colOff>
      <xdr:row>42</xdr:row>
      <xdr:rowOff>590550</xdr:rowOff>
    </xdr:to>
    <xdr:sp>
      <xdr:nvSpPr>
        <xdr:cNvPr id="543" name="Imagen 77"/>
        <xdr:cNvSpPr>
          <a:spLocks/>
        </xdr:cNvSpPr>
      </xdr:nvSpPr>
      <xdr:spPr>
        <a:xfrm>
          <a:off x="371475" y="19030950"/>
          <a:ext cx="31432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42</xdr:row>
      <xdr:rowOff>400050</xdr:rowOff>
    </xdr:from>
    <xdr:to>
      <xdr:col>1</xdr:col>
      <xdr:colOff>314325</xdr:colOff>
      <xdr:row>42</xdr:row>
      <xdr:rowOff>590550</xdr:rowOff>
    </xdr:to>
    <xdr:sp>
      <xdr:nvSpPr>
        <xdr:cNvPr id="544" name="Imagen 78"/>
        <xdr:cNvSpPr>
          <a:spLocks/>
        </xdr:cNvSpPr>
      </xdr:nvSpPr>
      <xdr:spPr>
        <a:xfrm>
          <a:off x="371475" y="19030950"/>
          <a:ext cx="31432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40</xdr:row>
      <xdr:rowOff>104775</xdr:rowOff>
    </xdr:from>
    <xdr:to>
      <xdr:col>1</xdr:col>
      <xdr:colOff>123825</xdr:colOff>
      <xdr:row>42</xdr:row>
      <xdr:rowOff>323850</xdr:rowOff>
    </xdr:to>
    <xdr:sp>
      <xdr:nvSpPr>
        <xdr:cNvPr id="545" name="Imagen 53"/>
        <xdr:cNvSpPr>
          <a:spLocks/>
        </xdr:cNvSpPr>
      </xdr:nvSpPr>
      <xdr:spPr>
        <a:xfrm>
          <a:off x="371475" y="17564100"/>
          <a:ext cx="123825" cy="13906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533400</xdr:colOff>
      <xdr:row>73</xdr:row>
      <xdr:rowOff>723900</xdr:rowOff>
    </xdr:from>
    <xdr:to>
      <xdr:col>2</xdr:col>
      <xdr:colOff>161925</xdr:colOff>
      <xdr:row>73</xdr:row>
      <xdr:rowOff>723900</xdr:rowOff>
    </xdr:to>
    <xdr:sp>
      <xdr:nvSpPr>
        <xdr:cNvPr id="546" name="AutoShape 30">
          <a:hlinkClick r:id="rId441"/>
        </xdr:cNvPr>
        <xdr:cNvSpPr>
          <a:spLocks/>
        </xdr:cNvSpPr>
      </xdr:nvSpPr>
      <xdr:spPr>
        <a:xfrm>
          <a:off x="904875" y="36071175"/>
          <a:ext cx="723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228600</xdr:rowOff>
    </xdr:to>
    <xdr:sp>
      <xdr:nvSpPr>
        <xdr:cNvPr id="547" name="AutoShape 30">
          <a:hlinkClick r:id="rId442"/>
        </xdr:cNvPr>
        <xdr:cNvSpPr>
          <a:spLocks/>
        </xdr:cNvSpPr>
      </xdr:nvSpPr>
      <xdr:spPr>
        <a:xfrm>
          <a:off x="1933575" y="3076575"/>
          <a:ext cx="342900" cy="771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552450</xdr:colOff>
      <xdr:row>15</xdr:row>
      <xdr:rowOff>180975</xdr:rowOff>
    </xdr:to>
    <xdr:sp>
      <xdr:nvSpPr>
        <xdr:cNvPr id="548" name="AutoShape 1">
          <a:hlinkClick r:id="rId443"/>
        </xdr:cNvPr>
        <xdr:cNvSpPr>
          <a:spLocks/>
        </xdr:cNvSpPr>
      </xdr:nvSpPr>
      <xdr:spPr>
        <a:xfrm>
          <a:off x="1933575" y="307657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552450</xdr:colOff>
      <xdr:row>15</xdr:row>
      <xdr:rowOff>180975</xdr:rowOff>
    </xdr:to>
    <xdr:sp>
      <xdr:nvSpPr>
        <xdr:cNvPr id="549" name="AutoShape 2">
          <a:hlinkClick r:id="rId444"/>
        </xdr:cNvPr>
        <xdr:cNvSpPr>
          <a:spLocks/>
        </xdr:cNvSpPr>
      </xdr:nvSpPr>
      <xdr:spPr>
        <a:xfrm>
          <a:off x="1933575" y="307657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552450</xdr:colOff>
      <xdr:row>15</xdr:row>
      <xdr:rowOff>180975</xdr:rowOff>
    </xdr:to>
    <xdr:sp>
      <xdr:nvSpPr>
        <xdr:cNvPr id="550" name="AutoShape 3">
          <a:hlinkClick r:id="rId445"/>
        </xdr:cNvPr>
        <xdr:cNvSpPr>
          <a:spLocks/>
        </xdr:cNvSpPr>
      </xdr:nvSpPr>
      <xdr:spPr>
        <a:xfrm>
          <a:off x="1933575" y="307657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552450</xdr:colOff>
      <xdr:row>15</xdr:row>
      <xdr:rowOff>180975</xdr:rowOff>
    </xdr:to>
    <xdr:sp>
      <xdr:nvSpPr>
        <xdr:cNvPr id="551" name="AutoShape 4">
          <a:hlinkClick r:id="rId446"/>
        </xdr:cNvPr>
        <xdr:cNvSpPr>
          <a:spLocks/>
        </xdr:cNvSpPr>
      </xdr:nvSpPr>
      <xdr:spPr>
        <a:xfrm>
          <a:off x="1933575" y="307657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552450</xdr:colOff>
      <xdr:row>15</xdr:row>
      <xdr:rowOff>180975</xdr:rowOff>
    </xdr:to>
    <xdr:sp>
      <xdr:nvSpPr>
        <xdr:cNvPr id="552" name="AutoShape 5">
          <a:hlinkClick r:id="rId447"/>
        </xdr:cNvPr>
        <xdr:cNvSpPr>
          <a:spLocks/>
        </xdr:cNvSpPr>
      </xdr:nvSpPr>
      <xdr:spPr>
        <a:xfrm>
          <a:off x="1933575" y="3076575"/>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276225</xdr:rowOff>
    </xdr:to>
    <xdr:sp>
      <xdr:nvSpPr>
        <xdr:cNvPr id="553" name="AutoShape 28">
          <a:hlinkClick r:id="rId448"/>
        </xdr:cNvPr>
        <xdr:cNvSpPr>
          <a:spLocks/>
        </xdr:cNvSpPr>
      </xdr:nvSpPr>
      <xdr:spPr>
        <a:xfrm>
          <a:off x="1933575" y="3076575"/>
          <a:ext cx="342900" cy="819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228600</xdr:rowOff>
    </xdr:to>
    <xdr:sp>
      <xdr:nvSpPr>
        <xdr:cNvPr id="554" name="AutoShape 28">
          <a:hlinkClick r:id="rId449"/>
        </xdr:cNvPr>
        <xdr:cNvSpPr>
          <a:spLocks/>
        </xdr:cNvSpPr>
      </xdr:nvSpPr>
      <xdr:spPr>
        <a:xfrm>
          <a:off x="1933575" y="3076575"/>
          <a:ext cx="342900" cy="771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55" name="AutoShape 1">
          <a:hlinkClick r:id="rId450"/>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56" name="AutoShape 2">
          <a:hlinkClick r:id="rId451"/>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57" name="AutoShape 3">
          <a:hlinkClick r:id="rId452"/>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58" name="AutoShape 4">
          <a:hlinkClick r:id="rId453"/>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59" name="AutoShape 5">
          <a:hlinkClick r:id="rId454"/>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60" name="AutoShape 6">
          <a:hlinkClick r:id="rId455"/>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61" name="AutoShape 7">
          <a:hlinkClick r:id="rId456"/>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62" name="AutoShape 8">
          <a:hlinkClick r:id="rId457"/>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63" name="AutoShape 9">
          <a:hlinkClick r:id="rId458"/>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64" name="AutoShape 10">
          <a:hlinkClick r:id="rId459"/>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65" name="AutoShape 11">
          <a:hlinkClick r:id="rId460"/>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66" name="AutoShape 12">
          <a:hlinkClick r:id="rId461"/>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67" name="AutoShape 13">
          <a:hlinkClick r:id="rId462"/>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68" name="AutoShape 14">
          <a:hlinkClick r:id="rId463"/>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69" name="AutoShape 15">
          <a:hlinkClick r:id="rId464"/>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70" name="AutoShape 16">
          <a:hlinkClick r:id="rId465"/>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71" name="AutoShape 17">
          <a:hlinkClick r:id="rId466"/>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72" name="AutoShape 18">
          <a:hlinkClick r:id="rId467"/>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73" name="AutoShape 19">
          <a:hlinkClick r:id="rId468"/>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74" name="AutoShape 20">
          <a:hlinkClick r:id="rId469"/>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75" name="AutoShape 1">
          <a:hlinkClick r:id="rId470"/>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76" name="AutoShape 2">
          <a:hlinkClick r:id="rId471"/>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77" name="AutoShape 3">
          <a:hlinkClick r:id="rId472"/>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78" name="AutoShape 4">
          <a:hlinkClick r:id="rId473"/>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79" name="AutoShape 5">
          <a:hlinkClick r:id="rId474"/>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80" name="AutoShape 6">
          <a:hlinkClick r:id="rId475"/>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81" name="AutoShape 7">
          <a:hlinkClick r:id="rId476"/>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82" name="AutoShape 8">
          <a:hlinkClick r:id="rId477"/>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83" name="AutoShape 9">
          <a:hlinkClick r:id="rId478"/>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84" name="AutoShape 10">
          <a:hlinkClick r:id="rId479"/>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85" name="AutoShape 11">
          <a:hlinkClick r:id="rId480"/>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86" name="AutoShape 12">
          <a:hlinkClick r:id="rId481"/>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87" name="AutoShape 13">
          <a:hlinkClick r:id="rId482"/>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88" name="AutoShape 14">
          <a:hlinkClick r:id="rId483"/>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89" name="AutoShape 15">
          <a:hlinkClick r:id="rId484"/>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90" name="AutoShape 16">
          <a:hlinkClick r:id="rId485"/>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91" name="AutoShape 17">
          <a:hlinkClick r:id="rId486"/>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92" name="AutoShape 18">
          <a:hlinkClick r:id="rId487"/>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93" name="AutoShape 19">
          <a:hlinkClick r:id="rId488"/>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219075</xdr:rowOff>
    </xdr:to>
    <xdr:sp>
      <xdr:nvSpPr>
        <xdr:cNvPr id="594" name="AutoShape 20">
          <a:hlinkClick r:id="rId489"/>
        </xdr:cNvPr>
        <xdr:cNvSpPr>
          <a:spLocks/>
        </xdr:cNvSpPr>
      </xdr:nvSpPr>
      <xdr:spPr>
        <a:xfrm>
          <a:off x="1933575" y="3076575"/>
          <a:ext cx="342900"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228600</xdr:rowOff>
    </xdr:to>
    <xdr:sp>
      <xdr:nvSpPr>
        <xdr:cNvPr id="595" name="AutoShape 28">
          <a:hlinkClick r:id="rId490"/>
        </xdr:cNvPr>
        <xdr:cNvSpPr>
          <a:spLocks/>
        </xdr:cNvSpPr>
      </xdr:nvSpPr>
      <xdr:spPr>
        <a:xfrm>
          <a:off x="1933575" y="3076575"/>
          <a:ext cx="342900" cy="771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15</xdr:row>
      <xdr:rowOff>0</xdr:rowOff>
    </xdr:from>
    <xdr:to>
      <xdr:col>2</xdr:col>
      <xdr:colOff>809625</xdr:colOff>
      <xdr:row>16</xdr:row>
      <xdr:rowOff>228600</xdr:rowOff>
    </xdr:to>
    <xdr:sp>
      <xdr:nvSpPr>
        <xdr:cNvPr id="596" name="AutoShape 28">
          <a:hlinkClick r:id="rId491"/>
        </xdr:cNvPr>
        <xdr:cNvSpPr>
          <a:spLocks/>
        </xdr:cNvSpPr>
      </xdr:nvSpPr>
      <xdr:spPr>
        <a:xfrm>
          <a:off x="1933575" y="3076575"/>
          <a:ext cx="342900" cy="771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723900</xdr:colOff>
      <xdr:row>108</xdr:row>
      <xdr:rowOff>571500</xdr:rowOff>
    </xdr:from>
    <xdr:to>
      <xdr:col>4</xdr:col>
      <xdr:colOff>0</xdr:colOff>
      <xdr:row>108</xdr:row>
      <xdr:rowOff>571500</xdr:rowOff>
    </xdr:to>
    <xdr:sp>
      <xdr:nvSpPr>
        <xdr:cNvPr id="597" name="AutoShape 26">
          <a:hlinkClick r:id="rId492"/>
        </xdr:cNvPr>
        <xdr:cNvSpPr>
          <a:spLocks/>
        </xdr:cNvSpPr>
      </xdr:nvSpPr>
      <xdr:spPr>
        <a:xfrm>
          <a:off x="7315200" y="56292750"/>
          <a:ext cx="9048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108</xdr:row>
      <xdr:rowOff>571500</xdr:rowOff>
    </xdr:from>
    <xdr:to>
      <xdr:col>2</xdr:col>
      <xdr:colOff>466725</xdr:colOff>
      <xdr:row>108</xdr:row>
      <xdr:rowOff>571500</xdr:rowOff>
    </xdr:to>
    <xdr:sp>
      <xdr:nvSpPr>
        <xdr:cNvPr id="598" name="AutoShape 3"/>
        <xdr:cNvSpPr>
          <a:spLocks/>
        </xdr:cNvSpPr>
      </xdr:nvSpPr>
      <xdr:spPr>
        <a:xfrm>
          <a:off x="1543050" y="56292750"/>
          <a:ext cx="3905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108</xdr:row>
      <xdr:rowOff>571500</xdr:rowOff>
    </xdr:from>
    <xdr:to>
      <xdr:col>1</xdr:col>
      <xdr:colOff>276225</xdr:colOff>
      <xdr:row>108</xdr:row>
      <xdr:rowOff>571500</xdr:rowOff>
    </xdr:to>
    <xdr:sp>
      <xdr:nvSpPr>
        <xdr:cNvPr id="599" name="AutoShape 18">
          <a:hlinkClick r:id="rId493"/>
        </xdr:cNvPr>
        <xdr:cNvSpPr>
          <a:spLocks/>
        </xdr:cNvSpPr>
      </xdr:nvSpPr>
      <xdr:spPr>
        <a:xfrm>
          <a:off x="371475" y="56292750"/>
          <a:ext cx="2762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xdr:row>
      <xdr:rowOff>0</xdr:rowOff>
    </xdr:from>
    <xdr:to>
      <xdr:col>2</xdr:col>
      <xdr:colOff>419100</xdr:colOff>
      <xdr:row>7</xdr:row>
      <xdr:rowOff>390525</xdr:rowOff>
    </xdr:to>
    <xdr:sp>
      <xdr:nvSpPr>
        <xdr:cNvPr id="1" name="AutoShape 3"/>
        <xdr:cNvSpPr>
          <a:spLocks/>
        </xdr:cNvSpPr>
      </xdr:nvSpPr>
      <xdr:spPr>
        <a:xfrm>
          <a:off x="2447925" y="190500"/>
          <a:ext cx="390525" cy="2076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28575</xdr:colOff>
      <xdr:row>1</xdr:row>
      <xdr:rowOff>0</xdr:rowOff>
    </xdr:from>
    <xdr:to>
      <xdr:col>2</xdr:col>
      <xdr:colOff>419100</xdr:colOff>
      <xdr:row>7</xdr:row>
      <xdr:rowOff>390525</xdr:rowOff>
    </xdr:to>
    <xdr:sp>
      <xdr:nvSpPr>
        <xdr:cNvPr id="2" name="AutoShape 3"/>
        <xdr:cNvSpPr>
          <a:spLocks/>
        </xdr:cNvSpPr>
      </xdr:nvSpPr>
      <xdr:spPr>
        <a:xfrm>
          <a:off x="2447925" y="190500"/>
          <a:ext cx="390525" cy="2076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28575</xdr:colOff>
      <xdr:row>1</xdr:row>
      <xdr:rowOff>0</xdr:rowOff>
    </xdr:from>
    <xdr:to>
      <xdr:col>2</xdr:col>
      <xdr:colOff>419100</xdr:colOff>
      <xdr:row>5</xdr:row>
      <xdr:rowOff>95250</xdr:rowOff>
    </xdr:to>
    <xdr:sp>
      <xdr:nvSpPr>
        <xdr:cNvPr id="3" name="AutoShape 3">
          <a:hlinkClick r:id="rId1"/>
        </xdr:cNvPr>
        <xdr:cNvSpPr>
          <a:spLocks/>
        </xdr:cNvSpPr>
      </xdr:nvSpPr>
      <xdr:spPr>
        <a:xfrm>
          <a:off x="2447925" y="190500"/>
          <a:ext cx="390525" cy="1190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285750</xdr:colOff>
      <xdr:row>5</xdr:row>
      <xdr:rowOff>95250</xdr:rowOff>
    </xdr:to>
    <xdr:sp>
      <xdr:nvSpPr>
        <xdr:cNvPr id="4" name="AutoShape 1">
          <a:hlinkClick r:id="rId2"/>
        </xdr:cNvPr>
        <xdr:cNvSpPr>
          <a:spLocks/>
        </xdr:cNvSpPr>
      </xdr:nvSpPr>
      <xdr:spPr>
        <a:xfrm>
          <a:off x="352425" y="190500"/>
          <a:ext cx="285750" cy="1190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285750</xdr:colOff>
      <xdr:row>5</xdr:row>
      <xdr:rowOff>95250</xdr:rowOff>
    </xdr:to>
    <xdr:sp>
      <xdr:nvSpPr>
        <xdr:cNvPr id="5" name="AutoShape 2">
          <a:hlinkClick r:id="rId3"/>
        </xdr:cNvPr>
        <xdr:cNvSpPr>
          <a:spLocks/>
        </xdr:cNvSpPr>
      </xdr:nvSpPr>
      <xdr:spPr>
        <a:xfrm>
          <a:off x="352425" y="190500"/>
          <a:ext cx="285750" cy="1190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285750</xdr:colOff>
      <xdr:row>5</xdr:row>
      <xdr:rowOff>95250</xdr:rowOff>
    </xdr:to>
    <xdr:sp>
      <xdr:nvSpPr>
        <xdr:cNvPr id="6" name="AutoShape 3">
          <a:hlinkClick r:id="rId4"/>
        </xdr:cNvPr>
        <xdr:cNvSpPr>
          <a:spLocks/>
        </xdr:cNvSpPr>
      </xdr:nvSpPr>
      <xdr:spPr>
        <a:xfrm>
          <a:off x="352425" y="190500"/>
          <a:ext cx="285750" cy="1190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285750</xdr:colOff>
      <xdr:row>5</xdr:row>
      <xdr:rowOff>95250</xdr:rowOff>
    </xdr:to>
    <xdr:sp>
      <xdr:nvSpPr>
        <xdr:cNvPr id="7" name="AutoShape 4">
          <a:hlinkClick r:id="rId5"/>
        </xdr:cNvPr>
        <xdr:cNvSpPr>
          <a:spLocks/>
        </xdr:cNvSpPr>
      </xdr:nvSpPr>
      <xdr:spPr>
        <a:xfrm>
          <a:off x="352425" y="190500"/>
          <a:ext cx="285750" cy="1190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285750</xdr:colOff>
      <xdr:row>5</xdr:row>
      <xdr:rowOff>95250</xdr:rowOff>
    </xdr:to>
    <xdr:sp>
      <xdr:nvSpPr>
        <xdr:cNvPr id="8" name="AutoShape 5">
          <a:hlinkClick r:id="rId6"/>
        </xdr:cNvPr>
        <xdr:cNvSpPr>
          <a:spLocks/>
        </xdr:cNvSpPr>
      </xdr:nvSpPr>
      <xdr:spPr>
        <a:xfrm>
          <a:off x="352425" y="190500"/>
          <a:ext cx="285750" cy="1190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285750</xdr:colOff>
      <xdr:row>5</xdr:row>
      <xdr:rowOff>95250</xdr:rowOff>
    </xdr:to>
    <xdr:sp>
      <xdr:nvSpPr>
        <xdr:cNvPr id="9" name="AutoShape 6">
          <a:hlinkClick r:id="rId7"/>
        </xdr:cNvPr>
        <xdr:cNvSpPr>
          <a:spLocks/>
        </xdr:cNvSpPr>
      </xdr:nvSpPr>
      <xdr:spPr>
        <a:xfrm>
          <a:off x="352425" y="190500"/>
          <a:ext cx="285750" cy="1190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285750</xdr:colOff>
      <xdr:row>5</xdr:row>
      <xdr:rowOff>95250</xdr:rowOff>
    </xdr:to>
    <xdr:sp>
      <xdr:nvSpPr>
        <xdr:cNvPr id="10" name="AutoShape 7">
          <a:hlinkClick r:id="rId8"/>
        </xdr:cNvPr>
        <xdr:cNvSpPr>
          <a:spLocks/>
        </xdr:cNvSpPr>
      </xdr:nvSpPr>
      <xdr:spPr>
        <a:xfrm>
          <a:off x="352425" y="190500"/>
          <a:ext cx="285750" cy="1190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285750</xdr:colOff>
      <xdr:row>5</xdr:row>
      <xdr:rowOff>95250</xdr:rowOff>
    </xdr:to>
    <xdr:sp>
      <xdr:nvSpPr>
        <xdr:cNvPr id="11" name="AutoShape 11">
          <a:hlinkClick r:id="rId9"/>
        </xdr:cNvPr>
        <xdr:cNvSpPr>
          <a:spLocks/>
        </xdr:cNvSpPr>
      </xdr:nvSpPr>
      <xdr:spPr>
        <a:xfrm>
          <a:off x="352425" y="190500"/>
          <a:ext cx="285750" cy="1190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285750</xdr:colOff>
      <xdr:row>5</xdr:row>
      <xdr:rowOff>95250</xdr:rowOff>
    </xdr:to>
    <xdr:sp>
      <xdr:nvSpPr>
        <xdr:cNvPr id="12" name="AutoShape 12">
          <a:hlinkClick r:id="rId10"/>
        </xdr:cNvPr>
        <xdr:cNvSpPr>
          <a:spLocks/>
        </xdr:cNvSpPr>
      </xdr:nvSpPr>
      <xdr:spPr>
        <a:xfrm>
          <a:off x="352425" y="190500"/>
          <a:ext cx="285750" cy="1190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285750</xdr:colOff>
      <xdr:row>5</xdr:row>
      <xdr:rowOff>57150</xdr:rowOff>
    </xdr:to>
    <xdr:sp>
      <xdr:nvSpPr>
        <xdr:cNvPr id="13" name="AutoShape 1">
          <a:hlinkClick r:id="rId11"/>
        </xdr:cNvPr>
        <xdr:cNvSpPr>
          <a:spLocks/>
        </xdr:cNvSpPr>
      </xdr:nvSpPr>
      <xdr:spPr>
        <a:xfrm>
          <a:off x="352425" y="190500"/>
          <a:ext cx="285750" cy="1152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285750</xdr:colOff>
      <xdr:row>5</xdr:row>
      <xdr:rowOff>57150</xdr:rowOff>
    </xdr:to>
    <xdr:sp>
      <xdr:nvSpPr>
        <xdr:cNvPr id="14" name="AutoShape 2">
          <a:hlinkClick r:id="rId12"/>
        </xdr:cNvPr>
        <xdr:cNvSpPr>
          <a:spLocks/>
        </xdr:cNvSpPr>
      </xdr:nvSpPr>
      <xdr:spPr>
        <a:xfrm>
          <a:off x="352425" y="190500"/>
          <a:ext cx="285750" cy="1152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285750</xdr:colOff>
      <xdr:row>5</xdr:row>
      <xdr:rowOff>57150</xdr:rowOff>
    </xdr:to>
    <xdr:sp>
      <xdr:nvSpPr>
        <xdr:cNvPr id="15" name="AutoShape 3">
          <a:hlinkClick r:id="rId13"/>
        </xdr:cNvPr>
        <xdr:cNvSpPr>
          <a:spLocks/>
        </xdr:cNvSpPr>
      </xdr:nvSpPr>
      <xdr:spPr>
        <a:xfrm>
          <a:off x="352425" y="190500"/>
          <a:ext cx="285750" cy="1152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285750</xdr:colOff>
      <xdr:row>5</xdr:row>
      <xdr:rowOff>57150</xdr:rowOff>
    </xdr:to>
    <xdr:sp>
      <xdr:nvSpPr>
        <xdr:cNvPr id="16" name="AutoShape 4">
          <a:hlinkClick r:id="rId14"/>
        </xdr:cNvPr>
        <xdr:cNvSpPr>
          <a:spLocks/>
        </xdr:cNvSpPr>
      </xdr:nvSpPr>
      <xdr:spPr>
        <a:xfrm>
          <a:off x="352425" y="190500"/>
          <a:ext cx="285750" cy="1152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285750</xdr:colOff>
      <xdr:row>5</xdr:row>
      <xdr:rowOff>57150</xdr:rowOff>
    </xdr:to>
    <xdr:sp>
      <xdr:nvSpPr>
        <xdr:cNvPr id="17" name="AutoShape 5">
          <a:hlinkClick r:id="rId15"/>
        </xdr:cNvPr>
        <xdr:cNvSpPr>
          <a:spLocks/>
        </xdr:cNvSpPr>
      </xdr:nvSpPr>
      <xdr:spPr>
        <a:xfrm>
          <a:off x="352425" y="190500"/>
          <a:ext cx="285750" cy="1152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285750</xdr:colOff>
      <xdr:row>5</xdr:row>
      <xdr:rowOff>57150</xdr:rowOff>
    </xdr:to>
    <xdr:sp>
      <xdr:nvSpPr>
        <xdr:cNvPr id="18" name="AutoShape 6">
          <a:hlinkClick r:id="rId16"/>
        </xdr:cNvPr>
        <xdr:cNvSpPr>
          <a:spLocks/>
        </xdr:cNvSpPr>
      </xdr:nvSpPr>
      <xdr:spPr>
        <a:xfrm>
          <a:off x="352425" y="190500"/>
          <a:ext cx="285750" cy="1152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285750</xdr:colOff>
      <xdr:row>5</xdr:row>
      <xdr:rowOff>57150</xdr:rowOff>
    </xdr:to>
    <xdr:sp>
      <xdr:nvSpPr>
        <xdr:cNvPr id="19" name="AutoShape 11">
          <a:hlinkClick r:id="rId17"/>
        </xdr:cNvPr>
        <xdr:cNvSpPr>
          <a:spLocks/>
        </xdr:cNvSpPr>
      </xdr:nvSpPr>
      <xdr:spPr>
        <a:xfrm>
          <a:off x="352425" y="190500"/>
          <a:ext cx="285750" cy="1152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1</xdr:row>
      <xdr:rowOff>133350</xdr:rowOff>
    </xdr:to>
    <xdr:sp>
      <xdr:nvSpPr>
        <xdr:cNvPr id="20" name="AutoShape 24"/>
        <xdr:cNvSpPr>
          <a:spLocks/>
        </xdr:cNvSpPr>
      </xdr:nvSpPr>
      <xdr:spPr>
        <a:xfrm>
          <a:off x="352425" y="190500"/>
          <a:ext cx="219075"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1</xdr:row>
      <xdr:rowOff>133350</xdr:rowOff>
    </xdr:to>
    <xdr:sp>
      <xdr:nvSpPr>
        <xdr:cNvPr id="21" name="AutoShape 25"/>
        <xdr:cNvSpPr>
          <a:spLocks/>
        </xdr:cNvSpPr>
      </xdr:nvSpPr>
      <xdr:spPr>
        <a:xfrm>
          <a:off x="352425" y="190500"/>
          <a:ext cx="219075"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1</xdr:row>
      <xdr:rowOff>133350</xdr:rowOff>
    </xdr:to>
    <xdr:sp>
      <xdr:nvSpPr>
        <xdr:cNvPr id="22" name="AutoShape 26"/>
        <xdr:cNvSpPr>
          <a:spLocks/>
        </xdr:cNvSpPr>
      </xdr:nvSpPr>
      <xdr:spPr>
        <a:xfrm>
          <a:off x="352425" y="190500"/>
          <a:ext cx="219075"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1</xdr:row>
      <xdr:rowOff>133350</xdr:rowOff>
    </xdr:to>
    <xdr:sp>
      <xdr:nvSpPr>
        <xdr:cNvPr id="23" name="AutoShape 27"/>
        <xdr:cNvSpPr>
          <a:spLocks/>
        </xdr:cNvSpPr>
      </xdr:nvSpPr>
      <xdr:spPr>
        <a:xfrm>
          <a:off x="352425" y="190500"/>
          <a:ext cx="219075"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3</xdr:row>
      <xdr:rowOff>285750</xdr:rowOff>
    </xdr:to>
    <xdr:sp>
      <xdr:nvSpPr>
        <xdr:cNvPr id="24" name="AutoShape 29"/>
        <xdr:cNvSpPr>
          <a:spLocks/>
        </xdr:cNvSpPr>
      </xdr:nvSpPr>
      <xdr:spPr>
        <a:xfrm>
          <a:off x="352425" y="190500"/>
          <a:ext cx="219075" cy="7334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1</xdr:row>
      <xdr:rowOff>133350</xdr:rowOff>
    </xdr:to>
    <xdr:sp>
      <xdr:nvSpPr>
        <xdr:cNvPr id="25" name="AutoShape 19"/>
        <xdr:cNvSpPr>
          <a:spLocks/>
        </xdr:cNvSpPr>
      </xdr:nvSpPr>
      <xdr:spPr>
        <a:xfrm>
          <a:off x="352425" y="190500"/>
          <a:ext cx="219075"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5</xdr:row>
      <xdr:rowOff>19050</xdr:rowOff>
    </xdr:to>
    <xdr:sp>
      <xdr:nvSpPr>
        <xdr:cNvPr id="26" name="AutoShape 19"/>
        <xdr:cNvSpPr>
          <a:spLocks/>
        </xdr:cNvSpPr>
      </xdr:nvSpPr>
      <xdr:spPr>
        <a:xfrm>
          <a:off x="352425" y="190500"/>
          <a:ext cx="219075" cy="11144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3</xdr:row>
      <xdr:rowOff>285750</xdr:rowOff>
    </xdr:to>
    <xdr:sp>
      <xdr:nvSpPr>
        <xdr:cNvPr id="27" name="AutoShape 20"/>
        <xdr:cNvSpPr>
          <a:spLocks/>
        </xdr:cNvSpPr>
      </xdr:nvSpPr>
      <xdr:spPr>
        <a:xfrm>
          <a:off x="352425" y="190500"/>
          <a:ext cx="219075" cy="7334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3</xdr:row>
      <xdr:rowOff>285750</xdr:rowOff>
    </xdr:to>
    <xdr:sp>
      <xdr:nvSpPr>
        <xdr:cNvPr id="28" name="AutoShape 11"/>
        <xdr:cNvSpPr>
          <a:spLocks/>
        </xdr:cNvSpPr>
      </xdr:nvSpPr>
      <xdr:spPr>
        <a:xfrm>
          <a:off x="352425" y="190500"/>
          <a:ext cx="219075" cy="7334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3</xdr:row>
      <xdr:rowOff>285750</xdr:rowOff>
    </xdr:to>
    <xdr:sp>
      <xdr:nvSpPr>
        <xdr:cNvPr id="29" name="AutoShape 12"/>
        <xdr:cNvSpPr>
          <a:spLocks/>
        </xdr:cNvSpPr>
      </xdr:nvSpPr>
      <xdr:spPr>
        <a:xfrm>
          <a:off x="352425" y="190500"/>
          <a:ext cx="219075" cy="7334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3</xdr:row>
      <xdr:rowOff>285750</xdr:rowOff>
    </xdr:to>
    <xdr:sp>
      <xdr:nvSpPr>
        <xdr:cNvPr id="30" name="AutoShape 13"/>
        <xdr:cNvSpPr>
          <a:spLocks/>
        </xdr:cNvSpPr>
      </xdr:nvSpPr>
      <xdr:spPr>
        <a:xfrm>
          <a:off x="352425" y="190500"/>
          <a:ext cx="219075" cy="7334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3</xdr:row>
      <xdr:rowOff>285750</xdr:rowOff>
    </xdr:to>
    <xdr:sp>
      <xdr:nvSpPr>
        <xdr:cNvPr id="31" name="AutoShape 14"/>
        <xdr:cNvSpPr>
          <a:spLocks/>
        </xdr:cNvSpPr>
      </xdr:nvSpPr>
      <xdr:spPr>
        <a:xfrm>
          <a:off x="352425" y="190500"/>
          <a:ext cx="219075" cy="7334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3</xdr:row>
      <xdr:rowOff>285750</xdr:rowOff>
    </xdr:to>
    <xdr:sp>
      <xdr:nvSpPr>
        <xdr:cNvPr id="32" name="AutoShape 15"/>
        <xdr:cNvSpPr>
          <a:spLocks/>
        </xdr:cNvSpPr>
      </xdr:nvSpPr>
      <xdr:spPr>
        <a:xfrm>
          <a:off x="352425" y="190500"/>
          <a:ext cx="219075" cy="7334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3</xdr:row>
      <xdr:rowOff>238125</xdr:rowOff>
    </xdr:to>
    <xdr:sp>
      <xdr:nvSpPr>
        <xdr:cNvPr id="33" name="AutoShape 30"/>
        <xdr:cNvSpPr>
          <a:spLocks/>
        </xdr:cNvSpPr>
      </xdr:nvSpPr>
      <xdr:spPr>
        <a:xfrm>
          <a:off x="352425" y="190500"/>
          <a:ext cx="219075" cy="685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3</xdr:row>
      <xdr:rowOff>238125</xdr:rowOff>
    </xdr:to>
    <xdr:sp>
      <xdr:nvSpPr>
        <xdr:cNvPr id="34" name="AutoShape 31"/>
        <xdr:cNvSpPr>
          <a:spLocks/>
        </xdr:cNvSpPr>
      </xdr:nvSpPr>
      <xdr:spPr>
        <a:xfrm>
          <a:off x="352425" y="190500"/>
          <a:ext cx="219075" cy="685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3</xdr:row>
      <xdr:rowOff>238125</xdr:rowOff>
    </xdr:to>
    <xdr:sp>
      <xdr:nvSpPr>
        <xdr:cNvPr id="35" name="AutoShape 32"/>
        <xdr:cNvSpPr>
          <a:spLocks/>
        </xdr:cNvSpPr>
      </xdr:nvSpPr>
      <xdr:spPr>
        <a:xfrm>
          <a:off x="352425" y="190500"/>
          <a:ext cx="219075" cy="685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3</xdr:row>
      <xdr:rowOff>238125</xdr:rowOff>
    </xdr:to>
    <xdr:sp>
      <xdr:nvSpPr>
        <xdr:cNvPr id="36" name="AutoShape 33"/>
        <xdr:cNvSpPr>
          <a:spLocks/>
        </xdr:cNvSpPr>
      </xdr:nvSpPr>
      <xdr:spPr>
        <a:xfrm>
          <a:off x="352425" y="190500"/>
          <a:ext cx="219075" cy="685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1</xdr:row>
      <xdr:rowOff>123825</xdr:rowOff>
    </xdr:to>
    <xdr:sp>
      <xdr:nvSpPr>
        <xdr:cNvPr id="37" name="AutoShape 34"/>
        <xdr:cNvSpPr>
          <a:spLocks/>
        </xdr:cNvSpPr>
      </xdr:nvSpPr>
      <xdr:spPr>
        <a:xfrm>
          <a:off x="352425" y="190500"/>
          <a:ext cx="219075"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3</xdr:row>
      <xdr:rowOff>238125</xdr:rowOff>
    </xdr:to>
    <xdr:sp>
      <xdr:nvSpPr>
        <xdr:cNvPr id="38" name="AutoShape 23"/>
        <xdr:cNvSpPr>
          <a:spLocks/>
        </xdr:cNvSpPr>
      </xdr:nvSpPr>
      <xdr:spPr>
        <a:xfrm>
          <a:off x="352425" y="190500"/>
          <a:ext cx="219075" cy="685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3</xdr:row>
      <xdr:rowOff>238125</xdr:rowOff>
    </xdr:to>
    <xdr:sp>
      <xdr:nvSpPr>
        <xdr:cNvPr id="39" name="AutoShape 24"/>
        <xdr:cNvSpPr>
          <a:spLocks/>
        </xdr:cNvSpPr>
      </xdr:nvSpPr>
      <xdr:spPr>
        <a:xfrm>
          <a:off x="352425" y="190500"/>
          <a:ext cx="219075" cy="685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3</xdr:row>
      <xdr:rowOff>238125</xdr:rowOff>
    </xdr:to>
    <xdr:sp>
      <xdr:nvSpPr>
        <xdr:cNvPr id="40" name="AutoShape 18"/>
        <xdr:cNvSpPr>
          <a:spLocks/>
        </xdr:cNvSpPr>
      </xdr:nvSpPr>
      <xdr:spPr>
        <a:xfrm>
          <a:off x="352425" y="190500"/>
          <a:ext cx="219075" cy="685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3</xdr:row>
      <xdr:rowOff>238125</xdr:rowOff>
    </xdr:to>
    <xdr:sp>
      <xdr:nvSpPr>
        <xdr:cNvPr id="41" name="AutoShape 19"/>
        <xdr:cNvSpPr>
          <a:spLocks/>
        </xdr:cNvSpPr>
      </xdr:nvSpPr>
      <xdr:spPr>
        <a:xfrm>
          <a:off x="352425" y="190500"/>
          <a:ext cx="219075" cy="685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3</xdr:row>
      <xdr:rowOff>238125</xdr:rowOff>
    </xdr:to>
    <xdr:sp>
      <xdr:nvSpPr>
        <xdr:cNvPr id="42" name="AutoShape 19"/>
        <xdr:cNvSpPr>
          <a:spLocks/>
        </xdr:cNvSpPr>
      </xdr:nvSpPr>
      <xdr:spPr>
        <a:xfrm>
          <a:off x="352425" y="190500"/>
          <a:ext cx="219075" cy="685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3</xdr:row>
      <xdr:rowOff>238125</xdr:rowOff>
    </xdr:to>
    <xdr:sp>
      <xdr:nvSpPr>
        <xdr:cNvPr id="43" name="AutoShape 20"/>
        <xdr:cNvSpPr>
          <a:spLocks/>
        </xdr:cNvSpPr>
      </xdr:nvSpPr>
      <xdr:spPr>
        <a:xfrm>
          <a:off x="352425" y="190500"/>
          <a:ext cx="219075" cy="685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3</xdr:row>
      <xdr:rowOff>238125</xdr:rowOff>
    </xdr:to>
    <xdr:sp>
      <xdr:nvSpPr>
        <xdr:cNvPr id="44" name="AutoShape 22"/>
        <xdr:cNvSpPr>
          <a:spLocks/>
        </xdr:cNvSpPr>
      </xdr:nvSpPr>
      <xdr:spPr>
        <a:xfrm>
          <a:off x="352425" y="190500"/>
          <a:ext cx="219075" cy="685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3</xdr:row>
      <xdr:rowOff>238125</xdr:rowOff>
    </xdr:to>
    <xdr:sp>
      <xdr:nvSpPr>
        <xdr:cNvPr id="45" name="AutoShape 23"/>
        <xdr:cNvSpPr>
          <a:spLocks/>
        </xdr:cNvSpPr>
      </xdr:nvSpPr>
      <xdr:spPr>
        <a:xfrm>
          <a:off x="352425" y="190500"/>
          <a:ext cx="219075" cy="685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3</xdr:row>
      <xdr:rowOff>238125</xdr:rowOff>
    </xdr:to>
    <xdr:sp>
      <xdr:nvSpPr>
        <xdr:cNvPr id="46" name="AutoShape 24"/>
        <xdr:cNvSpPr>
          <a:spLocks/>
        </xdr:cNvSpPr>
      </xdr:nvSpPr>
      <xdr:spPr>
        <a:xfrm>
          <a:off x="352425" y="190500"/>
          <a:ext cx="219075" cy="685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3</xdr:row>
      <xdr:rowOff>238125</xdr:rowOff>
    </xdr:to>
    <xdr:sp>
      <xdr:nvSpPr>
        <xdr:cNvPr id="47" name="AutoShape 11"/>
        <xdr:cNvSpPr>
          <a:spLocks/>
        </xdr:cNvSpPr>
      </xdr:nvSpPr>
      <xdr:spPr>
        <a:xfrm>
          <a:off x="352425" y="190500"/>
          <a:ext cx="219075" cy="685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3</xdr:row>
      <xdr:rowOff>238125</xdr:rowOff>
    </xdr:to>
    <xdr:sp>
      <xdr:nvSpPr>
        <xdr:cNvPr id="48" name="AutoShape 12"/>
        <xdr:cNvSpPr>
          <a:spLocks/>
        </xdr:cNvSpPr>
      </xdr:nvSpPr>
      <xdr:spPr>
        <a:xfrm>
          <a:off x="352425" y="190500"/>
          <a:ext cx="219075" cy="685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3</xdr:row>
      <xdr:rowOff>238125</xdr:rowOff>
    </xdr:to>
    <xdr:sp>
      <xdr:nvSpPr>
        <xdr:cNvPr id="49" name="AutoShape 13"/>
        <xdr:cNvSpPr>
          <a:spLocks/>
        </xdr:cNvSpPr>
      </xdr:nvSpPr>
      <xdr:spPr>
        <a:xfrm>
          <a:off x="352425" y="190500"/>
          <a:ext cx="219075" cy="685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3</xdr:row>
      <xdr:rowOff>238125</xdr:rowOff>
    </xdr:to>
    <xdr:sp>
      <xdr:nvSpPr>
        <xdr:cNvPr id="50" name="AutoShape 14"/>
        <xdr:cNvSpPr>
          <a:spLocks/>
        </xdr:cNvSpPr>
      </xdr:nvSpPr>
      <xdr:spPr>
        <a:xfrm>
          <a:off x="352425" y="190500"/>
          <a:ext cx="219075" cy="685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3</xdr:row>
      <xdr:rowOff>238125</xdr:rowOff>
    </xdr:to>
    <xdr:sp>
      <xdr:nvSpPr>
        <xdr:cNvPr id="51" name="AutoShape 15"/>
        <xdr:cNvSpPr>
          <a:spLocks/>
        </xdr:cNvSpPr>
      </xdr:nvSpPr>
      <xdr:spPr>
        <a:xfrm>
          <a:off x="352425" y="190500"/>
          <a:ext cx="219075" cy="685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219075</xdr:colOff>
      <xdr:row>3</xdr:row>
      <xdr:rowOff>238125</xdr:rowOff>
    </xdr:to>
    <xdr:sp>
      <xdr:nvSpPr>
        <xdr:cNvPr id="52" name="AutoShape 17"/>
        <xdr:cNvSpPr>
          <a:spLocks/>
        </xdr:cNvSpPr>
      </xdr:nvSpPr>
      <xdr:spPr>
        <a:xfrm>
          <a:off x="352425" y="190500"/>
          <a:ext cx="219075" cy="685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390525</xdr:colOff>
      <xdr:row>1</xdr:row>
      <xdr:rowOff>28575</xdr:rowOff>
    </xdr:to>
    <xdr:sp>
      <xdr:nvSpPr>
        <xdr:cNvPr id="53" name="AutoShape 40">
          <a:hlinkClick r:id="rId18"/>
        </xdr:cNvPr>
        <xdr:cNvSpPr>
          <a:spLocks/>
        </xdr:cNvSpPr>
      </xdr:nvSpPr>
      <xdr:spPr>
        <a:xfrm>
          <a:off x="352425" y="190500"/>
          <a:ext cx="3905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390525</xdr:colOff>
      <xdr:row>1</xdr:row>
      <xdr:rowOff>28575</xdr:rowOff>
    </xdr:to>
    <xdr:sp>
      <xdr:nvSpPr>
        <xdr:cNvPr id="54" name="AutoShape 40">
          <a:hlinkClick r:id="rId19"/>
        </xdr:cNvPr>
        <xdr:cNvSpPr>
          <a:spLocks/>
        </xdr:cNvSpPr>
      </xdr:nvSpPr>
      <xdr:spPr>
        <a:xfrm>
          <a:off x="352425" y="190500"/>
          <a:ext cx="3905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H79"/>
  <sheetViews>
    <sheetView tabSelected="1" workbookViewId="0" topLeftCell="A1">
      <selection activeCell="A1" sqref="A1"/>
    </sheetView>
  </sheetViews>
  <sheetFormatPr defaultColWidth="11.421875" defaultRowHeight="12.75"/>
  <cols>
    <col min="1" max="1" width="3.28125" style="1" customWidth="1"/>
    <col min="2" max="2" width="9.140625" style="1" customWidth="1"/>
    <col min="3" max="3" width="48.28125" style="1" customWidth="1"/>
    <col min="4" max="4" width="17.8515625" style="1" bestFit="1" customWidth="1"/>
    <col min="5" max="5" width="22.8515625" style="1" customWidth="1"/>
    <col min="6" max="6" width="17.8515625" style="1" bestFit="1" customWidth="1"/>
    <col min="7" max="7" width="28.57421875" style="4" customWidth="1"/>
    <col min="8" max="8" width="13.7109375" style="1" bestFit="1" customWidth="1"/>
    <col min="9" max="16384" width="11.421875" style="1" customWidth="1"/>
  </cols>
  <sheetData>
    <row r="1" spans="2:6" ht="12.75" customHeight="1" thickBot="1">
      <c r="B1" s="2"/>
      <c r="C1" s="2"/>
      <c r="D1" s="2"/>
      <c r="E1" s="2"/>
      <c r="F1" s="2"/>
    </row>
    <row r="2" spans="2:7" ht="15.75">
      <c r="B2" s="149" t="s">
        <v>0</v>
      </c>
      <c r="C2" s="149"/>
      <c r="D2" s="149"/>
      <c r="E2" s="149"/>
      <c r="F2" s="149"/>
      <c r="G2" s="46"/>
    </row>
    <row r="3" spans="2:7" ht="18" customHeight="1" thickBot="1">
      <c r="B3" s="150" t="s">
        <v>1</v>
      </c>
      <c r="C3" s="150"/>
      <c r="D3" s="150"/>
      <c r="E3" s="150"/>
      <c r="F3" s="150"/>
      <c r="G3" s="46"/>
    </row>
    <row r="4" spans="2:6" ht="14.25">
      <c r="B4" s="151" t="s">
        <v>2</v>
      </c>
      <c r="C4" s="151" t="s">
        <v>3</v>
      </c>
      <c r="D4" s="153" t="s">
        <v>4</v>
      </c>
      <c r="E4" s="153" t="s">
        <v>5</v>
      </c>
      <c r="F4" s="155" t="s">
        <v>6</v>
      </c>
    </row>
    <row r="5" spans="2:6" ht="14.25">
      <c r="B5" s="152"/>
      <c r="C5" s="152"/>
      <c r="D5" s="154"/>
      <c r="E5" s="154"/>
      <c r="F5" s="156"/>
    </row>
    <row r="6" spans="2:6" ht="14.25">
      <c r="B6" s="152"/>
      <c r="C6" s="152"/>
      <c r="D6" s="154"/>
      <c r="E6" s="154"/>
      <c r="F6" s="156"/>
    </row>
    <row r="7" spans="2:6" ht="15">
      <c r="B7" s="42">
        <v>10101</v>
      </c>
      <c r="C7" s="19" t="s">
        <v>7</v>
      </c>
      <c r="D7" s="33">
        <v>500000000</v>
      </c>
      <c r="E7" s="33">
        <v>500000000</v>
      </c>
      <c r="F7" s="34">
        <f>+((E7/D7-1))</f>
        <v>0</v>
      </c>
    </row>
    <row r="8" spans="2:7" ht="15">
      <c r="B8" s="18">
        <v>10499</v>
      </c>
      <c r="C8" s="19" t="s">
        <v>8</v>
      </c>
      <c r="D8" s="33">
        <v>0</v>
      </c>
      <c r="E8" s="33">
        <v>5000000</v>
      </c>
      <c r="F8" s="34">
        <v>1</v>
      </c>
      <c r="G8" s="46"/>
    </row>
    <row r="9" spans="2:7" ht="15">
      <c r="B9" s="18">
        <v>10801</v>
      </c>
      <c r="C9" s="19" t="s">
        <v>9</v>
      </c>
      <c r="D9" s="33">
        <f>133829352+90980000</f>
        <v>224809352</v>
      </c>
      <c r="E9" s="33">
        <v>1241061733</v>
      </c>
      <c r="F9" s="34">
        <f>+((E9/D9-1))</f>
        <v>4.520507585467352</v>
      </c>
      <c r="G9" s="47"/>
    </row>
    <row r="10" spans="2:7" ht="15">
      <c r="B10" s="18">
        <v>20301</v>
      </c>
      <c r="C10" s="36" t="s">
        <v>10</v>
      </c>
      <c r="D10" s="33">
        <v>0</v>
      </c>
      <c r="E10" s="33">
        <v>2600000</v>
      </c>
      <c r="F10" s="34">
        <v>1</v>
      </c>
      <c r="G10" s="46"/>
    </row>
    <row r="11" spans="2:7" ht="15">
      <c r="B11" s="18">
        <v>20302</v>
      </c>
      <c r="C11" s="19" t="s">
        <v>11</v>
      </c>
      <c r="D11" s="33">
        <v>0</v>
      </c>
      <c r="E11" s="33">
        <v>30000000</v>
      </c>
      <c r="F11" s="34">
        <v>1</v>
      </c>
      <c r="G11" s="46"/>
    </row>
    <row r="12" spans="2:7" ht="15">
      <c r="B12" s="18">
        <v>50104</v>
      </c>
      <c r="C12" s="19" t="s">
        <v>12</v>
      </c>
      <c r="D12" s="33">
        <v>27400000</v>
      </c>
      <c r="E12" s="33">
        <v>73600000</v>
      </c>
      <c r="F12" s="34">
        <f>+((E12/D12-1))</f>
        <v>1.6861313868613137</v>
      </c>
      <c r="G12" s="46"/>
    </row>
    <row r="13" spans="2:7" ht="15">
      <c r="B13" s="18">
        <v>50199</v>
      </c>
      <c r="C13" s="19" t="s">
        <v>13</v>
      </c>
      <c r="D13" s="33">
        <v>0</v>
      </c>
      <c r="E13" s="33">
        <v>1000000</v>
      </c>
      <c r="F13" s="34">
        <v>1</v>
      </c>
      <c r="G13" s="46"/>
    </row>
    <row r="14" spans="2:8" ht="15">
      <c r="B14" s="18">
        <v>50201</v>
      </c>
      <c r="C14" s="36" t="s">
        <v>14</v>
      </c>
      <c r="D14" s="33">
        <f>+D33+D48+D60</f>
        <v>2078188092</v>
      </c>
      <c r="E14" s="33">
        <f>2415965400+8002222500-363182000</f>
        <v>10055005900</v>
      </c>
      <c r="F14" s="34">
        <f>+((E14/D14-1))</f>
        <v>3.838352187035821</v>
      </c>
      <c r="G14" s="46"/>
      <c r="H14" s="4"/>
    </row>
    <row r="15" spans="2:7" ht="15.75" thickBot="1">
      <c r="B15" s="18">
        <v>50299</v>
      </c>
      <c r="C15" s="19" t="s">
        <v>15</v>
      </c>
      <c r="D15" s="33">
        <f>+D34</f>
        <v>2000000000</v>
      </c>
      <c r="E15" s="33">
        <v>121000000</v>
      </c>
      <c r="F15" s="34">
        <f>+((E15/D15-1))</f>
        <v>-0.9395</v>
      </c>
      <c r="G15" s="46"/>
    </row>
    <row r="16" spans="2:6" ht="16.5" thickBot="1">
      <c r="B16" s="157" t="s">
        <v>16</v>
      </c>
      <c r="C16" s="158"/>
      <c r="D16" s="43">
        <f>SUM(D7:D15)</f>
        <v>4830397444</v>
      </c>
      <c r="E16" s="43">
        <f>SUM(E7:E15)</f>
        <v>12029267633</v>
      </c>
      <c r="F16" s="41">
        <f>+((E16/D16-1))</f>
        <v>1.4903266806630913</v>
      </c>
    </row>
    <row r="17" spans="2:6" ht="15.75">
      <c r="B17" s="10"/>
      <c r="C17" s="11"/>
      <c r="D17" s="12"/>
      <c r="E17" s="12"/>
      <c r="F17" s="13"/>
    </row>
    <row r="18" spans="2:6" ht="11.25" customHeight="1" thickBot="1">
      <c r="B18" s="10"/>
      <c r="C18" s="11"/>
      <c r="D18" s="12"/>
      <c r="E18" s="12"/>
      <c r="F18" s="13"/>
    </row>
    <row r="19" spans="2:6" ht="15.75">
      <c r="B19" s="149" t="s">
        <v>17</v>
      </c>
      <c r="C19" s="149"/>
      <c r="D19" s="149"/>
      <c r="E19" s="149"/>
      <c r="F19" s="149"/>
    </row>
    <row r="20" spans="2:6" ht="16.5" thickBot="1">
      <c r="B20" s="150" t="s">
        <v>1</v>
      </c>
      <c r="C20" s="150"/>
      <c r="D20" s="150"/>
      <c r="E20" s="150"/>
      <c r="F20" s="150"/>
    </row>
    <row r="21" spans="2:6" ht="14.25">
      <c r="B21" s="151" t="s">
        <v>2</v>
      </c>
      <c r="C21" s="151" t="s">
        <v>3</v>
      </c>
      <c r="D21" s="153" t="s">
        <v>4</v>
      </c>
      <c r="E21" s="153" t="s">
        <v>5</v>
      </c>
      <c r="F21" s="155" t="s">
        <v>6</v>
      </c>
    </row>
    <row r="22" spans="2:6" ht="14.25">
      <c r="B22" s="152"/>
      <c r="C22" s="152"/>
      <c r="D22" s="154"/>
      <c r="E22" s="154"/>
      <c r="F22" s="156"/>
    </row>
    <row r="23" spans="2:6" ht="14.25">
      <c r="B23" s="152"/>
      <c r="C23" s="152"/>
      <c r="D23" s="154"/>
      <c r="E23" s="154"/>
      <c r="F23" s="156"/>
    </row>
    <row r="24" spans="2:6" ht="15.75" thickBot="1">
      <c r="B24" s="42">
        <v>10101</v>
      </c>
      <c r="C24" s="19" t="s">
        <v>7</v>
      </c>
      <c r="D24" s="33">
        <v>500000000</v>
      </c>
      <c r="E24" s="32">
        <f>1000000000-500000000</f>
        <v>500000000</v>
      </c>
      <c r="F24" s="34">
        <f>+((E24/D24-1))</f>
        <v>0</v>
      </c>
    </row>
    <row r="25" spans="2:6" ht="16.5" thickBot="1">
      <c r="B25" s="8"/>
      <c r="C25" s="8" t="s">
        <v>16</v>
      </c>
      <c r="D25" s="44">
        <f>SUM(D24:D24)</f>
        <v>500000000</v>
      </c>
      <c r="E25" s="14">
        <f>SUM(E24:E24)</f>
        <v>500000000</v>
      </c>
      <c r="F25" s="41">
        <f>+((E25/D25-1))</f>
        <v>0</v>
      </c>
    </row>
    <row r="26" spans="2:6" ht="15.75">
      <c r="B26" s="10"/>
      <c r="C26" s="11"/>
      <c r="D26" s="12"/>
      <c r="E26" s="12"/>
      <c r="F26" s="13"/>
    </row>
    <row r="27" spans="2:6" ht="16.5" thickBot="1">
      <c r="B27" s="10"/>
      <c r="C27" s="11"/>
      <c r="D27" s="12"/>
      <c r="E27" s="12"/>
      <c r="F27" s="13"/>
    </row>
    <row r="28" spans="2:6" ht="15.75">
      <c r="B28" s="159" t="s">
        <v>24</v>
      </c>
      <c r="C28" s="159"/>
      <c r="D28" s="159"/>
      <c r="E28" s="159"/>
      <c r="F28" s="159"/>
    </row>
    <row r="29" spans="2:6" ht="24.75" customHeight="1" thickBot="1">
      <c r="B29" s="160" t="s">
        <v>1</v>
      </c>
      <c r="C29" s="160"/>
      <c r="D29" s="160"/>
      <c r="E29" s="160"/>
      <c r="F29" s="160"/>
    </row>
    <row r="30" spans="2:6" ht="14.25">
      <c r="B30" s="151" t="s">
        <v>2</v>
      </c>
      <c r="C30" s="151" t="s">
        <v>3</v>
      </c>
      <c r="D30" s="153" t="s">
        <v>4</v>
      </c>
      <c r="E30" s="153" t="s">
        <v>5</v>
      </c>
      <c r="F30" s="155" t="s">
        <v>6</v>
      </c>
    </row>
    <row r="31" spans="2:6" ht="14.25">
      <c r="B31" s="152"/>
      <c r="C31" s="152"/>
      <c r="D31" s="154"/>
      <c r="E31" s="154"/>
      <c r="F31" s="156"/>
    </row>
    <row r="32" spans="2:6" ht="14.25">
      <c r="B32" s="152"/>
      <c r="C32" s="152"/>
      <c r="D32" s="154"/>
      <c r="E32" s="154"/>
      <c r="F32" s="156"/>
    </row>
    <row r="33" spans="2:6" ht="21" customHeight="1">
      <c r="B33" s="18">
        <v>50201</v>
      </c>
      <c r="C33" s="36" t="s">
        <v>14</v>
      </c>
      <c r="D33" s="33">
        <v>600000000</v>
      </c>
      <c r="E33" s="32">
        <v>7639040500</v>
      </c>
      <c r="F33" s="34">
        <v>1</v>
      </c>
    </row>
    <row r="34" spans="2:6" ht="21" customHeight="1" thickBot="1">
      <c r="B34" s="18">
        <v>50299</v>
      </c>
      <c r="C34" s="36" t="s">
        <v>15</v>
      </c>
      <c r="D34" s="33">
        <v>2000000000</v>
      </c>
      <c r="E34" s="33">
        <v>0</v>
      </c>
      <c r="F34" s="34">
        <v>-1</v>
      </c>
    </row>
    <row r="35" spans="2:6" ht="16.5" thickBot="1">
      <c r="B35" s="8"/>
      <c r="C35" s="8" t="s">
        <v>16</v>
      </c>
      <c r="D35" s="44">
        <f>SUM(D33:D34)</f>
        <v>2600000000</v>
      </c>
      <c r="E35" s="14">
        <f>SUM(E33:E34)</f>
        <v>7639040500</v>
      </c>
      <c r="F35" s="41">
        <f>+((E35/D35-1))</f>
        <v>1.9380925000000002</v>
      </c>
    </row>
    <row r="36" spans="2:6" ht="15.75">
      <c r="B36" s="10"/>
      <c r="C36" s="11"/>
      <c r="D36" s="12"/>
      <c r="E36" s="12"/>
      <c r="F36" s="13"/>
    </row>
    <row r="37" spans="2:6" ht="16.5" thickBot="1">
      <c r="B37" s="10"/>
      <c r="C37" s="11"/>
      <c r="D37" s="12"/>
      <c r="E37" s="12"/>
      <c r="F37" s="13"/>
    </row>
    <row r="38" spans="2:6" ht="15.75">
      <c r="B38" s="149" t="s">
        <v>18</v>
      </c>
      <c r="C38" s="149"/>
      <c r="D38" s="149"/>
      <c r="E38" s="149"/>
      <c r="F38" s="149"/>
    </row>
    <row r="39" spans="2:6" ht="21.75" customHeight="1" thickBot="1">
      <c r="B39" s="150" t="s">
        <v>1</v>
      </c>
      <c r="C39" s="150"/>
      <c r="D39" s="150"/>
      <c r="E39" s="150"/>
      <c r="F39" s="150"/>
    </row>
    <row r="40" spans="2:6" ht="14.25">
      <c r="B40" s="151" t="s">
        <v>2</v>
      </c>
      <c r="C40" s="151" t="s">
        <v>3</v>
      </c>
      <c r="D40" s="153" t="s">
        <v>4</v>
      </c>
      <c r="E40" s="153" t="s">
        <v>5</v>
      </c>
      <c r="F40" s="155" t="s">
        <v>6</v>
      </c>
    </row>
    <row r="41" spans="2:6" ht="14.25">
      <c r="B41" s="152"/>
      <c r="C41" s="152"/>
      <c r="D41" s="154"/>
      <c r="E41" s="154"/>
      <c r="F41" s="156"/>
    </row>
    <row r="42" spans="2:6" ht="14.25">
      <c r="B42" s="152"/>
      <c r="C42" s="152"/>
      <c r="D42" s="154"/>
      <c r="E42" s="154"/>
      <c r="F42" s="156"/>
    </row>
    <row r="43" spans="2:6" ht="15">
      <c r="B43" s="18">
        <v>10499</v>
      </c>
      <c r="C43" s="19" t="s">
        <v>8</v>
      </c>
      <c r="D43" s="32">
        <v>0</v>
      </c>
      <c r="E43" s="32">
        <v>5000000</v>
      </c>
      <c r="F43" s="34">
        <v>1</v>
      </c>
    </row>
    <row r="44" spans="2:6" ht="15">
      <c r="B44" s="18">
        <v>10801</v>
      </c>
      <c r="C44" s="19" t="s">
        <v>9</v>
      </c>
      <c r="D44" s="35">
        <v>133829352</v>
      </c>
      <c r="E44" s="32">
        <v>1214784533</v>
      </c>
      <c r="F44" s="34">
        <f>+((E44/D44-1))</f>
        <v>8.0771158557205</v>
      </c>
    </row>
    <row r="45" spans="2:6" ht="15">
      <c r="B45" s="18">
        <v>20301</v>
      </c>
      <c r="C45" s="36" t="s">
        <v>10</v>
      </c>
      <c r="D45" s="32">
        <v>0</v>
      </c>
      <c r="E45" s="32">
        <v>2600000</v>
      </c>
      <c r="F45" s="34">
        <v>1</v>
      </c>
    </row>
    <row r="46" spans="2:6" ht="15">
      <c r="B46" s="18">
        <v>20302</v>
      </c>
      <c r="C46" s="19" t="s">
        <v>11</v>
      </c>
      <c r="D46" s="32">
        <v>0</v>
      </c>
      <c r="E46" s="32">
        <v>30000000</v>
      </c>
      <c r="F46" s="34">
        <v>1</v>
      </c>
    </row>
    <row r="47" spans="2:6" ht="15">
      <c r="B47" s="18">
        <v>50199</v>
      </c>
      <c r="C47" s="19" t="s">
        <v>13</v>
      </c>
      <c r="D47" s="32">
        <v>0</v>
      </c>
      <c r="E47" s="32">
        <v>1000000</v>
      </c>
      <c r="F47" s="34">
        <v>1</v>
      </c>
    </row>
    <row r="48" spans="2:6" ht="15">
      <c r="B48" s="18">
        <v>50201</v>
      </c>
      <c r="C48" s="36" t="s">
        <v>14</v>
      </c>
      <c r="D48" s="32">
        <v>1353798092</v>
      </c>
      <c r="E48" s="32">
        <v>2264315400</v>
      </c>
      <c r="F48" s="34">
        <f>+((E48/D48-1))</f>
        <v>0.6725650696219181</v>
      </c>
    </row>
    <row r="49" spans="2:6" ht="15.75" thickBot="1">
      <c r="B49" s="18">
        <v>50299</v>
      </c>
      <c r="C49" s="19" t="s">
        <v>15</v>
      </c>
      <c r="D49" s="32">
        <v>0</v>
      </c>
      <c r="E49" s="32">
        <v>121000000</v>
      </c>
      <c r="F49" s="34">
        <v>1</v>
      </c>
    </row>
    <row r="50" spans="2:6" ht="16.5" thickBot="1">
      <c r="B50" s="37"/>
      <c r="C50" s="38" t="s">
        <v>19</v>
      </c>
      <c r="D50" s="39">
        <f>SUM(D43:D49)</f>
        <v>1487627444</v>
      </c>
      <c r="E50" s="40">
        <f>SUM(E43:E49)</f>
        <v>3638699933</v>
      </c>
      <c r="F50" s="41">
        <f>+((E50/D50-1))</f>
        <v>1.4459752659685403</v>
      </c>
    </row>
    <row r="51" spans="2:6" ht="15.75">
      <c r="B51" s="18"/>
      <c r="C51" s="19"/>
      <c r="D51" s="12"/>
      <c r="E51" s="12"/>
      <c r="F51" s="13"/>
    </row>
    <row r="52" spans="2:6" ht="16.5" thickBot="1">
      <c r="B52" s="18"/>
      <c r="C52" s="19"/>
      <c r="D52" s="12"/>
      <c r="E52" s="12"/>
      <c r="F52" s="13"/>
    </row>
    <row r="53" spans="2:6" ht="15.75">
      <c r="B53" s="148" t="s">
        <v>20</v>
      </c>
      <c r="C53" s="148"/>
      <c r="D53" s="148"/>
      <c r="E53" s="148"/>
      <c r="F53" s="148"/>
    </row>
    <row r="54" spans="2:6" ht="16.5" thickBot="1">
      <c r="B54" s="143" t="s">
        <v>1</v>
      </c>
      <c r="C54" s="143"/>
      <c r="D54" s="143"/>
      <c r="E54" s="143"/>
      <c r="F54" s="143"/>
    </row>
    <row r="55" spans="2:6" ht="14.25">
      <c r="B55" s="144" t="s">
        <v>2</v>
      </c>
      <c r="C55" s="144" t="s">
        <v>3</v>
      </c>
      <c r="D55" s="146" t="s">
        <v>4</v>
      </c>
      <c r="E55" s="146" t="s">
        <v>5</v>
      </c>
      <c r="F55" s="139" t="s">
        <v>6</v>
      </c>
    </row>
    <row r="56" spans="2:6" ht="14.25">
      <c r="B56" s="145"/>
      <c r="C56" s="145"/>
      <c r="D56" s="147"/>
      <c r="E56" s="147"/>
      <c r="F56" s="140"/>
    </row>
    <row r="57" spans="2:6" ht="14.25">
      <c r="B57" s="145"/>
      <c r="C57" s="145"/>
      <c r="D57" s="147"/>
      <c r="E57" s="147"/>
      <c r="F57" s="140"/>
    </row>
    <row r="58" spans="2:6" ht="15">
      <c r="B58" s="23">
        <v>10801</v>
      </c>
      <c r="C58" s="5" t="s">
        <v>9</v>
      </c>
      <c r="D58" s="15">
        <v>90980000</v>
      </c>
      <c r="E58" s="3">
        <v>26277200</v>
      </c>
      <c r="F58" s="24">
        <f>+((E58/D58-1))</f>
        <v>-0.7111760826555287</v>
      </c>
    </row>
    <row r="59" spans="2:6" ht="15">
      <c r="B59" s="23">
        <v>50104</v>
      </c>
      <c r="C59" s="5" t="s">
        <v>12</v>
      </c>
      <c r="D59" s="15">
        <v>27400000</v>
      </c>
      <c r="E59" s="3">
        <v>73600000</v>
      </c>
      <c r="F59" s="24">
        <f>+((E59/D59-1))</f>
        <v>1.6861313868613137</v>
      </c>
    </row>
    <row r="60" spans="2:6" ht="15.75" thickBot="1">
      <c r="B60" s="25">
        <v>50201</v>
      </c>
      <c r="C60" s="26" t="s">
        <v>14</v>
      </c>
      <c r="D60" s="27">
        <v>124390000</v>
      </c>
      <c r="E60" s="7">
        <v>151650000</v>
      </c>
      <c r="F60" s="28">
        <f>+((E60/D60-1))</f>
        <v>0.2191494493126458</v>
      </c>
    </row>
    <row r="61" spans="2:6" ht="16.5" thickBot="1">
      <c r="B61" s="29"/>
      <c r="C61" s="16" t="s">
        <v>19</v>
      </c>
      <c r="D61" s="45">
        <f>SUM(D58:D60)</f>
        <v>242770000</v>
      </c>
      <c r="E61" s="17">
        <f>SUM(E58:E60)</f>
        <v>251527200</v>
      </c>
      <c r="F61" s="30">
        <f>+((E61/D61-1))</f>
        <v>0.03607200230671004</v>
      </c>
    </row>
    <row r="62" spans="2:6" ht="15.75">
      <c r="B62" s="10"/>
      <c r="C62" s="11"/>
      <c r="D62" s="12"/>
      <c r="E62" s="12"/>
      <c r="F62" s="13"/>
    </row>
    <row r="63" spans="2:6" ht="15.75" thickBot="1">
      <c r="B63" s="20"/>
      <c r="C63" s="20"/>
      <c r="D63" s="20"/>
      <c r="E63" s="20"/>
      <c r="F63" s="20"/>
    </row>
    <row r="64" spans="2:6" ht="17.25" customHeight="1">
      <c r="B64" s="148" t="s">
        <v>18</v>
      </c>
      <c r="C64" s="148"/>
      <c r="D64" s="148"/>
      <c r="E64" s="148"/>
      <c r="F64" s="148"/>
    </row>
    <row r="65" spans="2:6" ht="18" customHeight="1" thickBot="1">
      <c r="B65" s="143" t="s">
        <v>21</v>
      </c>
      <c r="C65" s="143"/>
      <c r="D65" s="143"/>
      <c r="E65" s="143"/>
      <c r="F65" s="143"/>
    </row>
    <row r="66" spans="2:6" ht="14.25" customHeight="1">
      <c r="B66" s="144" t="s">
        <v>2</v>
      </c>
      <c r="C66" s="144" t="s">
        <v>3</v>
      </c>
      <c r="D66" s="146" t="s">
        <v>22</v>
      </c>
      <c r="E66" s="146" t="s">
        <v>23</v>
      </c>
      <c r="F66" s="139" t="s">
        <v>19</v>
      </c>
    </row>
    <row r="67" spans="2:6" ht="14.25">
      <c r="B67" s="145"/>
      <c r="C67" s="145"/>
      <c r="D67" s="147"/>
      <c r="E67" s="147"/>
      <c r="F67" s="140"/>
    </row>
    <row r="68" spans="2:6" ht="14.25">
      <c r="B68" s="145"/>
      <c r="C68" s="145"/>
      <c r="D68" s="147"/>
      <c r="E68" s="147"/>
      <c r="F68" s="140"/>
    </row>
    <row r="69" spans="2:6" ht="15">
      <c r="B69" s="23">
        <v>10499</v>
      </c>
      <c r="C69" s="5" t="s">
        <v>8</v>
      </c>
      <c r="D69" s="3">
        <v>5000000</v>
      </c>
      <c r="E69" s="3">
        <v>0</v>
      </c>
      <c r="F69" s="3">
        <f>SUM(D69:E69)</f>
        <v>5000000</v>
      </c>
    </row>
    <row r="70" spans="2:6" ht="15">
      <c r="B70" s="23">
        <v>10801</v>
      </c>
      <c r="C70" s="5" t="s">
        <v>9</v>
      </c>
      <c r="D70" s="3">
        <v>751545921.26</v>
      </c>
      <c r="E70" s="3">
        <v>463238612</v>
      </c>
      <c r="F70" s="3">
        <f aca="true" t="shared" si="0" ref="F70:F75">SUM(D70:E70)</f>
        <v>1214784533.26</v>
      </c>
    </row>
    <row r="71" spans="2:6" ht="15">
      <c r="B71" s="23">
        <v>20301</v>
      </c>
      <c r="C71" s="6" t="s">
        <v>10</v>
      </c>
      <c r="D71" s="3">
        <v>0</v>
      </c>
      <c r="E71" s="3">
        <v>2600000</v>
      </c>
      <c r="F71" s="3">
        <f t="shared" si="0"/>
        <v>2600000</v>
      </c>
    </row>
    <row r="72" spans="2:6" ht="15">
      <c r="B72" s="23">
        <v>20302</v>
      </c>
      <c r="C72" s="5" t="s">
        <v>11</v>
      </c>
      <c r="D72" s="3">
        <v>30000000</v>
      </c>
      <c r="E72" s="3">
        <v>0</v>
      </c>
      <c r="F72" s="3">
        <f t="shared" si="0"/>
        <v>30000000</v>
      </c>
    </row>
    <row r="73" spans="2:6" ht="15">
      <c r="B73" s="23">
        <v>50199</v>
      </c>
      <c r="C73" s="5" t="s">
        <v>13</v>
      </c>
      <c r="D73" s="3">
        <v>1000000</v>
      </c>
      <c r="E73" s="3">
        <v>0</v>
      </c>
      <c r="F73" s="3">
        <f t="shared" si="0"/>
        <v>1000000</v>
      </c>
    </row>
    <row r="74" spans="2:6" ht="15">
      <c r="B74" s="23">
        <v>50201</v>
      </c>
      <c r="C74" s="6" t="s">
        <v>14</v>
      </c>
      <c r="D74" s="3">
        <v>1939815400</v>
      </c>
      <c r="E74" s="15">
        <v>324500000</v>
      </c>
      <c r="F74" s="3">
        <f t="shared" si="0"/>
        <v>2264315400</v>
      </c>
    </row>
    <row r="75" spans="2:6" ht="15.75" thickBot="1">
      <c r="B75" s="25">
        <v>50299</v>
      </c>
      <c r="C75" s="31" t="s">
        <v>15</v>
      </c>
      <c r="D75" s="7">
        <v>60000000</v>
      </c>
      <c r="E75" s="7">
        <v>61000000</v>
      </c>
      <c r="F75" s="7">
        <f t="shared" si="0"/>
        <v>121000000</v>
      </c>
    </row>
    <row r="76" spans="2:6" ht="16.5" thickBot="1">
      <c r="B76" s="141" t="s">
        <v>16</v>
      </c>
      <c r="C76" s="142"/>
      <c r="D76" s="9">
        <f>SUM(D69:D75)</f>
        <v>2787361321.26</v>
      </c>
      <c r="E76" s="9">
        <f>SUM(E69:E75)</f>
        <v>851338612</v>
      </c>
      <c r="F76" s="9">
        <f>SUM(D76:E76)</f>
        <v>3638699933.26</v>
      </c>
    </row>
    <row r="77" spans="2:6" ht="14.25">
      <c r="B77" s="22"/>
      <c r="C77" s="22"/>
      <c r="D77" s="22"/>
      <c r="E77" s="22"/>
      <c r="F77" s="22"/>
    </row>
    <row r="78" ht="14.25">
      <c r="F78" s="21"/>
    </row>
    <row r="79" ht="14.25">
      <c r="F79" s="4"/>
    </row>
  </sheetData>
  <mergeCells count="44">
    <mergeCell ref="B28:F28"/>
    <mergeCell ref="B29:F29"/>
    <mergeCell ref="B30:B32"/>
    <mergeCell ref="C30:C32"/>
    <mergeCell ref="D30:D32"/>
    <mergeCell ref="E30:E32"/>
    <mergeCell ref="F30:F32"/>
    <mergeCell ref="B19:F19"/>
    <mergeCell ref="B20:F20"/>
    <mergeCell ref="B21:B23"/>
    <mergeCell ref="C21:C23"/>
    <mergeCell ref="D21:D23"/>
    <mergeCell ref="E21:E23"/>
    <mergeCell ref="F21:F23"/>
    <mergeCell ref="B53:F53"/>
    <mergeCell ref="B54:F54"/>
    <mergeCell ref="B55:B57"/>
    <mergeCell ref="C55:C57"/>
    <mergeCell ref="D55:D57"/>
    <mergeCell ref="E55:E57"/>
    <mergeCell ref="F55:F57"/>
    <mergeCell ref="B39:F39"/>
    <mergeCell ref="B40:B42"/>
    <mergeCell ref="C40:C42"/>
    <mergeCell ref="D40:D42"/>
    <mergeCell ref="E40:E42"/>
    <mergeCell ref="F40:F42"/>
    <mergeCell ref="B64:F64"/>
    <mergeCell ref="B2:F2"/>
    <mergeCell ref="B3:F3"/>
    <mergeCell ref="B4:B6"/>
    <mergeCell ref="C4:C6"/>
    <mergeCell ref="D4:D6"/>
    <mergeCell ref="E4:E6"/>
    <mergeCell ref="F4:F6"/>
    <mergeCell ref="B16:C16"/>
    <mergeCell ref="B38:F38"/>
    <mergeCell ref="F66:F68"/>
    <mergeCell ref="B76:C76"/>
    <mergeCell ref="B65:F65"/>
    <mergeCell ref="B66:B68"/>
    <mergeCell ref="C66:C68"/>
    <mergeCell ref="D66:D68"/>
    <mergeCell ref="E66:E68"/>
  </mergeCells>
  <printOptions horizontalCentered="1" verticalCentered="1"/>
  <pageMargins left="0" right="0.7874015748031497" top="0" bottom="0" header="0" footer="0"/>
  <pageSetup horizontalDpi="600" verticalDpi="600" orientation="portrait" paperSize="123" scale="80" r:id="rId1"/>
</worksheet>
</file>

<file path=xl/worksheets/sheet2.xml><?xml version="1.0" encoding="utf-8"?>
<worksheet xmlns="http://schemas.openxmlformats.org/spreadsheetml/2006/main" xmlns:r="http://schemas.openxmlformats.org/officeDocument/2006/relationships">
  <dimension ref="B3:D9"/>
  <sheetViews>
    <sheetView workbookViewId="0" topLeftCell="A1">
      <selection activeCell="A1" sqref="A1"/>
    </sheetView>
  </sheetViews>
  <sheetFormatPr defaultColWidth="11.421875" defaultRowHeight="12.75"/>
  <cols>
    <col min="1" max="2" width="11.421875" style="48" customWidth="1"/>
    <col min="3" max="3" width="16.140625" style="48" customWidth="1"/>
    <col min="4" max="4" width="39.421875" style="48" customWidth="1"/>
    <col min="5" max="16384" width="11.421875" style="48" customWidth="1"/>
  </cols>
  <sheetData>
    <row r="1" ht="12.75"/>
    <row r="2" ht="13.5" thickBot="1"/>
    <row r="3" spans="2:4" ht="15.75">
      <c r="B3" s="149" t="s">
        <v>17</v>
      </c>
      <c r="C3" s="149"/>
      <c r="D3" s="149"/>
    </row>
    <row r="4" spans="2:4" ht="16.5" thickBot="1">
      <c r="B4" s="150" t="s">
        <v>25</v>
      </c>
      <c r="C4" s="150"/>
      <c r="D4" s="150"/>
    </row>
    <row r="5" spans="2:4" ht="12.75" customHeight="1">
      <c r="B5" s="151" t="s">
        <v>2</v>
      </c>
      <c r="C5" s="151" t="s">
        <v>3</v>
      </c>
      <c r="D5" s="153" t="s">
        <v>5</v>
      </c>
    </row>
    <row r="6" spans="2:4" ht="12.75" customHeight="1">
      <c r="B6" s="152"/>
      <c r="C6" s="152"/>
      <c r="D6" s="154"/>
    </row>
    <row r="7" spans="2:4" ht="12.75" customHeight="1">
      <c r="B7" s="152"/>
      <c r="C7" s="152"/>
      <c r="D7" s="154"/>
    </row>
    <row r="8" spans="2:4" ht="26.25" customHeight="1" thickBot="1">
      <c r="B8" s="42">
        <v>10101</v>
      </c>
      <c r="C8" s="19" t="s">
        <v>7</v>
      </c>
      <c r="D8" s="49">
        <f>1000000000-500000000</f>
        <v>500000000</v>
      </c>
    </row>
    <row r="9" spans="2:4" ht="16.5" thickBot="1">
      <c r="B9" s="161" t="s">
        <v>16</v>
      </c>
      <c r="C9" s="161"/>
      <c r="D9" s="50">
        <f>SUM(D8:D8)</f>
        <v>500000000</v>
      </c>
    </row>
    <row r="10" ht="12.75"/>
    <row r="11" ht="12.75"/>
    <row r="12" ht="12.75"/>
    <row r="13" ht="12.75"/>
    <row r="14" ht="12.75"/>
    <row r="15" ht="12.75"/>
    <row r="16" ht="12.75"/>
    <row r="17" ht="12.75"/>
    <row r="18" ht="12.75"/>
    <row r="19" ht="12.75"/>
    <row r="20" ht="12.75"/>
    <row r="21" ht="12.75"/>
    <row r="22" ht="12.75"/>
    <row r="23" ht="12.75"/>
    <row r="24" ht="12.75"/>
    <row r="25" ht="12.75"/>
    <row r="26" ht="12.75"/>
  </sheetData>
  <mergeCells count="6">
    <mergeCell ref="B9:C9"/>
    <mergeCell ref="B3:D3"/>
    <mergeCell ref="B4:D4"/>
    <mergeCell ref="B5:B7"/>
    <mergeCell ref="C5:C7"/>
    <mergeCell ref="D5:D7"/>
  </mergeCells>
  <printOptions/>
  <pageMargins left="0.75" right="0.75" top="1" bottom="1" header="0" footer="0"/>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2:D10"/>
  <sheetViews>
    <sheetView workbookViewId="0" topLeftCell="A1">
      <selection activeCell="C16" sqref="C16"/>
    </sheetView>
  </sheetViews>
  <sheetFormatPr defaultColWidth="11.421875" defaultRowHeight="12.75"/>
  <cols>
    <col min="1" max="1" width="6.7109375" style="127" customWidth="1"/>
    <col min="2" max="2" width="12.00390625" style="127" bestFit="1" customWidth="1"/>
    <col min="3" max="3" width="77.8515625" style="127" customWidth="1"/>
    <col min="4" max="4" width="19.7109375" style="128" customWidth="1"/>
    <col min="5" max="16384" width="11.421875" style="127" customWidth="1"/>
  </cols>
  <sheetData>
    <row r="1" ht="13.5" thickBot="1"/>
    <row r="2" spans="2:4" ht="27.75" customHeight="1" thickBot="1">
      <c r="B2" s="51"/>
      <c r="C2" s="52" t="s">
        <v>24</v>
      </c>
      <c r="D2" s="51"/>
    </row>
    <row r="3" spans="2:4" ht="36" customHeight="1">
      <c r="B3" s="129" t="s">
        <v>26</v>
      </c>
      <c r="C3" s="129" t="s">
        <v>27</v>
      </c>
      <c r="D3" s="130" t="s">
        <v>28</v>
      </c>
    </row>
    <row r="4" spans="2:4" ht="30.75" customHeight="1">
      <c r="B4" s="131"/>
      <c r="C4" s="131" t="s">
        <v>29</v>
      </c>
      <c r="D4" s="132">
        <f>SUM(D5:D10)</f>
        <v>7639040500</v>
      </c>
    </row>
    <row r="5" spans="2:4" ht="29.25" customHeight="1">
      <c r="B5" s="133">
        <v>50201</v>
      </c>
      <c r="C5" s="134" t="s">
        <v>318</v>
      </c>
      <c r="D5" s="135">
        <v>4077331000</v>
      </c>
    </row>
    <row r="6" spans="2:4" ht="30" customHeight="1">
      <c r="B6" s="133">
        <v>50201</v>
      </c>
      <c r="C6" s="134" t="s">
        <v>30</v>
      </c>
      <c r="D6" s="136">
        <v>500000000</v>
      </c>
    </row>
    <row r="7" spans="2:4" ht="33" customHeight="1">
      <c r="B7" s="133">
        <v>50201</v>
      </c>
      <c r="C7" s="134" t="s">
        <v>32</v>
      </c>
      <c r="D7" s="136">
        <v>200000000</v>
      </c>
    </row>
    <row r="8" spans="2:4" ht="37.5" customHeight="1">
      <c r="B8" s="133">
        <v>50201</v>
      </c>
      <c r="C8" s="134" t="s">
        <v>33</v>
      </c>
      <c r="D8" s="136">
        <v>2000000000</v>
      </c>
    </row>
    <row r="9" spans="2:4" ht="37.5" customHeight="1">
      <c r="B9" s="133">
        <v>50201</v>
      </c>
      <c r="C9" s="134" t="s">
        <v>319</v>
      </c>
      <c r="D9" s="136">
        <v>505459500</v>
      </c>
    </row>
    <row r="10" spans="2:4" ht="27" customHeight="1">
      <c r="B10" s="137">
        <v>50201</v>
      </c>
      <c r="C10" s="138" t="s">
        <v>31</v>
      </c>
      <c r="D10" s="136">
        <v>356250000</v>
      </c>
    </row>
  </sheetData>
  <printOptions/>
  <pageMargins left="0.75" right="0.75" top="1" bottom="1" header="0" footer="0"/>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B2:H218"/>
  <sheetViews>
    <sheetView workbookViewId="0" topLeftCell="A1">
      <selection activeCell="H13" sqref="H13"/>
    </sheetView>
  </sheetViews>
  <sheetFormatPr defaultColWidth="11.421875" defaultRowHeight="12.75"/>
  <cols>
    <col min="1" max="1" width="5.57421875" style="56" customWidth="1"/>
    <col min="2" max="2" width="16.421875" style="53" customWidth="1"/>
    <col min="3" max="3" width="76.8515625" style="54" customWidth="1"/>
    <col min="4" max="4" width="24.421875" style="55" customWidth="1"/>
    <col min="5" max="5" width="17.421875" style="53" customWidth="1"/>
    <col min="6" max="6" width="24.7109375" style="53" hidden="1" customWidth="1"/>
    <col min="7" max="7" width="16.8515625" style="107" customWidth="1"/>
    <col min="8" max="8" width="22.00390625" style="56" customWidth="1"/>
    <col min="9" max="16384" width="11.421875" style="56" customWidth="1"/>
  </cols>
  <sheetData>
    <row r="1" ht="15.75" thickBot="1"/>
    <row r="2" spans="2:5" ht="28.5" customHeight="1">
      <c r="B2" s="168" t="s">
        <v>34</v>
      </c>
      <c r="C2" s="168"/>
      <c r="D2" s="168"/>
      <c r="E2" s="168"/>
    </row>
    <row r="3" spans="2:5" ht="15" hidden="1">
      <c r="B3" s="166" t="s">
        <v>35</v>
      </c>
      <c r="C3" s="166"/>
      <c r="D3" s="58">
        <f>+D11</f>
        <v>2262461733.44</v>
      </c>
      <c r="E3" s="59"/>
    </row>
    <row r="4" spans="2:5" ht="15" hidden="1">
      <c r="B4" s="166" t="s">
        <v>36</v>
      </c>
      <c r="C4" s="166"/>
      <c r="D4" s="58">
        <f>+D114</f>
        <v>41500000</v>
      </c>
      <c r="E4" s="59"/>
    </row>
    <row r="5" spans="2:5" ht="15" hidden="1">
      <c r="B5" s="166" t="s">
        <v>37</v>
      </c>
      <c r="C5" s="166"/>
      <c r="D5" s="58">
        <f>+D123</f>
        <v>1307238200</v>
      </c>
      <c r="E5" s="59"/>
    </row>
    <row r="6" spans="2:5" ht="15" hidden="1">
      <c r="B6" s="166" t="s">
        <v>38</v>
      </c>
      <c r="C6" s="166"/>
      <c r="D6" s="58">
        <f>+D213</f>
        <v>2500000</v>
      </c>
      <c r="E6" s="59"/>
    </row>
    <row r="7" spans="2:5" ht="15" hidden="1">
      <c r="B7" s="166" t="s">
        <v>39</v>
      </c>
      <c r="C7" s="166"/>
      <c r="D7" s="58">
        <f>+D216</f>
        <v>25000000</v>
      </c>
      <c r="E7" s="59"/>
    </row>
    <row r="8" spans="2:5" ht="18.75" customHeight="1" hidden="1">
      <c r="B8" s="57"/>
      <c r="C8" s="57"/>
      <c r="D8" s="58"/>
      <c r="E8" s="59"/>
    </row>
    <row r="9" spans="2:5" ht="18.75" customHeight="1">
      <c r="B9" s="167" t="s">
        <v>40</v>
      </c>
      <c r="C9" s="167"/>
      <c r="D9" s="60">
        <f>SUM(D3:D7)</f>
        <v>3638699933.44</v>
      </c>
      <c r="E9" s="61"/>
    </row>
    <row r="10" spans="2:6" s="65" customFormat="1" ht="24.75" customHeight="1">
      <c r="B10" s="62" t="s">
        <v>26</v>
      </c>
      <c r="C10" s="62" t="s">
        <v>27</v>
      </c>
      <c r="D10" s="63" t="s">
        <v>28</v>
      </c>
      <c r="E10" s="62" t="s">
        <v>41</v>
      </c>
      <c r="F10" s="64">
        <f>SUM(F12:F218)</f>
        <v>3638699933.44</v>
      </c>
    </row>
    <row r="11" spans="2:5" s="65" customFormat="1" ht="24" customHeight="1">
      <c r="B11" s="162" t="s">
        <v>35</v>
      </c>
      <c r="C11" s="162"/>
      <c r="D11" s="66">
        <f>SUM(D13:D113)</f>
        <v>2262461733.44</v>
      </c>
      <c r="E11" s="66"/>
    </row>
    <row r="12" spans="2:6" s="65" customFormat="1" ht="24.75" customHeight="1">
      <c r="B12" s="163" t="s">
        <v>42</v>
      </c>
      <c r="C12" s="163"/>
      <c r="D12" s="163"/>
      <c r="E12" s="68"/>
      <c r="F12" s="65">
        <f>SUM(D13)</f>
        <v>150000000</v>
      </c>
    </row>
    <row r="13" spans="2:7" s="65" customFormat="1" ht="29.25" customHeight="1">
      <c r="B13" s="69">
        <v>50201</v>
      </c>
      <c r="C13" s="70" t="s">
        <v>43</v>
      </c>
      <c r="D13" s="71">
        <v>150000000</v>
      </c>
      <c r="E13" s="72" t="s">
        <v>44</v>
      </c>
      <c r="G13" s="73"/>
    </row>
    <row r="14" spans="2:6" s="65" customFormat="1" ht="27.75" customHeight="1">
      <c r="B14" s="163" t="s">
        <v>45</v>
      </c>
      <c r="C14" s="163"/>
      <c r="D14" s="74"/>
      <c r="E14" s="68"/>
      <c r="F14" s="65">
        <f>SUM(D15:D22)</f>
        <v>671615400</v>
      </c>
    </row>
    <row r="15" spans="2:5" s="65" customFormat="1" ht="48.75" customHeight="1">
      <c r="B15" s="69">
        <v>50201</v>
      </c>
      <c r="C15" s="70" t="s">
        <v>46</v>
      </c>
      <c r="D15" s="71">
        <v>75000000</v>
      </c>
      <c r="E15" s="72" t="s">
        <v>44</v>
      </c>
    </row>
    <row r="16" spans="2:8" s="65" customFormat="1" ht="42.75" customHeight="1">
      <c r="B16" s="69">
        <v>10801</v>
      </c>
      <c r="C16" s="70" t="s">
        <v>47</v>
      </c>
      <c r="D16" s="71">
        <v>76500000</v>
      </c>
      <c r="E16" s="72" t="s">
        <v>44</v>
      </c>
      <c r="H16" s="73"/>
    </row>
    <row r="17" spans="2:5" s="65" customFormat="1" ht="36" customHeight="1">
      <c r="B17" s="69">
        <v>10801</v>
      </c>
      <c r="C17" s="70" t="s">
        <v>48</v>
      </c>
      <c r="D17" s="71">
        <v>65000000</v>
      </c>
      <c r="E17" s="72" t="s">
        <v>44</v>
      </c>
    </row>
    <row r="18" spans="2:5" s="65" customFormat="1" ht="27" customHeight="1">
      <c r="B18" s="69">
        <v>50201</v>
      </c>
      <c r="C18" s="75" t="s">
        <v>49</v>
      </c>
      <c r="D18" s="71">
        <v>163645000</v>
      </c>
      <c r="E18" s="72" t="s">
        <v>44</v>
      </c>
    </row>
    <row r="19" spans="2:5" s="65" customFormat="1" ht="27.75" customHeight="1">
      <c r="B19" s="69">
        <v>50201</v>
      </c>
      <c r="C19" s="75" t="s">
        <v>50</v>
      </c>
      <c r="D19" s="71">
        <v>80960000</v>
      </c>
      <c r="E19" s="72" t="s">
        <v>44</v>
      </c>
    </row>
    <row r="20" spans="2:5" s="65" customFormat="1" ht="48" customHeight="1">
      <c r="B20" s="69">
        <v>50201</v>
      </c>
      <c r="C20" s="75" t="s">
        <v>51</v>
      </c>
      <c r="D20" s="71">
        <v>110510400.00000001</v>
      </c>
      <c r="E20" s="72" t="s">
        <v>44</v>
      </c>
    </row>
    <row r="21" spans="2:5" s="65" customFormat="1" ht="119.25" customHeight="1">
      <c r="B21" s="69">
        <v>10801</v>
      </c>
      <c r="C21" s="70" t="s">
        <v>237</v>
      </c>
      <c r="D21" s="71">
        <v>50000000</v>
      </c>
      <c r="E21" s="72" t="s">
        <v>44</v>
      </c>
    </row>
    <row r="22" spans="2:5" s="65" customFormat="1" ht="65.25" customHeight="1">
      <c r="B22" s="69">
        <v>10801</v>
      </c>
      <c r="C22" s="70" t="s">
        <v>232</v>
      </c>
      <c r="D22" s="71">
        <v>50000000</v>
      </c>
      <c r="E22" s="72" t="s">
        <v>44</v>
      </c>
    </row>
    <row r="23" spans="2:6" s="78" customFormat="1" ht="18" customHeight="1">
      <c r="B23" s="164" t="s">
        <v>52</v>
      </c>
      <c r="C23" s="164"/>
      <c r="D23" s="164"/>
      <c r="E23" s="76"/>
      <c r="F23" s="77">
        <f>SUM(D24:D26)</f>
        <v>21080501.1</v>
      </c>
    </row>
    <row r="24" spans="2:5" s="78" customFormat="1" ht="28.5" customHeight="1">
      <c r="B24" s="79">
        <v>10801</v>
      </c>
      <c r="C24" s="80" t="s">
        <v>53</v>
      </c>
      <c r="D24" s="71">
        <v>6132705.04</v>
      </c>
      <c r="E24" s="76" t="s">
        <v>44</v>
      </c>
    </row>
    <row r="25" spans="2:5" s="78" customFormat="1" ht="24.75" customHeight="1">
      <c r="B25" s="79">
        <v>10801</v>
      </c>
      <c r="C25" s="80" t="s">
        <v>54</v>
      </c>
      <c r="D25" s="71">
        <v>14447796.06</v>
      </c>
      <c r="E25" s="76" t="s">
        <v>55</v>
      </c>
    </row>
    <row r="26" spans="2:5" s="78" customFormat="1" ht="53.25" customHeight="1">
      <c r="B26" s="79">
        <v>10801</v>
      </c>
      <c r="C26" s="80" t="s">
        <v>56</v>
      </c>
      <c r="D26" s="71">
        <v>500000</v>
      </c>
      <c r="E26" s="76" t="s">
        <v>44</v>
      </c>
    </row>
    <row r="27" spans="2:6" s="78" customFormat="1" ht="18" customHeight="1">
      <c r="B27" s="164" t="s">
        <v>57</v>
      </c>
      <c r="C27" s="164"/>
      <c r="D27" s="164"/>
      <c r="E27" s="76"/>
      <c r="F27" s="77">
        <f>SUM(D28:D29)</f>
        <v>19232616.119999997</v>
      </c>
    </row>
    <row r="28" spans="2:5" s="78" customFormat="1" ht="28.5" customHeight="1">
      <c r="B28" s="79">
        <v>10801</v>
      </c>
      <c r="C28" s="81" t="s">
        <v>58</v>
      </c>
      <c r="D28" s="71">
        <v>14232616.12</v>
      </c>
      <c r="E28" s="76" t="s">
        <v>55</v>
      </c>
    </row>
    <row r="29" spans="2:5" s="78" customFormat="1" ht="27.75" customHeight="1">
      <c r="B29" s="79">
        <v>10801</v>
      </c>
      <c r="C29" s="81" t="s">
        <v>59</v>
      </c>
      <c r="D29" s="71">
        <v>5000000</v>
      </c>
      <c r="E29" s="76" t="s">
        <v>44</v>
      </c>
    </row>
    <row r="30" spans="2:6" s="78" customFormat="1" ht="18" customHeight="1">
      <c r="B30" s="164" t="s">
        <v>60</v>
      </c>
      <c r="C30" s="164"/>
      <c r="D30" s="164"/>
      <c r="E30" s="76"/>
      <c r="F30" s="77">
        <f>SUM(D31)</f>
        <v>5848216.22</v>
      </c>
    </row>
    <row r="31" spans="2:5" s="78" customFormat="1" ht="30.75" customHeight="1">
      <c r="B31" s="76">
        <v>10801</v>
      </c>
      <c r="C31" s="82" t="s">
        <v>61</v>
      </c>
      <c r="D31" s="71">
        <v>5848216.22</v>
      </c>
      <c r="E31" s="76" t="s">
        <v>44</v>
      </c>
    </row>
    <row r="32" spans="2:7" s="84" customFormat="1" ht="24" customHeight="1">
      <c r="B32" s="163" t="s">
        <v>62</v>
      </c>
      <c r="C32" s="163"/>
      <c r="D32" s="74"/>
      <c r="E32" s="68"/>
      <c r="F32" s="83">
        <f>SUM(D33:D37)</f>
        <v>7820000</v>
      </c>
      <c r="G32" s="121"/>
    </row>
    <row r="33" spans="2:7" s="84" customFormat="1" ht="80.25" customHeight="1">
      <c r="B33" s="85">
        <v>10801</v>
      </c>
      <c r="C33" s="75" t="s">
        <v>238</v>
      </c>
      <c r="D33" s="165">
        <v>4370000</v>
      </c>
      <c r="E33" s="76" t="s">
        <v>55</v>
      </c>
      <c r="F33" s="78"/>
      <c r="G33" s="121"/>
    </row>
    <row r="34" spans="2:7" s="84" customFormat="1" ht="54" customHeight="1">
      <c r="B34" s="85">
        <v>10801</v>
      </c>
      <c r="C34" s="75" t="s">
        <v>63</v>
      </c>
      <c r="D34" s="165"/>
      <c r="E34" s="76" t="s">
        <v>55</v>
      </c>
      <c r="F34" s="78"/>
      <c r="G34" s="121"/>
    </row>
    <row r="35" spans="2:7" s="84" customFormat="1" ht="68.25" customHeight="1">
      <c r="B35" s="85">
        <v>10801</v>
      </c>
      <c r="C35" s="75" t="s">
        <v>64</v>
      </c>
      <c r="D35" s="165"/>
      <c r="E35" s="76" t="s">
        <v>55</v>
      </c>
      <c r="F35" s="78"/>
      <c r="G35" s="121"/>
    </row>
    <row r="36" spans="2:7" s="84" customFormat="1" ht="42.75" customHeight="1">
      <c r="B36" s="85">
        <v>10801</v>
      </c>
      <c r="C36" s="75" t="s">
        <v>65</v>
      </c>
      <c r="D36" s="71">
        <v>1200000</v>
      </c>
      <c r="E36" s="76" t="s">
        <v>55</v>
      </c>
      <c r="F36" s="78"/>
      <c r="G36" s="121"/>
    </row>
    <row r="37" spans="2:7" s="84" customFormat="1" ht="141.75" customHeight="1">
      <c r="B37" s="85">
        <v>10801</v>
      </c>
      <c r="C37" s="75" t="s">
        <v>239</v>
      </c>
      <c r="D37" s="71">
        <v>2250000</v>
      </c>
      <c r="E37" s="76" t="s">
        <v>55</v>
      </c>
      <c r="F37" s="78"/>
      <c r="G37" s="121"/>
    </row>
    <row r="38" spans="2:7" s="54" customFormat="1" ht="24" customHeight="1">
      <c r="B38" s="163" t="s">
        <v>66</v>
      </c>
      <c r="C38" s="163"/>
      <c r="D38" s="74"/>
      <c r="E38" s="68"/>
      <c r="F38" s="65">
        <f>SUM(D39:D44)</f>
        <v>180000000</v>
      </c>
      <c r="G38" s="107"/>
    </row>
    <row r="39" spans="2:7" s="54" customFormat="1" ht="36" customHeight="1">
      <c r="B39" s="72">
        <v>10801</v>
      </c>
      <c r="C39" s="70" t="s">
        <v>67</v>
      </c>
      <c r="D39" s="71">
        <v>15000000</v>
      </c>
      <c r="E39" s="72" t="s">
        <v>44</v>
      </c>
      <c r="F39" s="86"/>
      <c r="G39" s="107"/>
    </row>
    <row r="40" spans="2:7" s="54" customFormat="1" ht="48" customHeight="1">
      <c r="B40" s="72">
        <v>10801</v>
      </c>
      <c r="C40" s="70" t="s">
        <v>68</v>
      </c>
      <c r="D40" s="71">
        <v>15000000</v>
      </c>
      <c r="E40" s="72" t="s">
        <v>44</v>
      </c>
      <c r="F40" s="86"/>
      <c r="G40" s="107"/>
    </row>
    <row r="41" spans="2:7" s="54" customFormat="1" ht="48" customHeight="1">
      <c r="B41" s="72">
        <v>50201</v>
      </c>
      <c r="C41" s="70" t="s">
        <v>69</v>
      </c>
      <c r="D41" s="71">
        <v>20000000</v>
      </c>
      <c r="E41" s="72" t="s">
        <v>55</v>
      </c>
      <c r="F41" s="86"/>
      <c r="G41" s="107"/>
    </row>
    <row r="42" spans="2:7" s="54" customFormat="1" ht="44.25" customHeight="1">
      <c r="B42" s="72">
        <v>10801</v>
      </c>
      <c r="C42" s="70" t="s">
        <v>70</v>
      </c>
      <c r="D42" s="71">
        <v>15000000</v>
      </c>
      <c r="E42" s="72" t="s">
        <v>55</v>
      </c>
      <c r="F42" s="86"/>
      <c r="G42" s="107"/>
    </row>
    <row r="43" spans="2:7" s="54" customFormat="1" ht="47.25" customHeight="1">
      <c r="B43" s="72">
        <v>50201</v>
      </c>
      <c r="C43" s="70" t="s">
        <v>71</v>
      </c>
      <c r="D43" s="71">
        <v>15000000</v>
      </c>
      <c r="E43" s="72" t="s">
        <v>44</v>
      </c>
      <c r="F43" s="86"/>
      <c r="G43" s="107"/>
    </row>
    <row r="44" spans="2:7" s="54" customFormat="1" ht="48" customHeight="1">
      <c r="B44" s="72">
        <v>10801</v>
      </c>
      <c r="C44" s="70" t="s">
        <v>72</v>
      </c>
      <c r="D44" s="71">
        <v>100000000</v>
      </c>
      <c r="E44" s="72" t="s">
        <v>55</v>
      </c>
      <c r="F44" s="86"/>
      <c r="G44" s="107"/>
    </row>
    <row r="45" spans="2:7" s="54" customFormat="1" ht="25.5" customHeight="1">
      <c r="B45" s="163" t="s">
        <v>73</v>
      </c>
      <c r="C45" s="163"/>
      <c r="D45" s="87"/>
      <c r="E45" s="88"/>
      <c r="F45" s="65">
        <f>SUM(D46:D48)</f>
        <v>13000000</v>
      </c>
      <c r="G45" s="107"/>
    </row>
    <row r="46" spans="2:7" s="54" customFormat="1" ht="50.25" customHeight="1">
      <c r="B46" s="72">
        <v>10801</v>
      </c>
      <c r="C46" s="70" t="s">
        <v>74</v>
      </c>
      <c r="D46" s="71">
        <v>4000000</v>
      </c>
      <c r="E46" s="72" t="s">
        <v>44</v>
      </c>
      <c r="F46" s="53"/>
      <c r="G46" s="107"/>
    </row>
    <row r="47" spans="2:7" s="54" customFormat="1" ht="41.25" customHeight="1">
      <c r="B47" s="76">
        <v>10499</v>
      </c>
      <c r="C47" s="75" t="s">
        <v>75</v>
      </c>
      <c r="D47" s="71">
        <v>5000000</v>
      </c>
      <c r="E47" s="76" t="s">
        <v>44</v>
      </c>
      <c r="F47" s="53"/>
      <c r="G47" s="107"/>
    </row>
    <row r="48" spans="2:7" s="84" customFormat="1" ht="66" customHeight="1">
      <c r="B48" s="76">
        <v>10801</v>
      </c>
      <c r="C48" s="75" t="s">
        <v>76</v>
      </c>
      <c r="D48" s="89">
        <v>4000000</v>
      </c>
      <c r="E48" s="76" t="s">
        <v>44</v>
      </c>
      <c r="F48" s="78"/>
      <c r="G48" s="121"/>
    </row>
    <row r="49" spans="2:7" s="54" customFormat="1" ht="27.75" customHeight="1">
      <c r="B49" s="163" t="s">
        <v>77</v>
      </c>
      <c r="C49" s="163"/>
      <c r="D49" s="87"/>
      <c r="E49" s="67"/>
      <c r="F49" s="53"/>
      <c r="G49" s="107"/>
    </row>
    <row r="50" spans="2:7" s="54" customFormat="1" ht="30.75" customHeight="1">
      <c r="B50" s="163" t="s">
        <v>78</v>
      </c>
      <c r="C50" s="163"/>
      <c r="D50" s="87"/>
      <c r="E50" s="67"/>
      <c r="F50" s="65">
        <f>SUM(D51:D53)</f>
        <v>57500000</v>
      </c>
      <c r="G50" s="107"/>
    </row>
    <row r="51" spans="2:7" s="54" customFormat="1" ht="50.25" customHeight="1">
      <c r="B51" s="72">
        <v>50201</v>
      </c>
      <c r="C51" s="70" t="s">
        <v>79</v>
      </c>
      <c r="D51" s="71">
        <v>12500000</v>
      </c>
      <c r="E51" s="72" t="s">
        <v>44</v>
      </c>
      <c r="F51" s="53"/>
      <c r="G51" s="107"/>
    </row>
    <row r="52" spans="2:7" s="54" customFormat="1" ht="48" customHeight="1">
      <c r="B52" s="72">
        <v>50201</v>
      </c>
      <c r="C52" s="70" t="s">
        <v>80</v>
      </c>
      <c r="D52" s="71">
        <v>22000000</v>
      </c>
      <c r="E52" s="72" t="s">
        <v>55</v>
      </c>
      <c r="F52" s="53"/>
      <c r="G52" s="107"/>
    </row>
    <row r="53" spans="2:7" s="54" customFormat="1" ht="90" customHeight="1">
      <c r="B53" s="72">
        <v>50201</v>
      </c>
      <c r="C53" s="70" t="s">
        <v>81</v>
      </c>
      <c r="D53" s="71">
        <v>23000000</v>
      </c>
      <c r="E53" s="72" t="s">
        <v>55</v>
      </c>
      <c r="F53" s="53"/>
      <c r="G53" s="107"/>
    </row>
    <row r="54" spans="2:7" s="54" customFormat="1" ht="27.75" customHeight="1">
      <c r="B54" s="163" t="s">
        <v>82</v>
      </c>
      <c r="C54" s="163"/>
      <c r="D54" s="163"/>
      <c r="E54" s="163"/>
      <c r="F54" s="65">
        <f>SUM(D55)</f>
        <v>5000000</v>
      </c>
      <c r="G54" s="107"/>
    </row>
    <row r="55" spans="2:7" s="84" customFormat="1" ht="35.25" customHeight="1">
      <c r="B55" s="76">
        <v>50201</v>
      </c>
      <c r="C55" s="75" t="s">
        <v>83</v>
      </c>
      <c r="D55" s="89">
        <v>5000000</v>
      </c>
      <c r="E55" s="76" t="s">
        <v>44</v>
      </c>
      <c r="F55" s="78"/>
      <c r="G55" s="121"/>
    </row>
    <row r="56" spans="2:7" s="54" customFormat="1" ht="25.5" customHeight="1">
      <c r="B56" s="163" t="s">
        <v>84</v>
      </c>
      <c r="C56" s="163"/>
      <c r="D56" s="163"/>
      <c r="E56" s="163"/>
      <c r="F56" s="65">
        <f>SUM(D57)</f>
        <v>7000000</v>
      </c>
      <c r="G56" s="107"/>
    </row>
    <row r="57" spans="2:7" s="84" customFormat="1" ht="30.75" customHeight="1">
      <c r="B57" s="76">
        <v>50201</v>
      </c>
      <c r="C57" s="75" t="s">
        <v>83</v>
      </c>
      <c r="D57" s="89">
        <v>7000000</v>
      </c>
      <c r="E57" s="76" t="s">
        <v>44</v>
      </c>
      <c r="F57" s="78"/>
      <c r="G57" s="121"/>
    </row>
    <row r="58" spans="2:7" s="54" customFormat="1" ht="39.75" customHeight="1">
      <c r="B58" s="163" t="s">
        <v>85</v>
      </c>
      <c r="C58" s="163"/>
      <c r="D58" s="90"/>
      <c r="E58" s="91"/>
      <c r="F58" s="53"/>
      <c r="G58" s="107"/>
    </row>
    <row r="59" spans="2:7" s="54" customFormat="1" ht="24" customHeight="1">
      <c r="B59" s="163" t="s">
        <v>85</v>
      </c>
      <c r="C59" s="163"/>
      <c r="D59" s="87"/>
      <c r="E59" s="88"/>
      <c r="F59" s="65">
        <f>SUM(D60:D66)</f>
        <v>64865000</v>
      </c>
      <c r="G59" s="107"/>
    </row>
    <row r="60" spans="2:7" s="84" customFormat="1" ht="27.75" customHeight="1">
      <c r="B60" s="76">
        <v>10801</v>
      </c>
      <c r="C60" s="75" t="s">
        <v>86</v>
      </c>
      <c r="D60" s="71">
        <v>4665000</v>
      </c>
      <c r="E60" s="76" t="s">
        <v>44</v>
      </c>
      <c r="F60" s="78"/>
      <c r="G60" s="121"/>
    </row>
    <row r="61" spans="2:7" s="84" customFormat="1" ht="39" customHeight="1">
      <c r="B61" s="76">
        <v>10801</v>
      </c>
      <c r="C61" s="75" t="s">
        <v>87</v>
      </c>
      <c r="D61" s="71">
        <v>300000</v>
      </c>
      <c r="E61" s="76" t="s">
        <v>44</v>
      </c>
      <c r="F61" s="78"/>
      <c r="G61" s="121"/>
    </row>
    <row r="62" spans="2:7" s="84" customFormat="1" ht="39.75" customHeight="1">
      <c r="B62" s="76">
        <v>10801</v>
      </c>
      <c r="C62" s="75" t="s">
        <v>88</v>
      </c>
      <c r="D62" s="71">
        <v>5250000</v>
      </c>
      <c r="E62" s="76" t="s">
        <v>44</v>
      </c>
      <c r="F62" s="78"/>
      <c r="G62" s="121"/>
    </row>
    <row r="63" spans="2:7" s="54" customFormat="1" ht="38.25" customHeight="1">
      <c r="B63" s="76">
        <v>50201</v>
      </c>
      <c r="C63" s="75" t="s">
        <v>89</v>
      </c>
      <c r="D63" s="71">
        <v>28000000</v>
      </c>
      <c r="E63" s="72" t="s">
        <v>55</v>
      </c>
      <c r="F63" s="53"/>
      <c r="G63" s="107"/>
    </row>
    <row r="64" spans="2:7" s="84" customFormat="1" ht="42" customHeight="1">
      <c r="B64" s="76">
        <v>10801</v>
      </c>
      <c r="C64" s="75" t="s">
        <v>90</v>
      </c>
      <c r="D64" s="71">
        <v>1500000</v>
      </c>
      <c r="E64" s="76" t="s">
        <v>44</v>
      </c>
      <c r="F64" s="78" t="s">
        <v>91</v>
      </c>
      <c r="G64" s="121"/>
    </row>
    <row r="65" spans="2:7" s="84" customFormat="1" ht="37.5" customHeight="1">
      <c r="B65" s="76">
        <v>10801</v>
      </c>
      <c r="C65" s="75" t="s">
        <v>92</v>
      </c>
      <c r="D65" s="71">
        <v>18650000</v>
      </c>
      <c r="E65" s="76" t="s">
        <v>44</v>
      </c>
      <c r="F65" s="78"/>
      <c r="G65" s="121"/>
    </row>
    <row r="66" spans="2:7" s="84" customFormat="1" ht="47.25" customHeight="1">
      <c r="B66" s="76">
        <v>10801</v>
      </c>
      <c r="C66" s="75" t="s">
        <v>93</v>
      </c>
      <c r="D66" s="71">
        <v>6500000</v>
      </c>
      <c r="E66" s="76" t="s">
        <v>44</v>
      </c>
      <c r="F66" s="78"/>
      <c r="G66" s="121"/>
    </row>
    <row r="67" spans="2:7" s="54" customFormat="1" ht="24" customHeight="1">
      <c r="B67" s="163" t="s">
        <v>94</v>
      </c>
      <c r="C67" s="163"/>
      <c r="D67" s="87"/>
      <c r="E67" s="88"/>
      <c r="F67" s="65">
        <f>SUM(D68:D72)</f>
        <v>283000000</v>
      </c>
      <c r="G67" s="107"/>
    </row>
    <row r="68" spans="2:7" s="54" customFormat="1" ht="57" customHeight="1">
      <c r="B68" s="72">
        <v>10801</v>
      </c>
      <c r="C68" s="70" t="s">
        <v>95</v>
      </c>
      <c r="D68" s="71">
        <v>70000000</v>
      </c>
      <c r="E68" s="72" t="s">
        <v>55</v>
      </c>
      <c r="F68" s="53"/>
      <c r="G68" s="107"/>
    </row>
    <row r="69" spans="2:7" s="54" customFormat="1" ht="42" customHeight="1">
      <c r="B69" s="72">
        <v>10801</v>
      </c>
      <c r="C69" s="70" t="s">
        <v>96</v>
      </c>
      <c r="D69" s="71">
        <v>70000000</v>
      </c>
      <c r="E69" s="72" t="s">
        <v>44</v>
      </c>
      <c r="F69" s="53"/>
      <c r="G69" s="107"/>
    </row>
    <row r="70" spans="2:7" s="54" customFormat="1" ht="57" customHeight="1">
      <c r="B70" s="72">
        <v>10801</v>
      </c>
      <c r="C70" s="70" t="s">
        <v>97</v>
      </c>
      <c r="D70" s="71">
        <v>13000000</v>
      </c>
      <c r="E70" s="72" t="s">
        <v>44</v>
      </c>
      <c r="F70" s="53"/>
      <c r="G70" s="107"/>
    </row>
    <row r="71" spans="2:7" s="54" customFormat="1" ht="59.25" customHeight="1">
      <c r="B71" s="72">
        <v>10801</v>
      </c>
      <c r="C71" s="70" t="s">
        <v>98</v>
      </c>
      <c r="D71" s="71">
        <v>30000000</v>
      </c>
      <c r="E71" s="72" t="s">
        <v>44</v>
      </c>
      <c r="F71" s="53"/>
      <c r="G71" s="107"/>
    </row>
    <row r="72" spans="2:7" s="84" customFormat="1" ht="56.25" customHeight="1">
      <c r="B72" s="76">
        <v>10801</v>
      </c>
      <c r="C72" s="75" t="s">
        <v>99</v>
      </c>
      <c r="D72" s="89">
        <v>100000000</v>
      </c>
      <c r="E72" s="76" t="s">
        <v>55</v>
      </c>
      <c r="F72" s="78"/>
      <c r="G72" s="121"/>
    </row>
    <row r="73" spans="2:7" s="54" customFormat="1" ht="41.25" customHeight="1">
      <c r="B73" s="163" t="s">
        <v>100</v>
      </c>
      <c r="C73" s="163"/>
      <c r="D73" s="87"/>
      <c r="E73" s="68"/>
      <c r="F73" s="65">
        <f>SUM(D74:D75)</f>
        <v>90000000</v>
      </c>
      <c r="G73" s="107"/>
    </row>
    <row r="74" spans="2:7" s="84" customFormat="1" ht="57" customHeight="1">
      <c r="B74" s="76">
        <v>50299</v>
      </c>
      <c r="C74" s="92" t="s">
        <v>101</v>
      </c>
      <c r="D74" s="71">
        <v>60000000</v>
      </c>
      <c r="E74" s="76" t="s">
        <v>55</v>
      </c>
      <c r="F74" s="78"/>
      <c r="G74" s="121"/>
    </row>
    <row r="75" spans="2:7" s="84" customFormat="1" ht="72" customHeight="1">
      <c r="B75" s="76">
        <v>20302</v>
      </c>
      <c r="C75" s="92" t="s">
        <v>102</v>
      </c>
      <c r="D75" s="71">
        <v>30000000</v>
      </c>
      <c r="E75" s="76" t="s">
        <v>44</v>
      </c>
      <c r="F75" s="78"/>
      <c r="G75" s="121"/>
    </row>
    <row r="76" spans="2:7" s="54" customFormat="1" ht="18.75" customHeight="1">
      <c r="B76" s="163" t="s">
        <v>103</v>
      </c>
      <c r="C76" s="163"/>
      <c r="D76" s="87"/>
      <c r="E76" s="68"/>
      <c r="F76" s="65">
        <f>SUM(D77:D78)</f>
        <v>25000000</v>
      </c>
      <c r="G76" s="107"/>
    </row>
    <row r="77" spans="2:7" s="54" customFormat="1" ht="51" customHeight="1">
      <c r="B77" s="72">
        <v>10801</v>
      </c>
      <c r="C77" s="70" t="s">
        <v>104</v>
      </c>
      <c r="D77" s="71">
        <v>15000000</v>
      </c>
      <c r="E77" s="72" t="s">
        <v>44</v>
      </c>
      <c r="F77" s="53"/>
      <c r="G77" s="107"/>
    </row>
    <row r="78" spans="2:7" s="54" customFormat="1" ht="48" customHeight="1">
      <c r="B78" s="72">
        <v>50299</v>
      </c>
      <c r="C78" s="70" t="s">
        <v>105</v>
      </c>
      <c r="D78" s="71">
        <v>10000000</v>
      </c>
      <c r="E78" s="72" t="s">
        <v>44</v>
      </c>
      <c r="F78" s="53"/>
      <c r="G78" s="107"/>
    </row>
    <row r="79" spans="2:7" s="54" customFormat="1" ht="27" customHeight="1">
      <c r="B79" s="163" t="s">
        <v>106</v>
      </c>
      <c r="C79" s="163"/>
      <c r="D79" s="87"/>
      <c r="E79" s="68"/>
      <c r="F79" s="53"/>
      <c r="G79" s="107"/>
    </row>
    <row r="80" spans="2:7" s="54" customFormat="1" ht="33.75" customHeight="1">
      <c r="B80" s="163" t="s">
        <v>107</v>
      </c>
      <c r="C80" s="163"/>
      <c r="D80" s="87"/>
      <c r="E80" s="68"/>
      <c r="F80" s="65">
        <f>SUM(D81:D83)</f>
        <v>25000000</v>
      </c>
      <c r="G80" s="107"/>
    </row>
    <row r="81" spans="2:7" s="54" customFormat="1" ht="50.25" customHeight="1">
      <c r="B81" s="76">
        <v>50201</v>
      </c>
      <c r="C81" s="75" t="s">
        <v>108</v>
      </c>
      <c r="D81" s="71">
        <v>9000000</v>
      </c>
      <c r="E81" s="72" t="s">
        <v>44</v>
      </c>
      <c r="F81" s="53"/>
      <c r="G81" s="107"/>
    </row>
    <row r="82" spans="2:7" s="84" customFormat="1" ht="41.25" customHeight="1">
      <c r="B82" s="76">
        <v>50199</v>
      </c>
      <c r="C82" s="75" t="s">
        <v>109</v>
      </c>
      <c r="D82" s="71">
        <v>1000000</v>
      </c>
      <c r="E82" s="76" t="s">
        <v>44</v>
      </c>
      <c r="F82" s="78"/>
      <c r="G82" s="121"/>
    </row>
    <row r="83" spans="2:7" s="84" customFormat="1" ht="47.25" customHeight="1">
      <c r="B83" s="76">
        <v>50201</v>
      </c>
      <c r="C83" s="75" t="s">
        <v>110</v>
      </c>
      <c r="D83" s="71">
        <v>15000000</v>
      </c>
      <c r="E83" s="76" t="s">
        <v>55</v>
      </c>
      <c r="F83" s="78"/>
      <c r="G83" s="121"/>
    </row>
    <row r="84" spans="2:7" s="54" customFormat="1" ht="18.75" customHeight="1">
      <c r="B84" s="163" t="s">
        <v>111</v>
      </c>
      <c r="C84" s="163"/>
      <c r="D84" s="87"/>
      <c r="E84" s="88"/>
      <c r="F84" s="77">
        <f>SUM(D85:D88)</f>
        <v>75000000</v>
      </c>
      <c r="G84" s="107"/>
    </row>
    <row r="85" spans="2:7" s="54" customFormat="1" ht="41.25" customHeight="1">
      <c r="B85" s="72">
        <v>50201</v>
      </c>
      <c r="C85" s="70" t="s">
        <v>112</v>
      </c>
      <c r="D85" s="71">
        <v>20000000</v>
      </c>
      <c r="E85" s="72" t="s">
        <v>44</v>
      </c>
      <c r="F85" s="53"/>
      <c r="G85" s="107"/>
    </row>
    <row r="86" spans="2:7" s="54" customFormat="1" ht="45" customHeight="1">
      <c r="B86" s="72">
        <v>50201</v>
      </c>
      <c r="C86" s="70" t="s">
        <v>113</v>
      </c>
      <c r="D86" s="71">
        <v>10000000</v>
      </c>
      <c r="E86" s="72" t="s">
        <v>44</v>
      </c>
      <c r="F86" s="53"/>
      <c r="G86" s="107"/>
    </row>
    <row r="87" spans="2:7" s="54" customFormat="1" ht="42.75" customHeight="1">
      <c r="B87" s="72">
        <v>50201</v>
      </c>
      <c r="C87" s="70" t="s">
        <v>114</v>
      </c>
      <c r="D87" s="71">
        <v>30000000</v>
      </c>
      <c r="E87" s="72" t="s">
        <v>44</v>
      </c>
      <c r="F87" s="53"/>
      <c r="G87" s="107"/>
    </row>
    <row r="88" spans="2:7" s="54" customFormat="1" ht="46.5" customHeight="1">
      <c r="B88" s="72">
        <v>50201</v>
      </c>
      <c r="C88" s="70" t="s">
        <v>115</v>
      </c>
      <c r="D88" s="71">
        <v>15000000</v>
      </c>
      <c r="E88" s="72" t="s">
        <v>55</v>
      </c>
      <c r="F88" s="53"/>
      <c r="G88" s="107"/>
    </row>
    <row r="89" spans="2:7" s="54" customFormat="1" ht="18.75" customHeight="1">
      <c r="B89" s="163" t="s">
        <v>116</v>
      </c>
      <c r="C89" s="163"/>
      <c r="D89" s="87"/>
      <c r="E89" s="88"/>
      <c r="F89" s="65">
        <f>SUM(D90:D92)</f>
        <v>240000000</v>
      </c>
      <c r="G89" s="107"/>
    </row>
    <row r="90" spans="2:7" s="54" customFormat="1" ht="68.25" customHeight="1">
      <c r="B90" s="72">
        <v>10801</v>
      </c>
      <c r="C90" s="75" t="s">
        <v>233</v>
      </c>
      <c r="D90" s="71">
        <v>25000000</v>
      </c>
      <c r="E90" s="72" t="s">
        <v>44</v>
      </c>
      <c r="F90" s="53"/>
      <c r="G90" s="107"/>
    </row>
    <row r="91" spans="2:7" s="54" customFormat="1" ht="65.25" customHeight="1">
      <c r="B91" s="72">
        <v>10801</v>
      </c>
      <c r="C91" s="75" t="s">
        <v>234</v>
      </c>
      <c r="D91" s="71">
        <v>15000000</v>
      </c>
      <c r="E91" s="72" t="s">
        <v>44</v>
      </c>
      <c r="F91" s="53"/>
      <c r="G91" s="107"/>
    </row>
    <row r="92" spans="2:7" s="54" customFormat="1" ht="87" customHeight="1">
      <c r="B92" s="76">
        <v>50201</v>
      </c>
      <c r="C92" s="75" t="s">
        <v>117</v>
      </c>
      <c r="D92" s="71">
        <v>200000000</v>
      </c>
      <c r="E92" s="72" t="s">
        <v>44</v>
      </c>
      <c r="F92" s="53"/>
      <c r="G92" s="107"/>
    </row>
    <row r="93" spans="2:7" s="54" customFormat="1" ht="26.25" customHeight="1">
      <c r="B93" s="163" t="s">
        <v>118</v>
      </c>
      <c r="C93" s="163"/>
      <c r="D93" s="87"/>
      <c r="E93" s="88"/>
      <c r="F93" s="65">
        <f>SUM(D94:D100)</f>
        <v>106000000</v>
      </c>
      <c r="G93" s="107"/>
    </row>
    <row r="94" spans="2:7" s="54" customFormat="1" ht="30.75" customHeight="1">
      <c r="B94" s="72">
        <v>10801</v>
      </c>
      <c r="C94" s="70" t="s">
        <v>119</v>
      </c>
      <c r="D94" s="71">
        <v>6000000</v>
      </c>
      <c r="E94" s="72" t="s">
        <v>44</v>
      </c>
      <c r="F94" s="53"/>
      <c r="G94" s="107"/>
    </row>
    <row r="95" spans="2:7" s="54" customFormat="1" ht="34.5" customHeight="1">
      <c r="B95" s="72">
        <v>10801</v>
      </c>
      <c r="C95" s="70" t="s">
        <v>120</v>
      </c>
      <c r="D95" s="71">
        <v>10000000</v>
      </c>
      <c r="E95" s="72" t="s">
        <v>44</v>
      </c>
      <c r="F95" s="53"/>
      <c r="G95" s="107"/>
    </row>
    <row r="96" spans="2:7" s="54" customFormat="1" ht="33" customHeight="1">
      <c r="B96" s="72">
        <v>10801</v>
      </c>
      <c r="C96" s="70" t="s">
        <v>121</v>
      </c>
      <c r="D96" s="71">
        <v>40000000</v>
      </c>
      <c r="E96" s="72" t="s">
        <v>55</v>
      </c>
      <c r="F96" s="53"/>
      <c r="G96" s="107"/>
    </row>
    <row r="97" spans="2:7" s="54" customFormat="1" ht="45.75" customHeight="1">
      <c r="B97" s="72">
        <v>10801</v>
      </c>
      <c r="C97" s="70" t="s">
        <v>122</v>
      </c>
      <c r="D97" s="71">
        <v>15000000</v>
      </c>
      <c r="E97" s="72" t="s">
        <v>44</v>
      </c>
      <c r="F97" s="53"/>
      <c r="G97" s="107"/>
    </row>
    <row r="98" spans="2:7" s="54" customFormat="1" ht="59.25" customHeight="1">
      <c r="B98" s="72">
        <v>10801</v>
      </c>
      <c r="C98" s="70" t="s">
        <v>123</v>
      </c>
      <c r="D98" s="71">
        <v>10000000</v>
      </c>
      <c r="E98" s="72" t="s">
        <v>44</v>
      </c>
      <c r="F98" s="53"/>
      <c r="G98" s="107"/>
    </row>
    <row r="99" spans="2:7" s="54" customFormat="1" ht="42.75" customHeight="1">
      <c r="B99" s="72">
        <v>10801</v>
      </c>
      <c r="C99" s="70" t="s">
        <v>124</v>
      </c>
      <c r="D99" s="71">
        <v>10000000</v>
      </c>
      <c r="E99" s="72" t="s">
        <v>44</v>
      </c>
      <c r="F99" s="53"/>
      <c r="G99" s="107"/>
    </row>
    <row r="100" spans="2:7" s="54" customFormat="1" ht="41.25" customHeight="1">
      <c r="B100" s="72">
        <v>10801</v>
      </c>
      <c r="C100" s="70" t="s">
        <v>125</v>
      </c>
      <c r="D100" s="71">
        <v>15000000</v>
      </c>
      <c r="E100" s="72" t="s">
        <v>44</v>
      </c>
      <c r="F100" s="53"/>
      <c r="G100" s="107"/>
    </row>
    <row r="101" spans="2:7" s="54" customFormat="1" ht="42.75" customHeight="1">
      <c r="B101" s="163" t="s">
        <v>126</v>
      </c>
      <c r="C101" s="163"/>
      <c r="D101" s="87"/>
      <c r="E101" s="88"/>
      <c r="F101" s="53"/>
      <c r="G101" s="107"/>
    </row>
    <row r="102" spans="2:7" s="84" customFormat="1" ht="23.25" customHeight="1">
      <c r="B102" s="163" t="s">
        <v>127</v>
      </c>
      <c r="C102" s="163"/>
      <c r="D102" s="87"/>
      <c r="E102" s="88"/>
      <c r="F102" s="77">
        <f>SUM(D103)</f>
        <v>40000000</v>
      </c>
      <c r="G102" s="121"/>
    </row>
    <row r="103" spans="2:7" s="84" customFormat="1" ht="99.75" customHeight="1">
      <c r="B103" s="72">
        <v>10801</v>
      </c>
      <c r="C103" s="70" t="s">
        <v>240</v>
      </c>
      <c r="D103" s="71">
        <v>40000000</v>
      </c>
      <c r="E103" s="72" t="s">
        <v>44</v>
      </c>
      <c r="F103" s="78"/>
      <c r="G103" s="121"/>
    </row>
    <row r="104" spans="2:7" s="84" customFormat="1" ht="18" customHeight="1">
      <c r="B104" s="163" t="s">
        <v>128</v>
      </c>
      <c r="C104" s="163"/>
      <c r="D104" s="87"/>
      <c r="E104" s="88"/>
      <c r="F104" s="77">
        <f>SUM(D105)</f>
        <v>15000000</v>
      </c>
      <c r="G104" s="121"/>
    </row>
    <row r="105" spans="2:7" s="84" customFormat="1" ht="117" customHeight="1">
      <c r="B105" s="72">
        <v>10801</v>
      </c>
      <c r="C105" s="70" t="s">
        <v>241</v>
      </c>
      <c r="D105" s="71">
        <v>15000000</v>
      </c>
      <c r="E105" s="72" t="s">
        <v>44</v>
      </c>
      <c r="F105" s="78"/>
      <c r="G105" s="121"/>
    </row>
    <row r="106" spans="2:7" s="54" customFormat="1" ht="25.5" customHeight="1">
      <c r="B106" s="163" t="s">
        <v>129</v>
      </c>
      <c r="C106" s="163"/>
      <c r="D106" s="87"/>
      <c r="E106" s="88"/>
      <c r="F106" s="65">
        <f>SUM(D107:D109)</f>
        <v>82000000</v>
      </c>
      <c r="G106" s="107"/>
    </row>
    <row r="107" spans="2:7" s="54" customFormat="1" ht="30.75" customHeight="1">
      <c r="B107" s="76">
        <v>10801</v>
      </c>
      <c r="C107" s="70" t="s">
        <v>130</v>
      </c>
      <c r="D107" s="71">
        <v>7000000</v>
      </c>
      <c r="E107" s="76" t="s">
        <v>44</v>
      </c>
      <c r="F107" s="53"/>
      <c r="G107" s="107"/>
    </row>
    <row r="108" spans="2:7" s="54" customFormat="1" ht="54" customHeight="1">
      <c r="B108" s="72">
        <v>50201</v>
      </c>
      <c r="C108" s="93" t="s">
        <v>131</v>
      </c>
      <c r="D108" s="71">
        <v>30000000</v>
      </c>
      <c r="E108" s="76" t="s">
        <v>55</v>
      </c>
      <c r="F108" s="53"/>
      <c r="G108" s="107"/>
    </row>
    <row r="109" spans="2:7" s="54" customFormat="1" ht="45" customHeight="1">
      <c r="B109" s="72">
        <v>50201</v>
      </c>
      <c r="C109" s="70" t="s">
        <v>132</v>
      </c>
      <c r="D109" s="71">
        <v>45000000</v>
      </c>
      <c r="E109" s="76" t="s">
        <v>44</v>
      </c>
      <c r="F109" s="53"/>
      <c r="G109" s="107"/>
    </row>
    <row r="110" spans="2:7" s="54" customFormat="1" ht="25.5" customHeight="1">
      <c r="B110" s="163" t="s">
        <v>133</v>
      </c>
      <c r="C110" s="163"/>
      <c r="D110" s="87"/>
      <c r="E110" s="88"/>
      <c r="F110" s="53"/>
      <c r="G110" s="107"/>
    </row>
    <row r="111" spans="2:7" s="54" customFormat="1" ht="48" customHeight="1">
      <c r="B111" s="72">
        <v>10801</v>
      </c>
      <c r="C111" s="70" t="s">
        <v>134</v>
      </c>
      <c r="D111" s="71">
        <v>8500000</v>
      </c>
      <c r="E111" s="72" t="s">
        <v>44</v>
      </c>
      <c r="F111" s="65">
        <f>SUM(D111:D113)</f>
        <v>78500000</v>
      </c>
      <c r="G111" s="107"/>
    </row>
    <row r="112" spans="2:7" s="54" customFormat="1" ht="39.75" customHeight="1">
      <c r="B112" s="72">
        <v>50201</v>
      </c>
      <c r="C112" s="70" t="s">
        <v>135</v>
      </c>
      <c r="D112" s="71">
        <v>50000000</v>
      </c>
      <c r="E112" s="72" t="s">
        <v>55</v>
      </c>
      <c r="F112" s="53"/>
      <c r="G112" s="107"/>
    </row>
    <row r="113" spans="2:7" s="54" customFormat="1" ht="36" customHeight="1">
      <c r="B113" s="72">
        <v>50201</v>
      </c>
      <c r="C113" s="70" t="s">
        <v>136</v>
      </c>
      <c r="D113" s="71">
        <v>20000000</v>
      </c>
      <c r="E113" s="72" t="s">
        <v>44</v>
      </c>
      <c r="F113" s="53"/>
      <c r="G113" s="107"/>
    </row>
    <row r="114" spans="2:7" s="84" customFormat="1" ht="25.5" customHeight="1">
      <c r="B114" s="162" t="s">
        <v>36</v>
      </c>
      <c r="C114" s="162"/>
      <c r="D114" s="94">
        <f>SUM(D115:D122)</f>
        <v>41500000</v>
      </c>
      <c r="E114" s="95"/>
      <c r="F114" s="78"/>
      <c r="G114" s="121"/>
    </row>
    <row r="115" spans="2:7" s="54" customFormat="1" ht="27.75" customHeight="1">
      <c r="B115" s="163" t="s">
        <v>137</v>
      </c>
      <c r="C115" s="163"/>
      <c r="D115" s="90"/>
      <c r="E115" s="91"/>
      <c r="F115" s="65">
        <f>SUM(D116)</f>
        <v>2000000</v>
      </c>
      <c r="G115" s="107"/>
    </row>
    <row r="116" spans="2:7" s="84" customFormat="1" ht="27.75" customHeight="1">
      <c r="B116" s="76">
        <v>50201</v>
      </c>
      <c r="C116" s="75" t="s">
        <v>138</v>
      </c>
      <c r="D116" s="71">
        <v>2000000</v>
      </c>
      <c r="E116" s="76" t="s">
        <v>44</v>
      </c>
      <c r="F116" s="78"/>
      <c r="G116" s="121"/>
    </row>
    <row r="117" spans="2:7" s="84" customFormat="1" ht="28.5" customHeight="1">
      <c r="B117" s="163" t="s">
        <v>139</v>
      </c>
      <c r="C117" s="163"/>
      <c r="D117" s="163"/>
      <c r="E117" s="163"/>
      <c r="F117" s="77">
        <f>SUM(D118)</f>
        <v>30000000</v>
      </c>
      <c r="G117" s="121"/>
    </row>
    <row r="118" spans="2:7" s="54" customFormat="1" ht="30.75" customHeight="1">
      <c r="B118" s="72">
        <v>50201</v>
      </c>
      <c r="C118" s="70" t="s">
        <v>140</v>
      </c>
      <c r="D118" s="71">
        <v>30000000</v>
      </c>
      <c r="E118" s="72" t="s">
        <v>44</v>
      </c>
      <c r="F118" s="53"/>
      <c r="G118" s="107"/>
    </row>
    <row r="119" spans="2:7" s="84" customFormat="1" ht="21.75" customHeight="1">
      <c r="B119" s="163" t="s">
        <v>141</v>
      </c>
      <c r="C119" s="163"/>
      <c r="D119" s="163"/>
      <c r="E119" s="163"/>
      <c r="F119" s="77">
        <f>SUM(D120)</f>
        <v>6500000</v>
      </c>
      <c r="G119" s="121"/>
    </row>
    <row r="120" spans="2:7" s="84" customFormat="1" ht="39.75" customHeight="1">
      <c r="B120" s="72">
        <v>50201</v>
      </c>
      <c r="C120" s="70" t="s">
        <v>142</v>
      </c>
      <c r="D120" s="71">
        <v>6500000</v>
      </c>
      <c r="E120" s="72" t="s">
        <v>44</v>
      </c>
      <c r="F120" s="78"/>
      <c r="G120" s="121"/>
    </row>
    <row r="121" spans="2:7" s="84" customFormat="1" ht="27" customHeight="1">
      <c r="B121" s="163" t="s">
        <v>143</v>
      </c>
      <c r="C121" s="163"/>
      <c r="D121" s="87"/>
      <c r="E121" s="88"/>
      <c r="F121" s="77">
        <f>SUM(D122)</f>
        <v>3000000</v>
      </c>
      <c r="G121" s="121"/>
    </row>
    <row r="122" spans="2:7" s="84" customFormat="1" ht="33" customHeight="1">
      <c r="B122" s="76">
        <v>10801</v>
      </c>
      <c r="C122" s="75" t="s">
        <v>144</v>
      </c>
      <c r="D122" s="71">
        <v>3000000</v>
      </c>
      <c r="E122" s="76" t="s">
        <v>44</v>
      </c>
      <c r="F122" s="78"/>
      <c r="G122" s="121"/>
    </row>
    <row r="123" spans="2:7" s="54" customFormat="1" ht="25.5" customHeight="1">
      <c r="B123" s="162" t="s">
        <v>37</v>
      </c>
      <c r="C123" s="162"/>
      <c r="D123" s="94">
        <f>SUM(D126:D212)</f>
        <v>1307238200</v>
      </c>
      <c r="E123" s="96"/>
      <c r="F123" s="53"/>
      <c r="G123" s="107"/>
    </row>
    <row r="124" spans="2:5" ht="25.5" customHeight="1">
      <c r="B124" s="163" t="s">
        <v>145</v>
      </c>
      <c r="C124" s="163"/>
      <c r="D124" s="87"/>
      <c r="E124" s="88"/>
    </row>
    <row r="125" spans="2:6" ht="17.25" customHeight="1">
      <c r="B125" s="163" t="s">
        <v>146</v>
      </c>
      <c r="C125" s="163"/>
      <c r="D125" s="87"/>
      <c r="E125" s="88"/>
      <c r="F125" s="65">
        <f>SUM(D126:D132)</f>
        <v>159700000</v>
      </c>
    </row>
    <row r="126" spans="2:5" ht="44.25" customHeight="1">
      <c r="B126" s="72">
        <v>50201</v>
      </c>
      <c r="C126" s="70" t="s">
        <v>147</v>
      </c>
      <c r="D126" s="71">
        <v>15000000</v>
      </c>
      <c r="E126" s="72" t="s">
        <v>44</v>
      </c>
    </row>
    <row r="127" spans="2:5" ht="31.5" customHeight="1">
      <c r="B127" s="76">
        <v>50201</v>
      </c>
      <c r="C127" s="70" t="s">
        <v>148</v>
      </c>
      <c r="D127" s="71">
        <v>18000000</v>
      </c>
      <c r="E127" s="72" t="s">
        <v>44</v>
      </c>
    </row>
    <row r="128" spans="2:7" s="97" customFormat="1" ht="30.75" customHeight="1">
      <c r="B128" s="76">
        <v>10801</v>
      </c>
      <c r="C128" s="75" t="s">
        <v>149</v>
      </c>
      <c r="D128" s="71">
        <v>1500000</v>
      </c>
      <c r="E128" s="76" t="s">
        <v>44</v>
      </c>
      <c r="F128" s="78"/>
      <c r="G128" s="121"/>
    </row>
    <row r="129" spans="2:7" s="97" customFormat="1" ht="27.75" customHeight="1">
      <c r="B129" s="76">
        <v>10801</v>
      </c>
      <c r="C129" s="75" t="s">
        <v>150</v>
      </c>
      <c r="D129" s="71">
        <v>1800000</v>
      </c>
      <c r="E129" s="76" t="s">
        <v>44</v>
      </c>
      <c r="F129" s="78"/>
      <c r="G129" s="121"/>
    </row>
    <row r="130" spans="2:7" s="97" customFormat="1" ht="41.25" customHeight="1">
      <c r="B130" s="76">
        <v>10801</v>
      </c>
      <c r="C130" s="75" t="s">
        <v>151</v>
      </c>
      <c r="D130" s="71">
        <v>1800000</v>
      </c>
      <c r="E130" s="76" t="s">
        <v>44</v>
      </c>
      <c r="F130" s="78"/>
      <c r="G130" s="121"/>
    </row>
    <row r="131" spans="2:7" s="97" customFormat="1" ht="37.5" customHeight="1">
      <c r="B131" s="76">
        <v>10801</v>
      </c>
      <c r="C131" s="75" t="s">
        <v>152</v>
      </c>
      <c r="D131" s="71">
        <v>1600000</v>
      </c>
      <c r="E131" s="76" t="s">
        <v>44</v>
      </c>
      <c r="F131" s="78"/>
      <c r="G131" s="121"/>
    </row>
    <row r="132" spans="2:7" s="97" customFormat="1" ht="35.25" customHeight="1">
      <c r="B132" s="76">
        <v>50201</v>
      </c>
      <c r="C132" s="75" t="s">
        <v>153</v>
      </c>
      <c r="D132" s="71">
        <v>120000000</v>
      </c>
      <c r="E132" s="76" t="s">
        <v>44</v>
      </c>
      <c r="F132" s="78"/>
      <c r="G132" s="121"/>
    </row>
    <row r="133" spans="2:7" s="97" customFormat="1" ht="29.25" customHeight="1">
      <c r="B133" s="163" t="s">
        <v>154</v>
      </c>
      <c r="C133" s="163"/>
      <c r="D133" s="87"/>
      <c r="E133" s="88"/>
      <c r="F133" s="77">
        <f>SUM(D134)</f>
        <v>1000000</v>
      </c>
      <c r="G133" s="121"/>
    </row>
    <row r="134" spans="2:7" s="97" customFormat="1" ht="41.25" customHeight="1">
      <c r="B134" s="76">
        <v>10801</v>
      </c>
      <c r="C134" s="75" t="s">
        <v>155</v>
      </c>
      <c r="D134" s="71">
        <v>1000000</v>
      </c>
      <c r="E134" s="76" t="s">
        <v>55</v>
      </c>
      <c r="F134" s="78"/>
      <c r="G134" s="121"/>
    </row>
    <row r="135" spans="2:6" ht="28.5" customHeight="1">
      <c r="B135" s="163" t="s">
        <v>156</v>
      </c>
      <c r="C135" s="163"/>
      <c r="D135" s="87"/>
      <c r="E135" s="88"/>
      <c r="F135" s="65">
        <f>SUM(D136:D137)</f>
        <v>3800000</v>
      </c>
    </row>
    <row r="136" spans="2:7" s="97" customFormat="1" ht="49.5" customHeight="1">
      <c r="B136" s="76">
        <v>10801</v>
      </c>
      <c r="C136" s="75" t="s">
        <v>157</v>
      </c>
      <c r="D136" s="71">
        <v>800000</v>
      </c>
      <c r="E136" s="76" t="s">
        <v>55</v>
      </c>
      <c r="F136" s="78"/>
      <c r="G136" s="121"/>
    </row>
    <row r="137" spans="2:7" s="97" customFormat="1" ht="69" customHeight="1">
      <c r="B137" s="76">
        <v>10801</v>
      </c>
      <c r="C137" s="75" t="s">
        <v>158</v>
      </c>
      <c r="D137" s="71">
        <v>3000000</v>
      </c>
      <c r="E137" s="76" t="s">
        <v>55</v>
      </c>
      <c r="F137" s="78"/>
      <c r="G137" s="121"/>
    </row>
    <row r="138" spans="2:6" ht="22.5" customHeight="1">
      <c r="B138" s="163" t="s">
        <v>159</v>
      </c>
      <c r="C138" s="163"/>
      <c r="D138" s="87"/>
      <c r="E138" s="88"/>
      <c r="F138" s="65">
        <f>SUM(D139:D141)</f>
        <v>34000000</v>
      </c>
    </row>
    <row r="139" spans="2:5" ht="106.5" customHeight="1">
      <c r="B139" s="98">
        <v>50201</v>
      </c>
      <c r="C139" s="70" t="s">
        <v>242</v>
      </c>
      <c r="D139" s="71">
        <v>15000000</v>
      </c>
      <c r="E139" s="72" t="s">
        <v>55</v>
      </c>
    </row>
    <row r="140" spans="2:5" ht="60" customHeight="1">
      <c r="B140" s="98">
        <v>50201</v>
      </c>
      <c r="C140" s="70" t="s">
        <v>160</v>
      </c>
      <c r="D140" s="71">
        <v>4000000</v>
      </c>
      <c r="E140" s="72" t="s">
        <v>55</v>
      </c>
    </row>
    <row r="141" spans="2:5" ht="87.75" customHeight="1">
      <c r="B141" s="98">
        <v>50201</v>
      </c>
      <c r="C141" s="70" t="s">
        <v>161</v>
      </c>
      <c r="D141" s="71">
        <v>15000000</v>
      </c>
      <c r="E141" s="72" t="s">
        <v>55</v>
      </c>
    </row>
    <row r="142" spans="2:6" ht="25.5" customHeight="1">
      <c r="B142" s="163" t="s">
        <v>162</v>
      </c>
      <c r="C142" s="163"/>
      <c r="D142" s="87"/>
      <c r="E142" s="88"/>
      <c r="F142" s="65">
        <f>SUM(D143:D144)</f>
        <v>26500000</v>
      </c>
    </row>
    <row r="143" spans="2:5" ht="49.5" customHeight="1">
      <c r="B143" s="98">
        <v>10801</v>
      </c>
      <c r="C143" s="99" t="s">
        <v>235</v>
      </c>
      <c r="D143" s="71">
        <v>11500000</v>
      </c>
      <c r="E143" s="72" t="s">
        <v>55</v>
      </c>
    </row>
    <row r="144" spans="2:5" ht="45">
      <c r="B144" s="98">
        <v>50201</v>
      </c>
      <c r="C144" s="99" t="s">
        <v>236</v>
      </c>
      <c r="D144" s="71">
        <v>15000000</v>
      </c>
      <c r="E144" s="72" t="s">
        <v>55</v>
      </c>
    </row>
    <row r="145" spans="2:6" ht="25.5" customHeight="1">
      <c r="B145" s="163" t="s">
        <v>163</v>
      </c>
      <c r="C145" s="163"/>
      <c r="D145" s="87"/>
      <c r="E145" s="68"/>
      <c r="F145" s="65">
        <f>SUM(D146:D150)</f>
        <v>50000000</v>
      </c>
    </row>
    <row r="146" spans="2:5" ht="45.75" customHeight="1">
      <c r="B146" s="98">
        <v>50201</v>
      </c>
      <c r="C146" s="100" t="s">
        <v>164</v>
      </c>
      <c r="D146" s="71">
        <v>5000000</v>
      </c>
      <c r="E146" s="72" t="s">
        <v>44</v>
      </c>
    </row>
    <row r="147" spans="2:5" ht="54" customHeight="1">
      <c r="B147" s="98">
        <v>50201</v>
      </c>
      <c r="C147" s="100" t="s">
        <v>165</v>
      </c>
      <c r="D147" s="71">
        <v>30000000</v>
      </c>
      <c r="E147" s="72" t="s">
        <v>44</v>
      </c>
    </row>
    <row r="148" spans="2:5" ht="62.25" customHeight="1">
      <c r="B148" s="98">
        <v>50201</v>
      </c>
      <c r="C148" s="100" t="s">
        <v>166</v>
      </c>
      <c r="D148" s="71">
        <v>10000000</v>
      </c>
      <c r="E148" s="72" t="s">
        <v>44</v>
      </c>
    </row>
    <row r="149" spans="2:7" s="97" customFormat="1" ht="49.5" customHeight="1">
      <c r="B149" s="101">
        <v>10801</v>
      </c>
      <c r="C149" s="102" t="s">
        <v>167</v>
      </c>
      <c r="D149" s="71">
        <v>2500000</v>
      </c>
      <c r="E149" s="76" t="s">
        <v>44</v>
      </c>
      <c r="F149" s="78"/>
      <c r="G149" s="121"/>
    </row>
    <row r="150" spans="2:7" s="97" customFormat="1" ht="50.25" customHeight="1">
      <c r="B150" s="101">
        <v>10801</v>
      </c>
      <c r="C150" s="102" t="s">
        <v>168</v>
      </c>
      <c r="D150" s="71">
        <v>2500000</v>
      </c>
      <c r="E150" s="76" t="s">
        <v>44</v>
      </c>
      <c r="F150" s="78"/>
      <c r="G150" s="121"/>
    </row>
    <row r="151" spans="2:6" ht="28.5" customHeight="1">
      <c r="B151" s="163" t="s">
        <v>169</v>
      </c>
      <c r="C151" s="163"/>
      <c r="D151" s="87"/>
      <c r="E151" s="88"/>
      <c r="F151" s="65">
        <f>SUM(D152)</f>
        <v>10000000</v>
      </c>
    </row>
    <row r="152" spans="2:5" ht="74.25" customHeight="1">
      <c r="B152" s="72">
        <v>50201</v>
      </c>
      <c r="C152" s="100" t="s">
        <v>170</v>
      </c>
      <c r="D152" s="71">
        <v>10000000</v>
      </c>
      <c r="E152" s="72" t="s">
        <v>44</v>
      </c>
    </row>
    <row r="153" spans="2:6" ht="25.5" customHeight="1">
      <c r="B153" s="163" t="s">
        <v>171</v>
      </c>
      <c r="C153" s="163"/>
      <c r="D153" s="87"/>
      <c r="E153" s="88"/>
      <c r="F153" s="65">
        <f>SUM(D154:D155)</f>
        <v>25000000</v>
      </c>
    </row>
    <row r="154" spans="2:5" ht="45" customHeight="1">
      <c r="B154" s="72">
        <v>50201</v>
      </c>
      <c r="C154" s="70" t="s">
        <v>172</v>
      </c>
      <c r="D154" s="71">
        <v>10000000</v>
      </c>
      <c r="E154" s="72" t="s">
        <v>44</v>
      </c>
    </row>
    <row r="155" spans="2:5" ht="41.25" customHeight="1">
      <c r="B155" s="72">
        <v>50201</v>
      </c>
      <c r="C155" s="70" t="s">
        <v>173</v>
      </c>
      <c r="D155" s="71">
        <v>15000000</v>
      </c>
      <c r="E155" s="72" t="s">
        <v>44</v>
      </c>
    </row>
    <row r="156" spans="2:6" ht="23.25" customHeight="1">
      <c r="B156" s="163" t="s">
        <v>174</v>
      </c>
      <c r="C156" s="163"/>
      <c r="D156" s="87"/>
      <c r="E156" s="88"/>
      <c r="F156" s="65">
        <f>SUM(D157:D159)</f>
        <v>60000000</v>
      </c>
    </row>
    <row r="157" spans="2:7" s="97" customFormat="1" ht="39.75" customHeight="1">
      <c r="B157" s="76">
        <v>50201</v>
      </c>
      <c r="C157" s="75" t="s">
        <v>175</v>
      </c>
      <c r="D157" s="71">
        <v>3000000</v>
      </c>
      <c r="E157" s="76" t="s">
        <v>44</v>
      </c>
      <c r="F157" s="78"/>
      <c r="G157" s="121"/>
    </row>
    <row r="158" spans="2:6" ht="36" customHeight="1">
      <c r="B158" s="76">
        <v>50201</v>
      </c>
      <c r="C158" s="75" t="s">
        <v>176</v>
      </c>
      <c r="D158" s="71">
        <v>30000000</v>
      </c>
      <c r="E158" s="76" t="s">
        <v>44</v>
      </c>
      <c r="F158" s="78"/>
    </row>
    <row r="159" spans="2:6" ht="53.25" customHeight="1">
      <c r="B159" s="76">
        <v>50201</v>
      </c>
      <c r="C159" s="75" t="s">
        <v>177</v>
      </c>
      <c r="D159" s="71">
        <v>27000000</v>
      </c>
      <c r="E159" s="76" t="s">
        <v>44</v>
      </c>
      <c r="F159" s="78"/>
    </row>
    <row r="160" spans="2:6" ht="27" customHeight="1">
      <c r="B160" s="163" t="s">
        <v>178</v>
      </c>
      <c r="C160" s="163"/>
      <c r="D160" s="87"/>
      <c r="E160" s="88"/>
      <c r="F160" s="65">
        <f>SUM(D161)</f>
        <v>15000000</v>
      </c>
    </row>
    <row r="161" spans="2:5" ht="39.75" customHeight="1">
      <c r="B161" s="72">
        <v>50201</v>
      </c>
      <c r="C161" s="70" t="s">
        <v>179</v>
      </c>
      <c r="D161" s="71">
        <v>15000000</v>
      </c>
      <c r="E161" s="72" t="s">
        <v>44</v>
      </c>
    </row>
    <row r="162" spans="2:6" ht="27" customHeight="1">
      <c r="B162" s="163" t="s">
        <v>180</v>
      </c>
      <c r="C162" s="163"/>
      <c r="D162" s="87"/>
      <c r="E162" s="88"/>
      <c r="F162" s="65">
        <f>SUM(D163:D164)</f>
        <v>99000000</v>
      </c>
    </row>
    <row r="163" spans="2:5" ht="47.25" customHeight="1">
      <c r="B163" s="76">
        <v>50201</v>
      </c>
      <c r="C163" s="75" t="s">
        <v>181</v>
      </c>
      <c r="D163" s="71">
        <v>9000000</v>
      </c>
      <c r="E163" s="76" t="s">
        <v>44</v>
      </c>
    </row>
    <row r="164" spans="2:5" ht="56.25" customHeight="1">
      <c r="B164" s="76">
        <v>50201</v>
      </c>
      <c r="C164" s="75" t="s">
        <v>182</v>
      </c>
      <c r="D164" s="71">
        <v>90000000</v>
      </c>
      <c r="E164" s="76" t="s">
        <v>44</v>
      </c>
    </row>
    <row r="165" spans="2:6" ht="21.75" customHeight="1">
      <c r="B165" s="163" t="s">
        <v>183</v>
      </c>
      <c r="C165" s="163"/>
      <c r="D165" s="87"/>
      <c r="E165" s="88"/>
      <c r="F165" s="65">
        <f>SUM(D166:D167)</f>
        <v>11200000</v>
      </c>
    </row>
    <row r="166" spans="2:5" ht="45.75" customHeight="1">
      <c r="B166" s="76">
        <v>50201</v>
      </c>
      <c r="C166" s="70" t="s">
        <v>184</v>
      </c>
      <c r="D166" s="71">
        <v>3600000</v>
      </c>
      <c r="E166" s="72" t="s">
        <v>44</v>
      </c>
    </row>
    <row r="167" spans="2:5" ht="81" customHeight="1">
      <c r="B167" s="76">
        <v>50201</v>
      </c>
      <c r="C167" s="75" t="s">
        <v>243</v>
      </c>
      <c r="D167" s="71">
        <v>7600000</v>
      </c>
      <c r="E167" s="72" t="s">
        <v>44</v>
      </c>
    </row>
    <row r="168" spans="2:6" ht="30" customHeight="1">
      <c r="B168" s="163" t="s">
        <v>185</v>
      </c>
      <c r="C168" s="163"/>
      <c r="D168" s="87"/>
      <c r="E168" s="88"/>
      <c r="F168" s="65">
        <f>SUM(D169:D171)</f>
        <v>215000000</v>
      </c>
    </row>
    <row r="169" spans="2:7" s="97" customFormat="1" ht="33.75" customHeight="1">
      <c r="B169" s="101">
        <v>10801</v>
      </c>
      <c r="C169" s="102" t="s">
        <v>186</v>
      </c>
      <c r="D169" s="71">
        <v>50000000</v>
      </c>
      <c r="E169" s="76" t="s">
        <v>44</v>
      </c>
      <c r="F169" s="78"/>
      <c r="G169" s="121"/>
    </row>
    <row r="170" spans="2:7" s="97" customFormat="1" ht="51.75" customHeight="1">
      <c r="B170" s="101">
        <v>10801</v>
      </c>
      <c r="C170" s="75" t="s">
        <v>187</v>
      </c>
      <c r="D170" s="71">
        <v>15000000</v>
      </c>
      <c r="E170" s="76" t="s">
        <v>44</v>
      </c>
      <c r="F170" s="78"/>
      <c r="G170" s="121"/>
    </row>
    <row r="171" spans="2:5" ht="66" customHeight="1">
      <c r="B171" s="98">
        <v>50201</v>
      </c>
      <c r="C171" s="70" t="s">
        <v>188</v>
      </c>
      <c r="D171" s="71">
        <v>150000000</v>
      </c>
      <c r="E171" s="72" t="s">
        <v>44</v>
      </c>
    </row>
    <row r="172" spans="2:6" ht="30.75" customHeight="1">
      <c r="B172" s="163" t="s">
        <v>189</v>
      </c>
      <c r="C172" s="163"/>
      <c r="D172" s="87"/>
      <c r="E172" s="68"/>
      <c r="F172" s="65">
        <f>SUM(D173:D176)</f>
        <v>137500000</v>
      </c>
    </row>
    <row r="173" spans="2:5" ht="48.75" customHeight="1">
      <c r="B173" s="72">
        <v>50201</v>
      </c>
      <c r="C173" s="70" t="s">
        <v>190</v>
      </c>
      <c r="D173" s="71">
        <v>45000000</v>
      </c>
      <c r="E173" s="72" t="s">
        <v>44</v>
      </c>
    </row>
    <row r="174" spans="2:5" ht="57" customHeight="1">
      <c r="B174" s="72">
        <v>50201</v>
      </c>
      <c r="C174" s="70" t="s">
        <v>191</v>
      </c>
      <c r="D174" s="71">
        <v>45000000</v>
      </c>
      <c r="E174" s="72" t="s">
        <v>44</v>
      </c>
    </row>
    <row r="175" spans="2:5" ht="54.75" customHeight="1">
      <c r="B175" s="72">
        <v>50299</v>
      </c>
      <c r="C175" s="70" t="s">
        <v>192</v>
      </c>
      <c r="D175" s="71">
        <v>40000000</v>
      </c>
      <c r="E175" s="72" t="s">
        <v>44</v>
      </c>
    </row>
    <row r="176" spans="2:7" s="97" customFormat="1" ht="42.75" customHeight="1">
      <c r="B176" s="76">
        <v>10801</v>
      </c>
      <c r="C176" s="75" t="s">
        <v>193</v>
      </c>
      <c r="D176" s="71">
        <v>7500000</v>
      </c>
      <c r="E176" s="76" t="s">
        <v>44</v>
      </c>
      <c r="F176" s="78"/>
      <c r="G176" s="121"/>
    </row>
    <row r="177" spans="2:6" ht="28.5" customHeight="1">
      <c r="B177" s="163" t="s">
        <v>194</v>
      </c>
      <c r="C177" s="163"/>
      <c r="D177" s="87"/>
      <c r="E177" s="88"/>
      <c r="F177" s="65">
        <f>SUM(D178)</f>
        <v>15000000</v>
      </c>
    </row>
    <row r="178" spans="2:5" ht="54" customHeight="1">
      <c r="B178" s="98">
        <v>50201</v>
      </c>
      <c r="C178" s="100" t="s">
        <v>195</v>
      </c>
      <c r="D178" s="71">
        <v>15000000</v>
      </c>
      <c r="E178" s="72" t="s">
        <v>55</v>
      </c>
    </row>
    <row r="179" spans="2:6" ht="27" customHeight="1">
      <c r="B179" s="163" t="s">
        <v>196</v>
      </c>
      <c r="C179" s="163"/>
      <c r="D179" s="87"/>
      <c r="E179" s="67"/>
      <c r="F179" s="65">
        <f>SUM(D180)</f>
        <v>10000000</v>
      </c>
    </row>
    <row r="180" spans="2:5" ht="60" customHeight="1">
      <c r="B180" s="98">
        <v>10801</v>
      </c>
      <c r="C180" s="70" t="s">
        <v>197</v>
      </c>
      <c r="D180" s="71">
        <v>10000000</v>
      </c>
      <c r="E180" s="72" t="s">
        <v>55</v>
      </c>
    </row>
    <row r="181" spans="2:6" ht="26.25" customHeight="1">
      <c r="B181" s="163" t="s">
        <v>198</v>
      </c>
      <c r="C181" s="163"/>
      <c r="D181" s="87"/>
      <c r="E181" s="88"/>
      <c r="F181" s="65">
        <f>SUM(D182)</f>
        <v>1000000</v>
      </c>
    </row>
    <row r="182" spans="2:7" s="97" customFormat="1" ht="57.75" customHeight="1">
      <c r="B182" s="101">
        <v>50299</v>
      </c>
      <c r="C182" s="75" t="s">
        <v>199</v>
      </c>
      <c r="D182" s="71">
        <v>1000000</v>
      </c>
      <c r="E182" s="76" t="s">
        <v>55</v>
      </c>
      <c r="F182" s="78"/>
      <c r="G182" s="121"/>
    </row>
    <row r="183" spans="2:7" s="97" customFormat="1" ht="26.25" customHeight="1">
      <c r="B183" s="163" t="s">
        <v>200</v>
      </c>
      <c r="C183" s="163"/>
      <c r="D183" s="87"/>
      <c r="E183" s="88"/>
      <c r="F183" s="77">
        <f>SUM(D184:D186)</f>
        <v>18000000</v>
      </c>
      <c r="G183" s="121"/>
    </row>
    <row r="184" spans="2:7" s="97" customFormat="1" ht="147" customHeight="1">
      <c r="B184" s="101">
        <v>10801</v>
      </c>
      <c r="C184" s="75" t="s">
        <v>244</v>
      </c>
      <c r="D184" s="71">
        <v>3000000</v>
      </c>
      <c r="E184" s="76" t="s">
        <v>44</v>
      </c>
      <c r="F184" s="78"/>
      <c r="G184" s="121"/>
    </row>
    <row r="185" spans="2:5" ht="177" customHeight="1">
      <c r="B185" s="98">
        <v>10801</v>
      </c>
      <c r="C185" s="70" t="s">
        <v>245</v>
      </c>
      <c r="D185" s="71">
        <v>5000000</v>
      </c>
      <c r="E185" s="72" t="s">
        <v>44</v>
      </c>
    </row>
    <row r="186" spans="2:5" ht="50.25" customHeight="1">
      <c r="B186" s="98">
        <v>50299</v>
      </c>
      <c r="C186" s="70" t="s">
        <v>201</v>
      </c>
      <c r="D186" s="71">
        <v>10000000</v>
      </c>
      <c r="E186" s="72" t="s">
        <v>44</v>
      </c>
    </row>
    <row r="187" spans="2:6" ht="27.75" customHeight="1">
      <c r="B187" s="163" t="s">
        <v>202</v>
      </c>
      <c r="C187" s="163"/>
      <c r="D187" s="87"/>
      <c r="E187" s="88"/>
      <c r="F187" s="65">
        <f>SUM(D188:D198)</f>
        <v>359100000</v>
      </c>
    </row>
    <row r="188" spans="2:7" s="97" customFormat="1" ht="36" customHeight="1">
      <c r="B188" s="76">
        <v>10801</v>
      </c>
      <c r="C188" s="75" t="s">
        <v>203</v>
      </c>
      <c r="D188" s="71">
        <v>35000000</v>
      </c>
      <c r="E188" s="76" t="s">
        <v>55</v>
      </c>
      <c r="F188" s="78"/>
      <c r="G188" s="121"/>
    </row>
    <row r="189" spans="2:5" ht="30" customHeight="1">
      <c r="B189" s="72">
        <v>50201</v>
      </c>
      <c r="C189" s="70" t="s">
        <v>204</v>
      </c>
      <c r="D189" s="71">
        <v>12000000</v>
      </c>
      <c r="E189" s="72" t="s">
        <v>55</v>
      </c>
    </row>
    <row r="190" spans="2:7" s="97" customFormat="1" ht="42.75">
      <c r="B190" s="76">
        <v>50201</v>
      </c>
      <c r="C190" s="75" t="s">
        <v>205</v>
      </c>
      <c r="D190" s="89">
        <v>22000000</v>
      </c>
      <c r="E190" s="76" t="s">
        <v>55</v>
      </c>
      <c r="F190" s="78"/>
      <c r="G190" s="121"/>
    </row>
    <row r="191" spans="2:7" s="97" customFormat="1" ht="42" customHeight="1">
      <c r="B191" s="76" t="s">
        <v>206</v>
      </c>
      <c r="C191" s="75" t="s">
        <v>207</v>
      </c>
      <c r="D191" s="71">
        <v>2600000</v>
      </c>
      <c r="E191" s="76" t="s">
        <v>55</v>
      </c>
      <c r="F191" s="78"/>
      <c r="G191" s="121"/>
    </row>
    <row r="192" spans="2:7" s="97" customFormat="1" ht="54" customHeight="1">
      <c r="B192" s="76">
        <v>10801</v>
      </c>
      <c r="C192" s="75" t="s">
        <v>208</v>
      </c>
      <c r="D192" s="71">
        <v>6000000</v>
      </c>
      <c r="E192" s="76" t="s">
        <v>55</v>
      </c>
      <c r="F192" s="78"/>
      <c r="G192" s="121"/>
    </row>
    <row r="193" spans="2:7" s="97" customFormat="1" ht="63" customHeight="1">
      <c r="B193" s="76">
        <v>10801</v>
      </c>
      <c r="C193" s="75" t="s">
        <v>209</v>
      </c>
      <c r="D193" s="71">
        <v>4000000</v>
      </c>
      <c r="E193" s="76" t="s">
        <v>44</v>
      </c>
      <c r="F193" s="78"/>
      <c r="G193" s="121"/>
    </row>
    <row r="194" spans="2:7" s="97" customFormat="1" ht="45.75" customHeight="1">
      <c r="B194" s="76">
        <v>50201</v>
      </c>
      <c r="C194" s="75" t="s">
        <v>210</v>
      </c>
      <c r="D194" s="71">
        <v>7000000</v>
      </c>
      <c r="E194" s="76" t="s">
        <v>44</v>
      </c>
      <c r="F194" s="78"/>
      <c r="G194" s="121"/>
    </row>
    <row r="195" spans="2:7" s="97" customFormat="1" ht="28.5">
      <c r="B195" s="76">
        <v>50201</v>
      </c>
      <c r="C195" s="75" t="s">
        <v>211</v>
      </c>
      <c r="D195" s="71">
        <v>6000000</v>
      </c>
      <c r="E195" s="76" t="s">
        <v>55</v>
      </c>
      <c r="F195" s="78"/>
      <c r="G195" s="121"/>
    </row>
    <row r="196" spans="2:7" s="97" customFormat="1" ht="35.25" customHeight="1">
      <c r="B196" s="76">
        <v>10801</v>
      </c>
      <c r="C196" s="75" t="s">
        <v>212</v>
      </c>
      <c r="D196" s="71">
        <v>2000000</v>
      </c>
      <c r="E196" s="76" t="s">
        <v>55</v>
      </c>
      <c r="F196" s="78"/>
      <c r="G196" s="121"/>
    </row>
    <row r="197" spans="2:6" ht="60" customHeight="1">
      <c r="B197" s="72">
        <v>50201</v>
      </c>
      <c r="C197" s="70" t="s">
        <v>213</v>
      </c>
      <c r="D197" s="71">
        <v>142000000</v>
      </c>
      <c r="E197" s="72" t="s">
        <v>44</v>
      </c>
      <c r="F197" s="78"/>
    </row>
    <row r="198" spans="2:6" ht="39.75" customHeight="1">
      <c r="B198" s="72">
        <v>50201</v>
      </c>
      <c r="C198" s="70" t="s">
        <v>214</v>
      </c>
      <c r="D198" s="71">
        <v>120500000</v>
      </c>
      <c r="E198" s="72" t="s">
        <v>44</v>
      </c>
      <c r="F198" s="78"/>
    </row>
    <row r="199" spans="2:6" ht="28.5" customHeight="1">
      <c r="B199" s="163" t="s">
        <v>215</v>
      </c>
      <c r="C199" s="163"/>
      <c r="D199" s="87"/>
      <c r="E199" s="88"/>
      <c r="F199" s="77">
        <f>SUM(D200:D203)</f>
        <v>18500000</v>
      </c>
    </row>
    <row r="200" spans="2:6" ht="39" customHeight="1">
      <c r="B200" s="98">
        <v>50201</v>
      </c>
      <c r="C200" s="100" t="s">
        <v>216</v>
      </c>
      <c r="D200" s="71">
        <v>7000000</v>
      </c>
      <c r="E200" s="72" t="s">
        <v>44</v>
      </c>
      <c r="F200" s="78"/>
    </row>
    <row r="201" spans="2:6" ht="57.75" customHeight="1">
      <c r="B201" s="98">
        <v>10801</v>
      </c>
      <c r="C201" s="100" t="s">
        <v>217</v>
      </c>
      <c r="D201" s="71">
        <v>9000000</v>
      </c>
      <c r="E201" s="72" t="s">
        <v>44</v>
      </c>
      <c r="F201" s="78"/>
    </row>
    <row r="202" spans="2:7" s="97" customFormat="1" ht="45" customHeight="1">
      <c r="B202" s="101">
        <v>10801</v>
      </c>
      <c r="C202" s="102" t="s">
        <v>218</v>
      </c>
      <c r="D202" s="71">
        <v>1000000</v>
      </c>
      <c r="E202" s="76" t="s">
        <v>44</v>
      </c>
      <c r="F202" s="78"/>
      <c r="G202" s="121"/>
    </row>
    <row r="203" spans="2:7" s="97" customFormat="1" ht="56.25" customHeight="1">
      <c r="B203" s="101">
        <v>10801</v>
      </c>
      <c r="C203" s="102" t="s">
        <v>219</v>
      </c>
      <c r="D203" s="71">
        <v>1500000</v>
      </c>
      <c r="E203" s="76" t="s">
        <v>44</v>
      </c>
      <c r="F203" s="78"/>
      <c r="G203" s="121"/>
    </row>
    <row r="204" spans="2:6" ht="38.25" customHeight="1">
      <c r="B204" s="163" t="s">
        <v>220</v>
      </c>
      <c r="C204" s="163"/>
      <c r="D204" s="87"/>
      <c r="E204" s="88"/>
      <c r="F204" s="77">
        <f>SUM(D205)</f>
        <v>7438200</v>
      </c>
    </row>
    <row r="205" spans="2:5" ht="56.25" customHeight="1">
      <c r="B205" s="72">
        <v>10801</v>
      </c>
      <c r="C205" s="70" t="s">
        <v>221</v>
      </c>
      <c r="D205" s="71">
        <v>7438200</v>
      </c>
      <c r="E205" s="72" t="s">
        <v>55</v>
      </c>
    </row>
    <row r="206" spans="2:6" ht="23.25" customHeight="1">
      <c r="B206" s="163" t="s">
        <v>222</v>
      </c>
      <c r="C206" s="163"/>
      <c r="D206" s="87"/>
      <c r="E206" s="88"/>
      <c r="F206" s="65">
        <f>SUM(D207:D209)</f>
        <v>13000000</v>
      </c>
    </row>
    <row r="207" spans="2:7" s="54" customFormat="1" ht="50.25" customHeight="1">
      <c r="B207" s="72">
        <v>50201</v>
      </c>
      <c r="C207" s="70" t="s">
        <v>223</v>
      </c>
      <c r="D207" s="71">
        <v>4500000</v>
      </c>
      <c r="E207" s="72" t="s">
        <v>44</v>
      </c>
      <c r="F207" s="53"/>
      <c r="G207" s="107"/>
    </row>
    <row r="208" spans="2:7" s="54" customFormat="1" ht="42.75" customHeight="1">
      <c r="B208" s="72">
        <v>50201</v>
      </c>
      <c r="C208" s="70" t="s">
        <v>224</v>
      </c>
      <c r="D208" s="71">
        <v>4000000</v>
      </c>
      <c r="E208" s="72" t="s">
        <v>44</v>
      </c>
      <c r="F208" s="53"/>
      <c r="G208" s="107"/>
    </row>
    <row r="209" spans="2:7" s="54" customFormat="1" ht="51.75" customHeight="1">
      <c r="B209" s="72">
        <v>50201</v>
      </c>
      <c r="C209" s="70" t="s">
        <v>225</v>
      </c>
      <c r="D209" s="71">
        <v>4500000</v>
      </c>
      <c r="E209" s="72" t="s">
        <v>44</v>
      </c>
      <c r="F209" s="53"/>
      <c r="G209" s="107"/>
    </row>
    <row r="210" spans="2:7" s="54" customFormat="1" ht="25.5" customHeight="1">
      <c r="B210" s="163" t="s">
        <v>226</v>
      </c>
      <c r="C210" s="163"/>
      <c r="D210" s="87"/>
      <c r="E210" s="88"/>
      <c r="F210" s="65">
        <f>SUM(D211:D212)</f>
        <v>17500000</v>
      </c>
      <c r="G210" s="107"/>
    </row>
    <row r="211" spans="2:7" s="84" customFormat="1" ht="30.75" customHeight="1">
      <c r="B211" s="76">
        <v>50201</v>
      </c>
      <c r="C211" s="75" t="s">
        <v>227</v>
      </c>
      <c r="D211" s="71">
        <v>5500000</v>
      </c>
      <c r="E211" s="76" t="s">
        <v>55</v>
      </c>
      <c r="F211" s="78"/>
      <c r="G211" s="121"/>
    </row>
    <row r="212" spans="2:7" s="84" customFormat="1" ht="51.75" customHeight="1">
      <c r="B212" s="101">
        <v>50201</v>
      </c>
      <c r="C212" s="102" t="s">
        <v>228</v>
      </c>
      <c r="D212" s="71">
        <v>12000000</v>
      </c>
      <c r="E212" s="76" t="s">
        <v>55</v>
      </c>
      <c r="F212" s="78"/>
      <c r="G212" s="121"/>
    </row>
    <row r="213" spans="2:5" ht="24" customHeight="1">
      <c r="B213" s="162" t="s">
        <v>38</v>
      </c>
      <c r="C213" s="162"/>
      <c r="D213" s="94">
        <f>SUM(D215)</f>
        <v>2500000</v>
      </c>
      <c r="E213" s="96"/>
    </row>
    <row r="214" spans="2:6" ht="36" customHeight="1">
      <c r="B214" s="163" t="s">
        <v>229</v>
      </c>
      <c r="C214" s="163"/>
      <c r="D214" s="87"/>
      <c r="E214" s="88"/>
      <c r="F214" s="65">
        <f>SUM(D215)</f>
        <v>2500000</v>
      </c>
    </row>
    <row r="215" spans="2:7" s="97" customFormat="1" ht="93.75" customHeight="1">
      <c r="B215" s="76">
        <v>10801</v>
      </c>
      <c r="C215" s="75" t="s">
        <v>246</v>
      </c>
      <c r="D215" s="71">
        <v>2500000</v>
      </c>
      <c r="E215" s="76" t="s">
        <v>44</v>
      </c>
      <c r="F215" s="103"/>
      <c r="G215" s="121"/>
    </row>
    <row r="216" spans="2:5" ht="24" customHeight="1">
      <c r="B216" s="162" t="s">
        <v>39</v>
      </c>
      <c r="C216" s="162"/>
      <c r="D216" s="94">
        <f>SUM(D218)</f>
        <v>25000000</v>
      </c>
      <c r="E216" s="96"/>
    </row>
    <row r="217" spans="2:5" ht="27.75" customHeight="1">
      <c r="B217" s="163" t="s">
        <v>230</v>
      </c>
      <c r="C217" s="163"/>
      <c r="D217" s="87"/>
      <c r="E217" s="88"/>
    </row>
    <row r="218" spans="2:6" ht="56.25" customHeight="1">
      <c r="B218" s="76">
        <v>10801</v>
      </c>
      <c r="C218" s="70" t="s">
        <v>231</v>
      </c>
      <c r="D218" s="71">
        <v>25000000</v>
      </c>
      <c r="E218" s="72" t="s">
        <v>55</v>
      </c>
      <c r="F218" s="65">
        <f>SUM(D218)</f>
        <v>25000000</v>
      </c>
    </row>
  </sheetData>
  <mergeCells count="74">
    <mergeCell ref="B2:E2"/>
    <mergeCell ref="B3:C3"/>
    <mergeCell ref="B4:C4"/>
    <mergeCell ref="B5:C5"/>
    <mergeCell ref="B6:C6"/>
    <mergeCell ref="B7:C7"/>
    <mergeCell ref="B9:C9"/>
    <mergeCell ref="B11:C11"/>
    <mergeCell ref="B12:D12"/>
    <mergeCell ref="B14:C14"/>
    <mergeCell ref="B23:D23"/>
    <mergeCell ref="B27:D27"/>
    <mergeCell ref="B30:D30"/>
    <mergeCell ref="B32:C32"/>
    <mergeCell ref="D33:D35"/>
    <mergeCell ref="B38:C38"/>
    <mergeCell ref="B45:C45"/>
    <mergeCell ref="B49:C49"/>
    <mergeCell ref="B50:C50"/>
    <mergeCell ref="B54:C54"/>
    <mergeCell ref="D54:E54"/>
    <mergeCell ref="B56:C56"/>
    <mergeCell ref="D56:E56"/>
    <mergeCell ref="B58:C58"/>
    <mergeCell ref="B59:C59"/>
    <mergeCell ref="B67:C67"/>
    <mergeCell ref="B73:C73"/>
    <mergeCell ref="B76:C76"/>
    <mergeCell ref="B79:C79"/>
    <mergeCell ref="B80:C80"/>
    <mergeCell ref="B84:C84"/>
    <mergeCell ref="B89:C89"/>
    <mergeCell ref="B93:C93"/>
    <mergeCell ref="B101:C101"/>
    <mergeCell ref="B102:C102"/>
    <mergeCell ref="B104:C104"/>
    <mergeCell ref="B106:C106"/>
    <mergeCell ref="B110:C110"/>
    <mergeCell ref="B114:C114"/>
    <mergeCell ref="B115:C115"/>
    <mergeCell ref="B117:C117"/>
    <mergeCell ref="D117:E117"/>
    <mergeCell ref="B119:C119"/>
    <mergeCell ref="D119:E119"/>
    <mergeCell ref="B121:C121"/>
    <mergeCell ref="B123:C123"/>
    <mergeCell ref="B124:C124"/>
    <mergeCell ref="B125:C125"/>
    <mergeCell ref="B133:C133"/>
    <mergeCell ref="B135:C135"/>
    <mergeCell ref="B138:C138"/>
    <mergeCell ref="B142:C142"/>
    <mergeCell ref="B145:C145"/>
    <mergeCell ref="B151:C151"/>
    <mergeCell ref="B153:C153"/>
    <mergeCell ref="B156:C156"/>
    <mergeCell ref="B160:C160"/>
    <mergeCell ref="B162:C162"/>
    <mergeCell ref="B165:C165"/>
    <mergeCell ref="B168:C168"/>
    <mergeCell ref="B172:C172"/>
    <mergeCell ref="B177:C177"/>
    <mergeCell ref="B179:C179"/>
    <mergeCell ref="B181:C181"/>
    <mergeCell ref="B183:C183"/>
    <mergeCell ref="B187:C187"/>
    <mergeCell ref="B199:C199"/>
    <mergeCell ref="B204:C204"/>
    <mergeCell ref="B216:C216"/>
    <mergeCell ref="B217:C217"/>
    <mergeCell ref="B206:C206"/>
    <mergeCell ref="B210:C210"/>
    <mergeCell ref="B213:C213"/>
    <mergeCell ref="B214:C214"/>
  </mergeCells>
  <printOptions/>
  <pageMargins left="0.75" right="0.75" top="1" bottom="1" header="0" footer="0"/>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B2:G94"/>
  <sheetViews>
    <sheetView workbookViewId="0" topLeftCell="A1">
      <selection activeCell="A1" sqref="A1"/>
    </sheetView>
  </sheetViews>
  <sheetFormatPr defaultColWidth="11.421875" defaultRowHeight="12.75"/>
  <cols>
    <col min="1" max="1" width="5.28125" style="56" customWidth="1"/>
    <col min="2" max="2" width="31.00390625" style="104" customWidth="1"/>
    <col min="3" max="3" width="65.28125" style="105" customWidth="1"/>
    <col min="4" max="4" width="22.28125" style="106" customWidth="1"/>
    <col min="5" max="5" width="26.8515625" style="107" customWidth="1"/>
    <col min="6" max="16384" width="11.57421875" style="56" customWidth="1"/>
  </cols>
  <sheetData>
    <row r="1" ht="15" thickBot="1"/>
    <row r="2" spans="2:4" ht="19.5" customHeight="1">
      <c r="B2" s="173" t="s">
        <v>247</v>
      </c>
      <c r="C2" s="168"/>
      <c r="D2" s="174"/>
    </row>
    <row r="3" spans="2:4" ht="15.75" thickBot="1">
      <c r="B3" s="108"/>
      <c r="C3" s="109"/>
      <c r="D3" s="110"/>
    </row>
    <row r="4" spans="2:5" ht="25.5" customHeight="1">
      <c r="B4" s="111" t="s">
        <v>26</v>
      </c>
      <c r="C4" s="112" t="s">
        <v>27</v>
      </c>
      <c r="D4" s="113" t="s">
        <v>28</v>
      </c>
      <c r="E4" s="55"/>
    </row>
    <row r="5" spans="2:5" ht="25.5" customHeight="1">
      <c r="B5" s="114"/>
      <c r="C5" s="115" t="s">
        <v>248</v>
      </c>
      <c r="D5" s="116">
        <f>+D6+D31+D76+D88</f>
        <v>251527200</v>
      </c>
      <c r="E5" s="55"/>
    </row>
    <row r="6" spans="2:5" ht="22.5" customHeight="1">
      <c r="B6" s="171" t="s">
        <v>35</v>
      </c>
      <c r="C6" s="172"/>
      <c r="D6" s="117">
        <f>SUM(D8:D30)</f>
        <v>166750000</v>
      </c>
      <c r="E6" s="106"/>
    </row>
    <row r="7" spans="2:4" ht="24" customHeight="1">
      <c r="B7" s="169" t="s">
        <v>249</v>
      </c>
      <c r="C7" s="170"/>
      <c r="D7" s="118"/>
    </row>
    <row r="8" spans="2:4" ht="52.5" customHeight="1">
      <c r="B8" s="72">
        <v>50201</v>
      </c>
      <c r="C8" s="119" t="s">
        <v>250</v>
      </c>
      <c r="D8" s="71">
        <v>50000000</v>
      </c>
    </row>
    <row r="9" spans="2:5" s="54" customFormat="1" ht="27.75" customHeight="1">
      <c r="B9" s="169" t="s">
        <v>251</v>
      </c>
      <c r="C9" s="170"/>
      <c r="D9" s="120"/>
      <c r="E9" s="107"/>
    </row>
    <row r="10" spans="2:5" s="54" customFormat="1" ht="37.5" customHeight="1">
      <c r="B10" s="76">
        <v>10801</v>
      </c>
      <c r="C10" s="75" t="s">
        <v>252</v>
      </c>
      <c r="D10" s="71">
        <v>3800000</v>
      </c>
      <c r="E10" s="107"/>
    </row>
    <row r="11" spans="2:5" s="84" customFormat="1" ht="29.25" customHeight="1">
      <c r="B11" s="169" t="s">
        <v>253</v>
      </c>
      <c r="C11" s="170"/>
      <c r="D11" s="120"/>
      <c r="E11" s="121"/>
    </row>
    <row r="12" spans="2:5" s="84" customFormat="1" ht="37.5" customHeight="1">
      <c r="B12" s="76">
        <v>10801</v>
      </c>
      <c r="C12" s="75" t="s">
        <v>254</v>
      </c>
      <c r="D12" s="89">
        <v>6000000</v>
      </c>
      <c r="E12" s="121"/>
    </row>
    <row r="13" spans="2:5" s="84" customFormat="1" ht="40.5" customHeight="1">
      <c r="B13" s="76">
        <v>50201</v>
      </c>
      <c r="C13" s="75" t="s">
        <v>255</v>
      </c>
      <c r="D13" s="89">
        <v>27250000</v>
      </c>
      <c r="E13" s="121"/>
    </row>
    <row r="14" spans="2:5" s="84" customFormat="1" ht="75" customHeight="1">
      <c r="B14" s="76">
        <v>50201</v>
      </c>
      <c r="C14" s="75" t="s">
        <v>316</v>
      </c>
      <c r="D14" s="89">
        <v>15000000</v>
      </c>
      <c r="E14" s="121"/>
    </row>
    <row r="15" spans="2:5" s="54" customFormat="1" ht="31.5" customHeight="1">
      <c r="B15" s="169" t="s">
        <v>256</v>
      </c>
      <c r="C15" s="170"/>
      <c r="D15" s="120"/>
      <c r="E15" s="107"/>
    </row>
    <row r="16" spans="2:5" s="54" customFormat="1" ht="29.25" customHeight="1">
      <c r="B16" s="169" t="s">
        <v>257</v>
      </c>
      <c r="C16" s="170"/>
      <c r="D16" s="120"/>
      <c r="E16" s="107"/>
    </row>
    <row r="17" spans="2:5" s="54" customFormat="1" ht="36" customHeight="1">
      <c r="B17" s="76">
        <v>10801</v>
      </c>
      <c r="C17" s="70" t="s">
        <v>258</v>
      </c>
      <c r="D17" s="71">
        <v>5000000</v>
      </c>
      <c r="E17" s="107"/>
    </row>
    <row r="18" spans="2:5" s="122" customFormat="1" ht="36" customHeight="1">
      <c r="B18" s="169" t="s">
        <v>259</v>
      </c>
      <c r="C18" s="170"/>
      <c r="D18" s="120"/>
      <c r="E18" s="78"/>
    </row>
    <row r="19" spans="2:5" s="122" customFormat="1" ht="33" customHeight="1">
      <c r="B19" s="169" t="s">
        <v>260</v>
      </c>
      <c r="C19" s="170"/>
      <c r="D19" s="120"/>
      <c r="E19" s="78"/>
    </row>
    <row r="20" spans="2:5" s="84" customFormat="1" ht="93.75" customHeight="1">
      <c r="B20" s="72">
        <v>50104</v>
      </c>
      <c r="C20" s="70" t="s">
        <v>317</v>
      </c>
      <c r="D20" s="71">
        <v>3500000</v>
      </c>
      <c r="E20" s="121"/>
    </row>
    <row r="21" spans="2:5" s="84" customFormat="1" ht="30" customHeight="1">
      <c r="B21" s="169" t="s">
        <v>261</v>
      </c>
      <c r="C21" s="170"/>
      <c r="D21" s="120"/>
      <c r="E21" s="121"/>
    </row>
    <row r="22" spans="2:5" s="84" customFormat="1" ht="44.25" customHeight="1">
      <c r="B22" s="72">
        <v>50201</v>
      </c>
      <c r="C22" s="70" t="s">
        <v>262</v>
      </c>
      <c r="D22" s="71">
        <v>50000000</v>
      </c>
      <c r="E22" s="121"/>
    </row>
    <row r="23" spans="2:7" s="54" customFormat="1" ht="29.25" customHeight="1">
      <c r="B23" s="169" t="s">
        <v>263</v>
      </c>
      <c r="C23" s="170"/>
      <c r="D23" s="120"/>
      <c r="E23" s="121"/>
      <c r="F23" s="84"/>
      <c r="G23" s="84"/>
    </row>
    <row r="24" spans="2:7" s="54" customFormat="1" ht="30" customHeight="1">
      <c r="B24" s="72">
        <v>10801</v>
      </c>
      <c r="C24" s="70" t="s">
        <v>264</v>
      </c>
      <c r="D24" s="71">
        <v>3000000</v>
      </c>
      <c r="E24" s="121"/>
      <c r="F24" s="84"/>
      <c r="G24" s="84"/>
    </row>
    <row r="25" spans="2:7" s="54" customFormat="1" ht="33" customHeight="1">
      <c r="B25" s="72">
        <v>10801</v>
      </c>
      <c r="C25" s="70" t="s">
        <v>265</v>
      </c>
      <c r="D25" s="71">
        <v>2000000</v>
      </c>
      <c r="E25" s="121"/>
      <c r="F25" s="84"/>
      <c r="G25" s="84"/>
    </row>
    <row r="26" spans="2:5" s="84" customFormat="1" ht="27.75" customHeight="1">
      <c r="B26" s="169" t="s">
        <v>266</v>
      </c>
      <c r="C26" s="170"/>
      <c r="D26" s="120"/>
      <c r="E26" s="121"/>
    </row>
    <row r="27" spans="2:5" s="84" customFormat="1" ht="31.5" customHeight="1">
      <c r="B27" s="169" t="s">
        <v>267</v>
      </c>
      <c r="C27" s="170"/>
      <c r="D27" s="120"/>
      <c r="E27" s="121"/>
    </row>
    <row r="28" spans="2:5" s="84" customFormat="1" ht="30" customHeight="1">
      <c r="B28" s="76">
        <v>50104</v>
      </c>
      <c r="C28" s="75" t="s">
        <v>268</v>
      </c>
      <c r="D28" s="71">
        <v>600000</v>
      </c>
      <c r="E28" s="121"/>
    </row>
    <row r="29" spans="2:5" s="84" customFormat="1" ht="32.25" customHeight="1">
      <c r="B29" s="169" t="s">
        <v>269</v>
      </c>
      <c r="C29" s="170"/>
      <c r="D29" s="120"/>
      <c r="E29" s="121"/>
    </row>
    <row r="30" spans="2:5" s="84" customFormat="1" ht="25.5" customHeight="1">
      <c r="B30" s="72">
        <v>50104</v>
      </c>
      <c r="C30" s="70" t="s">
        <v>268</v>
      </c>
      <c r="D30" s="71">
        <v>600000</v>
      </c>
      <c r="E30" s="121"/>
    </row>
    <row r="31" spans="2:5" s="84" customFormat="1" ht="30" customHeight="1">
      <c r="B31" s="171" t="s">
        <v>270</v>
      </c>
      <c r="C31" s="172"/>
      <c r="D31" s="117">
        <f>SUM(D33:D75)</f>
        <v>62200000</v>
      </c>
      <c r="E31" s="123"/>
    </row>
    <row r="32" spans="2:5" s="84" customFormat="1" ht="25.5" customHeight="1">
      <c r="B32" s="169" t="s">
        <v>271</v>
      </c>
      <c r="C32" s="170"/>
      <c r="D32" s="118"/>
      <c r="E32" s="121"/>
    </row>
    <row r="33" spans="2:5" s="84" customFormat="1" ht="34.5" customHeight="1">
      <c r="B33" s="76">
        <v>50104</v>
      </c>
      <c r="C33" s="75" t="s">
        <v>272</v>
      </c>
      <c r="D33" s="124">
        <v>2000000</v>
      </c>
      <c r="E33" s="121"/>
    </row>
    <row r="34" spans="2:5" s="84" customFormat="1" ht="25.5" customHeight="1">
      <c r="B34" s="169" t="s">
        <v>273</v>
      </c>
      <c r="C34" s="170"/>
      <c r="D34" s="118"/>
      <c r="E34" s="121"/>
    </row>
    <row r="35" spans="2:5" s="84" customFormat="1" ht="28.5">
      <c r="B35" s="76">
        <v>50104</v>
      </c>
      <c r="C35" s="75" t="s">
        <v>272</v>
      </c>
      <c r="D35" s="124">
        <v>2000000</v>
      </c>
      <c r="E35" s="121"/>
    </row>
    <row r="36" spans="2:5" s="84" customFormat="1" ht="23.25" customHeight="1">
      <c r="B36" s="169" t="s">
        <v>274</v>
      </c>
      <c r="C36" s="170"/>
      <c r="D36" s="120"/>
      <c r="E36" s="121"/>
    </row>
    <row r="37" spans="2:5" s="84" customFormat="1" ht="34.5" customHeight="1">
      <c r="B37" s="76">
        <v>50104</v>
      </c>
      <c r="C37" s="75" t="s">
        <v>272</v>
      </c>
      <c r="D37" s="124">
        <v>2000000</v>
      </c>
      <c r="E37" s="121"/>
    </row>
    <row r="38" spans="2:5" s="84" customFormat="1" ht="25.5" customHeight="1">
      <c r="B38" s="169" t="s">
        <v>275</v>
      </c>
      <c r="C38" s="170"/>
      <c r="D38" s="120"/>
      <c r="E38" s="121"/>
    </row>
    <row r="39" spans="2:5" s="84" customFormat="1" ht="28.5">
      <c r="B39" s="76">
        <v>50104</v>
      </c>
      <c r="C39" s="75" t="s">
        <v>272</v>
      </c>
      <c r="D39" s="124">
        <v>2000000</v>
      </c>
      <c r="E39" s="121"/>
    </row>
    <row r="40" spans="2:5" s="84" customFormat="1" ht="22.5" customHeight="1">
      <c r="B40" s="169" t="s">
        <v>276</v>
      </c>
      <c r="C40" s="170"/>
      <c r="D40" s="120"/>
      <c r="E40" s="121"/>
    </row>
    <row r="41" spans="2:5" s="84" customFormat="1" ht="22.5" customHeight="1">
      <c r="B41" s="76">
        <v>50104</v>
      </c>
      <c r="C41" s="75" t="s">
        <v>272</v>
      </c>
      <c r="D41" s="124">
        <v>2000000</v>
      </c>
      <c r="E41" s="121"/>
    </row>
    <row r="42" spans="2:5" s="84" customFormat="1" ht="30.75" customHeight="1">
      <c r="B42" s="169" t="s">
        <v>277</v>
      </c>
      <c r="C42" s="170"/>
      <c r="D42" s="120"/>
      <c r="E42" s="121"/>
    </row>
    <row r="43" spans="2:5" s="84" customFormat="1" ht="41.25" customHeight="1">
      <c r="B43" s="76">
        <v>50104</v>
      </c>
      <c r="C43" s="75" t="s">
        <v>272</v>
      </c>
      <c r="D43" s="124">
        <v>2000000</v>
      </c>
      <c r="E43" s="121"/>
    </row>
    <row r="44" spans="2:5" s="84" customFormat="1" ht="27" customHeight="1">
      <c r="B44" s="169" t="s">
        <v>278</v>
      </c>
      <c r="C44" s="170"/>
      <c r="D44" s="120"/>
      <c r="E44" s="121"/>
    </row>
    <row r="45" spans="2:5" s="84" customFormat="1" ht="43.5" customHeight="1">
      <c r="B45" s="76">
        <v>50104</v>
      </c>
      <c r="C45" s="75" t="s">
        <v>272</v>
      </c>
      <c r="D45" s="124">
        <v>2000000</v>
      </c>
      <c r="E45" s="121"/>
    </row>
    <row r="46" spans="2:5" s="84" customFormat="1" ht="31.5" customHeight="1">
      <c r="B46" s="169" t="s">
        <v>279</v>
      </c>
      <c r="C46" s="170"/>
      <c r="D46" s="120"/>
      <c r="E46" s="121"/>
    </row>
    <row r="47" spans="2:5" s="84" customFormat="1" ht="45" customHeight="1">
      <c r="B47" s="76">
        <v>50104</v>
      </c>
      <c r="C47" s="75" t="s">
        <v>272</v>
      </c>
      <c r="D47" s="124">
        <v>2000000</v>
      </c>
      <c r="E47" s="121"/>
    </row>
    <row r="48" spans="2:5" s="54" customFormat="1" ht="33.75" customHeight="1">
      <c r="B48" s="169" t="s">
        <v>280</v>
      </c>
      <c r="C48" s="170"/>
      <c r="D48" s="120"/>
      <c r="E48" s="107"/>
    </row>
    <row r="49" spans="2:5" s="54" customFormat="1" ht="38.25" customHeight="1">
      <c r="B49" s="76">
        <v>50104</v>
      </c>
      <c r="C49" s="75" t="s">
        <v>272</v>
      </c>
      <c r="D49" s="124">
        <v>2000000</v>
      </c>
      <c r="E49" s="107"/>
    </row>
    <row r="50" spans="2:5" s="54" customFormat="1" ht="36.75" customHeight="1">
      <c r="B50" s="169" t="s">
        <v>281</v>
      </c>
      <c r="C50" s="170"/>
      <c r="D50" s="120"/>
      <c r="E50" s="107"/>
    </row>
    <row r="51" spans="2:5" s="54" customFormat="1" ht="28.5">
      <c r="B51" s="76">
        <v>50104</v>
      </c>
      <c r="C51" s="75" t="s">
        <v>272</v>
      </c>
      <c r="D51" s="124">
        <v>2000000</v>
      </c>
      <c r="E51" s="107"/>
    </row>
    <row r="52" spans="2:5" s="54" customFormat="1" ht="30" customHeight="1">
      <c r="B52" s="169" t="s">
        <v>282</v>
      </c>
      <c r="C52" s="170"/>
      <c r="D52" s="120"/>
      <c r="E52" s="107"/>
    </row>
    <row r="53" spans="2:5" s="54" customFormat="1" ht="28.5">
      <c r="B53" s="76">
        <v>50104</v>
      </c>
      <c r="C53" s="75" t="s">
        <v>272</v>
      </c>
      <c r="D53" s="124">
        <v>2000000</v>
      </c>
      <c r="E53" s="107"/>
    </row>
    <row r="54" spans="2:5" s="84" customFormat="1" ht="30" customHeight="1">
      <c r="B54" s="169" t="s">
        <v>283</v>
      </c>
      <c r="C54" s="170"/>
      <c r="D54" s="120"/>
      <c r="E54" s="121"/>
    </row>
    <row r="55" spans="2:5" s="84" customFormat="1" ht="15">
      <c r="B55" s="72">
        <v>50104</v>
      </c>
      <c r="C55" s="70" t="s">
        <v>284</v>
      </c>
      <c r="D55" s="124">
        <f>780000*7</f>
        <v>5460000</v>
      </c>
      <c r="E55" s="121"/>
    </row>
    <row r="56" spans="2:5" s="84" customFormat="1" ht="30" customHeight="1">
      <c r="B56" s="169" t="s">
        <v>285</v>
      </c>
      <c r="C56" s="170"/>
      <c r="D56" s="120"/>
      <c r="E56" s="121"/>
    </row>
    <row r="57" spans="2:5" s="84" customFormat="1" ht="28.5">
      <c r="B57" s="72">
        <v>50104</v>
      </c>
      <c r="C57" s="70" t="s">
        <v>286</v>
      </c>
      <c r="D57" s="124">
        <f>780000*6</f>
        <v>4680000</v>
      </c>
      <c r="E57" s="121"/>
    </row>
    <row r="58" spans="2:5" s="84" customFormat="1" ht="26.25" customHeight="1">
      <c r="B58" s="169" t="s">
        <v>287</v>
      </c>
      <c r="C58" s="170"/>
      <c r="D58" s="120"/>
      <c r="E58" s="121"/>
    </row>
    <row r="59" spans="2:5" s="84" customFormat="1" ht="28.5">
      <c r="B59" s="72">
        <v>50104</v>
      </c>
      <c r="C59" s="70" t="s">
        <v>288</v>
      </c>
      <c r="D59" s="124">
        <f>780000*10</f>
        <v>7800000</v>
      </c>
      <c r="E59" s="121"/>
    </row>
    <row r="60" spans="2:5" s="84" customFormat="1" ht="31.5" customHeight="1">
      <c r="B60" s="169" t="s">
        <v>289</v>
      </c>
      <c r="C60" s="170"/>
      <c r="D60" s="120"/>
      <c r="E60" s="121"/>
    </row>
    <row r="61" spans="2:5" s="84" customFormat="1" ht="39.75" customHeight="1">
      <c r="B61" s="72">
        <v>50104</v>
      </c>
      <c r="C61" s="70" t="s">
        <v>290</v>
      </c>
      <c r="D61" s="124">
        <f>780000*3</f>
        <v>2340000</v>
      </c>
      <c r="E61" s="121"/>
    </row>
    <row r="62" spans="2:5" s="84" customFormat="1" ht="30.75" customHeight="1">
      <c r="B62" s="169" t="s">
        <v>291</v>
      </c>
      <c r="C62" s="170"/>
      <c r="D62" s="120"/>
      <c r="E62" s="121"/>
    </row>
    <row r="63" spans="2:5" s="84" customFormat="1" ht="36" customHeight="1">
      <c r="B63" s="72">
        <v>50104</v>
      </c>
      <c r="C63" s="70" t="s">
        <v>290</v>
      </c>
      <c r="D63" s="124">
        <f>780000*4</f>
        <v>3120000</v>
      </c>
      <c r="E63" s="121"/>
    </row>
    <row r="64" spans="2:5" s="84" customFormat="1" ht="27" customHeight="1">
      <c r="B64" s="169" t="s">
        <v>292</v>
      </c>
      <c r="C64" s="170"/>
      <c r="D64" s="120"/>
      <c r="E64" s="121"/>
    </row>
    <row r="65" spans="2:5" s="84" customFormat="1" ht="36" customHeight="1">
      <c r="B65" s="72">
        <v>50104</v>
      </c>
      <c r="C65" s="70" t="s">
        <v>290</v>
      </c>
      <c r="D65" s="124">
        <f>780000*5</f>
        <v>3900000</v>
      </c>
      <c r="E65" s="121"/>
    </row>
    <row r="66" spans="2:5" s="84" customFormat="1" ht="26.25" customHeight="1">
      <c r="B66" s="169" t="s">
        <v>293</v>
      </c>
      <c r="C66" s="170"/>
      <c r="D66" s="120"/>
      <c r="E66" s="121"/>
    </row>
    <row r="67" spans="2:5" s="84" customFormat="1" ht="39" customHeight="1">
      <c r="B67" s="72">
        <v>50104</v>
      </c>
      <c r="C67" s="70" t="s">
        <v>290</v>
      </c>
      <c r="D67" s="124">
        <f>780000*5</f>
        <v>3900000</v>
      </c>
      <c r="E67" s="121"/>
    </row>
    <row r="68" spans="2:5" s="84" customFormat="1" ht="24.75" customHeight="1">
      <c r="B68" s="169" t="s">
        <v>294</v>
      </c>
      <c r="C68" s="170"/>
      <c r="D68" s="120"/>
      <c r="E68" s="121"/>
    </row>
    <row r="69" spans="2:5" s="84" customFormat="1" ht="30.75" customHeight="1">
      <c r="B69" s="76">
        <v>10801</v>
      </c>
      <c r="C69" s="70" t="s">
        <v>295</v>
      </c>
      <c r="D69" s="71">
        <v>3000000</v>
      </c>
      <c r="E69" s="121"/>
    </row>
    <row r="70" spans="2:5" s="122" customFormat="1" ht="31.5" customHeight="1">
      <c r="B70" s="169" t="s">
        <v>296</v>
      </c>
      <c r="C70" s="170"/>
      <c r="D70" s="120"/>
      <c r="E70" s="78"/>
    </row>
    <row r="71" spans="2:5" s="84" customFormat="1" ht="36" customHeight="1">
      <c r="B71" s="72">
        <v>50104</v>
      </c>
      <c r="C71" s="70" t="s">
        <v>297</v>
      </c>
      <c r="D71" s="71">
        <v>2000000</v>
      </c>
      <c r="E71" s="121"/>
    </row>
    <row r="72" spans="2:5" s="122" customFormat="1" ht="27" customHeight="1">
      <c r="B72" s="169" t="s">
        <v>298</v>
      </c>
      <c r="C72" s="170"/>
      <c r="D72" s="120"/>
      <c r="E72" s="78"/>
    </row>
    <row r="73" spans="2:5" s="84" customFormat="1" ht="37.5" customHeight="1">
      <c r="B73" s="72">
        <v>50104</v>
      </c>
      <c r="C73" s="70" t="s">
        <v>297</v>
      </c>
      <c r="D73" s="71">
        <v>2000000</v>
      </c>
      <c r="E73" s="121"/>
    </row>
    <row r="74" spans="2:5" s="84" customFormat="1" ht="32.25" customHeight="1">
      <c r="B74" s="169" t="s">
        <v>299</v>
      </c>
      <c r="C74" s="170"/>
      <c r="D74" s="120"/>
      <c r="E74" s="121"/>
    </row>
    <row r="75" spans="2:5" s="84" customFormat="1" ht="28.5">
      <c r="B75" s="72">
        <v>50104</v>
      </c>
      <c r="C75" s="70" t="s">
        <v>297</v>
      </c>
      <c r="D75" s="71">
        <v>2000000</v>
      </c>
      <c r="E75" s="121"/>
    </row>
    <row r="76" spans="2:5" s="54" customFormat="1" ht="27" customHeight="1">
      <c r="B76" s="171" t="s">
        <v>300</v>
      </c>
      <c r="C76" s="172"/>
      <c r="D76" s="117">
        <f>SUM(D77:D87)</f>
        <v>14077200</v>
      </c>
      <c r="E76" s="106"/>
    </row>
    <row r="77" spans="2:4" ht="28.5" customHeight="1">
      <c r="B77" s="169" t="s">
        <v>301</v>
      </c>
      <c r="C77" s="170"/>
      <c r="D77" s="120"/>
    </row>
    <row r="78" spans="2:4" ht="63" customHeight="1">
      <c r="B78" s="98">
        <v>10801</v>
      </c>
      <c r="C78" s="70" t="s">
        <v>315</v>
      </c>
      <c r="D78" s="71">
        <v>1500000</v>
      </c>
    </row>
    <row r="79" spans="2:4" ht="41.25" customHeight="1">
      <c r="B79" s="98">
        <v>50201</v>
      </c>
      <c r="C79" s="70" t="s">
        <v>302</v>
      </c>
      <c r="D79" s="71">
        <v>900000</v>
      </c>
    </row>
    <row r="80" spans="2:4" ht="25.5" customHeight="1">
      <c r="B80" s="169" t="s">
        <v>303</v>
      </c>
      <c r="C80" s="170"/>
      <c r="D80" s="120"/>
    </row>
    <row r="81" spans="2:4" ht="47.25" customHeight="1">
      <c r="B81" s="72">
        <v>10801</v>
      </c>
      <c r="C81" s="70" t="s">
        <v>304</v>
      </c>
      <c r="D81" s="125">
        <v>1977200</v>
      </c>
    </row>
    <row r="82" spans="2:4" ht="24.75" customHeight="1">
      <c r="B82" s="169" t="s">
        <v>305</v>
      </c>
      <c r="C82" s="170"/>
      <c r="D82" s="120"/>
    </row>
    <row r="83" spans="2:4" ht="60" customHeight="1">
      <c r="B83" s="98">
        <v>50201</v>
      </c>
      <c r="C83" s="70" t="s">
        <v>306</v>
      </c>
      <c r="D83" s="126">
        <v>8500000</v>
      </c>
    </row>
    <row r="84" spans="2:4" ht="28.5" customHeight="1">
      <c r="B84" s="169" t="s">
        <v>307</v>
      </c>
      <c r="C84" s="170"/>
      <c r="D84" s="120"/>
    </row>
    <row r="85" spans="2:4" ht="37.5" customHeight="1">
      <c r="B85" s="72">
        <v>50104</v>
      </c>
      <c r="C85" s="70" t="s">
        <v>308</v>
      </c>
      <c r="D85" s="71">
        <v>600000</v>
      </c>
    </row>
    <row r="86" spans="2:4" ht="25.5" customHeight="1">
      <c r="B86" s="169" t="s">
        <v>309</v>
      </c>
      <c r="C86" s="170"/>
      <c r="D86" s="120"/>
    </row>
    <row r="87" spans="2:4" ht="36" customHeight="1">
      <c r="B87" s="72">
        <v>50104</v>
      </c>
      <c r="C87" s="70" t="s">
        <v>308</v>
      </c>
      <c r="D87" s="71">
        <v>600000</v>
      </c>
    </row>
    <row r="88" spans="2:5" ht="25.5" customHeight="1">
      <c r="B88" s="171" t="s">
        <v>310</v>
      </c>
      <c r="C88" s="172"/>
      <c r="D88" s="117">
        <f>SUM(D89:D94)</f>
        <v>8500000</v>
      </c>
      <c r="E88" s="106"/>
    </row>
    <row r="89" spans="2:4" ht="28.5" customHeight="1">
      <c r="B89" s="169" t="s">
        <v>311</v>
      </c>
      <c r="C89" s="170"/>
      <c r="D89" s="120"/>
    </row>
    <row r="90" spans="2:4" ht="33.75" customHeight="1">
      <c r="B90" s="76">
        <v>50104</v>
      </c>
      <c r="C90" s="70" t="s">
        <v>312</v>
      </c>
      <c r="D90" s="71">
        <v>3000000</v>
      </c>
    </row>
    <row r="91" spans="2:4" ht="24.75" customHeight="1">
      <c r="B91" s="169" t="s">
        <v>313</v>
      </c>
      <c r="C91" s="170"/>
      <c r="D91" s="120"/>
    </row>
    <row r="92" spans="2:4" ht="26.25" customHeight="1">
      <c r="B92" s="76">
        <v>50104</v>
      </c>
      <c r="C92" s="70" t="s">
        <v>312</v>
      </c>
      <c r="D92" s="71">
        <v>3000000</v>
      </c>
    </row>
    <row r="93" spans="2:4" ht="30" customHeight="1">
      <c r="B93" s="169" t="s">
        <v>314</v>
      </c>
      <c r="C93" s="170"/>
      <c r="D93" s="120"/>
    </row>
    <row r="94" spans="2:4" ht="33" customHeight="1">
      <c r="B94" s="76">
        <v>50104</v>
      </c>
      <c r="C94" s="70" t="s">
        <v>312</v>
      </c>
      <c r="D94" s="71">
        <v>2500000</v>
      </c>
    </row>
  </sheetData>
  <mergeCells count="47">
    <mergeCell ref="B2:D2"/>
    <mergeCell ref="B6:C6"/>
    <mergeCell ref="B7:C7"/>
    <mergeCell ref="B9:C9"/>
    <mergeCell ref="B11:C11"/>
    <mergeCell ref="B15:C15"/>
    <mergeCell ref="B16:C16"/>
    <mergeCell ref="B18:C18"/>
    <mergeCell ref="B19:C19"/>
    <mergeCell ref="B21:C21"/>
    <mergeCell ref="B23:C23"/>
    <mergeCell ref="B26:C26"/>
    <mergeCell ref="B27:C27"/>
    <mergeCell ref="B29:C29"/>
    <mergeCell ref="B31:C31"/>
    <mergeCell ref="B32:C32"/>
    <mergeCell ref="B34:C34"/>
    <mergeCell ref="B36:C36"/>
    <mergeCell ref="B38:C38"/>
    <mergeCell ref="B40:C40"/>
    <mergeCell ref="B42:C42"/>
    <mergeCell ref="B44:C44"/>
    <mergeCell ref="B46:C46"/>
    <mergeCell ref="B48:C48"/>
    <mergeCell ref="B50:C50"/>
    <mergeCell ref="B52:C52"/>
    <mergeCell ref="B54:C54"/>
    <mergeCell ref="B56:C56"/>
    <mergeCell ref="B58:C58"/>
    <mergeCell ref="B60:C60"/>
    <mergeCell ref="B62:C62"/>
    <mergeCell ref="B64:C64"/>
    <mergeCell ref="B66:C66"/>
    <mergeCell ref="B68:C68"/>
    <mergeCell ref="B70:C70"/>
    <mergeCell ref="B72:C72"/>
    <mergeCell ref="B74:C74"/>
    <mergeCell ref="B76:C76"/>
    <mergeCell ref="B77:C77"/>
    <mergeCell ref="B80:C80"/>
    <mergeCell ref="B89:C89"/>
    <mergeCell ref="B91:C91"/>
    <mergeCell ref="B93:C93"/>
    <mergeCell ref="B82:C82"/>
    <mergeCell ref="B84:C84"/>
    <mergeCell ref="B86:C86"/>
    <mergeCell ref="B88:C88"/>
  </mergeCells>
  <printOptions/>
  <pageMargins left="0.75" right="0.75" top="1" bottom="1" header="0" footer="0"/>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vguadamuz</dc:creator>
  <cp:keywords/>
  <dc:description/>
  <cp:lastModifiedBy>pmena</cp:lastModifiedBy>
  <dcterms:created xsi:type="dcterms:W3CDTF">2015-04-23T19:10:21Z</dcterms:created>
  <dcterms:modified xsi:type="dcterms:W3CDTF">2016-02-17T15:29:59Z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