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Paulo\2018\Presupuesto 2019\Asamblea Legislativa\Publicación Presupuesto Aprobado\"/>
    </mc:Choice>
  </mc:AlternateContent>
  <xr:revisionPtr revIDLastSave="0" documentId="10_ncr:100000_{1FACB46F-8D45-4B83-8533-16A48534CFD4}" xr6:coauthVersionLast="31" xr6:coauthVersionMax="31" xr10:uidLastSave="{00000000-0000-0000-0000-000000000000}"/>
  <bookViews>
    <workbookView xWindow="120" yWindow="48" windowWidth="19428" windowHeight="10308" tabRatio="833" xr2:uid="{00000000-000D-0000-FFFF-FFFF00000000}"/>
  </bookViews>
  <sheets>
    <sheet name="RESUMEN 2019" sheetId="18" r:id="rId1"/>
    <sheet name="ORD926" sheetId="19" r:id="rId2"/>
    <sheet name="EXT926" sheetId="4" r:id="rId3"/>
    <sheet name="ORD927" sheetId="20" r:id="rId4"/>
    <sheet name="EXT927" sheetId="6" r:id="rId5"/>
    <sheet name="ORD928" sheetId="35" r:id="rId6"/>
    <sheet name="EXT928" sheetId="37" r:id="rId7"/>
    <sheet name="ORD929" sheetId="22" r:id="rId8"/>
    <sheet name="EXT929" sheetId="10" r:id="rId9"/>
    <sheet name="ORD930" sheetId="38" r:id="rId10"/>
    <sheet name="EXT930" sheetId="12" r:id="rId11"/>
    <sheet name="EXT950" sheetId="16" r:id="rId12"/>
    <sheet name="PERMISOS EXCLUIDOS" sheetId="32" state="hidden" r:id="rId13"/>
    <sheet name="PLAZAS EXT EXCLUIDAS" sheetId="31" state="hidden" r:id="rId14"/>
  </sheets>
  <definedNames>
    <definedName name="_xlnm._FilterDatabase" localSheetId="2" hidden="1">'EXT926'!$C$5:$I$65</definedName>
    <definedName name="_xlnm._FilterDatabase" localSheetId="4" hidden="1">'EXT927'!$C$5:$I$335</definedName>
    <definedName name="_xlnm._FilterDatabase" localSheetId="6" hidden="1">'EXT928'!$C$5:$I$48</definedName>
    <definedName name="_xlnm._FilterDatabase" localSheetId="8" hidden="1">'EXT929'!$C$5:$I$23</definedName>
    <definedName name="_xlnm._FilterDatabase" localSheetId="10" hidden="1">'EXT930'!$C$5:$I$39</definedName>
    <definedName name="_xlnm._FilterDatabase" localSheetId="11" hidden="1">'EXT950'!$C$5:$I$13</definedName>
    <definedName name="_xlnm._FilterDatabase" localSheetId="1" hidden="1">'ORD926'!$C$5:$I$68</definedName>
    <definedName name="_xlnm._FilterDatabase" localSheetId="3" hidden="1">'ORD927'!$C$5:$I$119</definedName>
    <definedName name="_xlnm._FilterDatabase" localSheetId="5" hidden="1">'ORD928'!$C$5:$I$50</definedName>
    <definedName name="_xlnm._FilterDatabase" localSheetId="7" hidden="1">'ORD929'!$C$5:$I$15</definedName>
    <definedName name="_xlnm._FilterDatabase" localSheetId="9" hidden="1">'ORD930'!$C$5:$I$14</definedName>
    <definedName name="_xlnm._FilterDatabase" localSheetId="0" hidden="1">'RESUMEN 2019'!$B$2:$B$20</definedName>
    <definedName name="_xlnm.Print_Area" localSheetId="2">'EXT926'!$C$2:$I$66</definedName>
    <definedName name="_xlnm.Print_Area" localSheetId="4">'EXT927'!$C$2:$I$336</definedName>
    <definedName name="_xlnm.Print_Area" localSheetId="6">'EXT928'!$C$2:$I$49</definedName>
    <definedName name="_xlnm.Print_Area" localSheetId="8">'EXT929'!$C$2:$I$24</definedName>
    <definedName name="_xlnm.Print_Area" localSheetId="10">'EXT930'!$C$2:$I$40</definedName>
    <definedName name="_xlnm.Print_Area" localSheetId="11">'EXT950'!$C$2:$I$14</definedName>
    <definedName name="_xlnm.Print_Area" localSheetId="1">'ORD926'!$C$2:$I$69</definedName>
    <definedName name="_xlnm.Print_Area" localSheetId="3">'ORD927'!$C$2:$I$120</definedName>
    <definedName name="_xlnm.Print_Area" localSheetId="5">'ORD928'!$C$2:$I$51</definedName>
    <definedName name="_xlnm.Print_Area" localSheetId="7">'ORD929'!$C$2:$I$16</definedName>
    <definedName name="_xlnm.Print_Area" localSheetId="9">'ORD930'!$C$2:$I$15</definedName>
    <definedName name="_xlnm.Print_Area" localSheetId="0">'RESUMEN 2019'!$C$2:$F$143</definedName>
  </definedNames>
  <calcPr calcId="179017"/>
</workbook>
</file>

<file path=xl/calcChain.xml><?xml version="1.0" encoding="utf-8"?>
<calcChain xmlns="http://schemas.openxmlformats.org/spreadsheetml/2006/main">
  <c r="F7" i="38" l="1"/>
  <c r="E22" i="18" l="1"/>
  <c r="F9" i="12"/>
  <c r="F25" i="18" s="1"/>
  <c r="F9" i="38"/>
  <c r="E25" i="18" s="1"/>
  <c r="F9" i="35"/>
  <c r="F105" i="6"/>
  <c r="F23" i="6"/>
  <c r="F18" i="6"/>
  <c r="F11" i="6"/>
  <c r="F9" i="6" s="1"/>
  <c r="F43" i="20"/>
  <c r="F16" i="20"/>
  <c r="F11" i="20"/>
  <c r="F9" i="19"/>
  <c r="F9" i="20" l="1"/>
  <c r="E23" i="18"/>
  <c r="F23" i="18"/>
  <c r="F21" i="18" s="1"/>
  <c r="E24" i="18"/>
  <c r="D10" i="18"/>
  <c r="E21" i="18" l="1"/>
  <c r="F293" i="6" l="1"/>
  <c r="F288" i="6"/>
  <c r="F234" i="6"/>
  <c r="F187" i="6"/>
  <c r="F127" i="6"/>
  <c r="F119" i="6"/>
  <c r="F112" i="6"/>
  <c r="F18" i="4"/>
  <c r="F11" i="4"/>
  <c r="F9" i="4" s="1"/>
  <c r="F16" i="19"/>
  <c r="F14" i="19" s="1"/>
  <c r="H13" i="4"/>
  <c r="F110" i="6" l="1"/>
  <c r="F29" i="18"/>
  <c r="F28" i="18"/>
  <c r="E28" i="18"/>
  <c r="E27" i="18" s="1"/>
  <c r="F27" i="18" l="1"/>
  <c r="F309" i="6"/>
  <c r="F68" i="18" l="1"/>
  <c r="F140" i="18"/>
  <c r="F98" i="20"/>
  <c r="F62" i="19"/>
  <c r="E141" i="18" s="1"/>
  <c r="E140" i="18" s="1"/>
  <c r="F40" i="19" l="1"/>
  <c r="E94" i="18" l="1"/>
  <c r="F47" i="4" l="1"/>
  <c r="E137" i="18" l="1"/>
  <c r="F62" i="4"/>
  <c r="F138" i="18" s="1"/>
  <c r="F137" i="18" s="1"/>
  <c r="F134" i="18" l="1"/>
  <c r="F116" i="20"/>
  <c r="E135" i="18" s="1"/>
  <c r="E134" i="18" s="1"/>
  <c r="F112" i="20" l="1"/>
  <c r="E123" i="18" s="1"/>
  <c r="E131" i="18" l="1"/>
  <c r="F27" i="37"/>
  <c r="F132" i="18" s="1"/>
  <c r="F131" i="18" s="1"/>
  <c r="F128" i="18" l="1"/>
  <c r="F57" i="19"/>
  <c r="E129" i="18" s="1"/>
  <c r="E128" i="18" s="1"/>
  <c r="E125" i="18" l="1"/>
  <c r="F20" i="37"/>
  <c r="F126" i="18" s="1"/>
  <c r="F125" i="18" s="1"/>
  <c r="F47" i="35"/>
  <c r="E120" i="18" s="1"/>
  <c r="E118" i="18" s="1"/>
  <c r="E122" i="18"/>
  <c r="F31" i="12" l="1"/>
  <c r="F19" i="10"/>
  <c r="F332" i="6" l="1"/>
  <c r="F123" i="18" s="1"/>
  <c r="F122" i="18" s="1"/>
  <c r="F328" i="6"/>
  <c r="F119" i="18" s="1"/>
  <c r="F118" i="18" s="1"/>
  <c r="E115" i="18" l="1"/>
  <c r="F13" i="37"/>
  <c r="F116" i="18" s="1"/>
  <c r="F115" i="18" s="1"/>
  <c r="F112" i="18" l="1"/>
  <c r="F43" i="35"/>
  <c r="E113" i="18" s="1"/>
  <c r="E112" i="18" s="1"/>
  <c r="F109" i="18" l="1"/>
  <c r="F30" i="35"/>
  <c r="E110" i="18" s="1"/>
  <c r="E109" i="18" s="1"/>
  <c r="F58" i="4"/>
  <c r="F107" i="18" s="1"/>
  <c r="F106" i="18" s="1"/>
  <c r="F51" i="19"/>
  <c r="E107" i="18" s="1"/>
  <c r="E106" i="18" s="1"/>
  <c r="E103" i="18"/>
  <c r="F9" i="37"/>
  <c r="F7" i="37" s="1"/>
  <c r="F100" i="18"/>
  <c r="F47" i="19"/>
  <c r="E101" i="18" s="1"/>
  <c r="E100" i="18" s="1"/>
  <c r="F97" i="18"/>
  <c r="F108" i="20"/>
  <c r="E98" i="18" s="1"/>
  <c r="E97" i="18" s="1"/>
  <c r="E8" i="18" l="1"/>
  <c r="F104" i="18"/>
  <c r="F103" i="18" s="1"/>
  <c r="F91" i="18" l="1"/>
  <c r="F88" i="18"/>
  <c r="F85" i="18"/>
  <c r="F82" i="18"/>
  <c r="E77" i="18"/>
  <c r="E73" i="18"/>
  <c r="F70" i="18"/>
  <c r="F67" i="18"/>
  <c r="E64" i="18"/>
  <c r="E61" i="18"/>
  <c r="E54" i="18"/>
  <c r="E51" i="18"/>
  <c r="E48" i="18"/>
  <c r="F45" i="18"/>
  <c r="F42" i="18"/>
  <c r="F39" i="18"/>
  <c r="F36" i="18"/>
  <c r="F43" i="4" l="1"/>
  <c r="F62" i="18" s="1"/>
  <c r="F61" i="18" s="1"/>
  <c r="F38" i="4"/>
  <c r="F55" i="18" s="1"/>
  <c r="F25" i="4"/>
  <c r="F35" i="19"/>
  <c r="E43" i="18" s="1"/>
  <c r="E42" i="18" s="1"/>
  <c r="F31" i="19"/>
  <c r="E40" i="18" s="1"/>
  <c r="E39" i="18" s="1"/>
  <c r="F27" i="19"/>
  <c r="E37" i="18" s="1"/>
  <c r="E36" i="18" s="1"/>
  <c r="F23" i="19"/>
  <c r="F7" i="19" l="1"/>
  <c r="F49" i="18"/>
  <c r="F48" i="18" s="1"/>
  <c r="F32" i="18"/>
  <c r="E32" i="18"/>
  <c r="E31" i="18" s="1"/>
  <c r="F9" i="16"/>
  <c r="F59" i="18" s="1"/>
  <c r="F34" i="18"/>
  <c r="F27" i="12"/>
  <c r="F80" i="18" s="1"/>
  <c r="F22" i="12"/>
  <c r="F58" i="18" s="1"/>
  <c r="F17" i="12"/>
  <c r="F33" i="18"/>
  <c r="F14" i="10"/>
  <c r="F79" i="18" s="1"/>
  <c r="F9" i="10"/>
  <c r="F57" i="18" s="1"/>
  <c r="F9" i="22"/>
  <c r="E92" i="18" s="1"/>
  <c r="E91" i="18" s="1"/>
  <c r="F25" i="35"/>
  <c r="E89" i="18" s="1"/>
  <c r="E88" i="18" s="1"/>
  <c r="F18" i="35"/>
  <c r="E86" i="18" s="1"/>
  <c r="E85" i="18" s="1"/>
  <c r="F14" i="35"/>
  <c r="F318" i="6"/>
  <c r="F56" i="18" s="1"/>
  <c r="F313" i="6"/>
  <c r="F75" i="18" l="1"/>
  <c r="F7" i="35"/>
  <c r="F74" i="18"/>
  <c r="F54" i="18"/>
  <c r="F31" i="18"/>
  <c r="E83" i="18"/>
  <c r="E82" i="18" s="1"/>
  <c r="F7" i="10"/>
  <c r="F73" i="18" l="1"/>
  <c r="E68" i="18"/>
  <c r="E67" i="18" s="1"/>
  <c r="F103" i="20"/>
  <c r="F7" i="20" s="1"/>
  <c r="E46" i="18" l="1"/>
  <c r="E45" i="18" s="1"/>
  <c r="E71" i="18"/>
  <c r="E70" i="18" s="1"/>
  <c r="E19" i="18" l="1"/>
  <c r="F7" i="22"/>
  <c r="F33" i="4" l="1"/>
  <c r="F29" i="4" s="1"/>
  <c r="F52" i="18" l="1"/>
  <c r="F51" i="18" s="1"/>
  <c r="F36" i="12" l="1"/>
  <c r="F95" i="18" l="1"/>
  <c r="F94" i="18" s="1"/>
  <c r="F7" i="12"/>
  <c r="F54" i="4"/>
  <c r="F7" i="4" s="1"/>
  <c r="F65" i="18" l="1"/>
  <c r="F64" i="18" s="1"/>
  <c r="D8" i="18" l="1"/>
  <c r="E8" i="31"/>
  <c r="I7" i="18"/>
  <c r="H6" i="32" l="1"/>
  <c r="E6" i="32"/>
  <c r="E13" i="31"/>
  <c r="E6" i="31" s="1"/>
  <c r="H8" i="31"/>
  <c r="F324" i="6"/>
  <c r="F7" i="6" s="1"/>
  <c r="F7" i="16"/>
  <c r="E11" i="18" s="1"/>
  <c r="F78" i="18" l="1"/>
  <c r="F77" i="18" s="1"/>
  <c r="F19" i="18" s="1"/>
  <c r="E7" i="18"/>
  <c r="E10" i="18"/>
  <c r="E6" i="18"/>
  <c r="D6" i="18"/>
  <c r="D7" i="18"/>
  <c r="E9" i="18"/>
  <c r="H13" i="31"/>
  <c r="D9" i="18"/>
  <c r="F11" i="18"/>
  <c r="D13" i="18" l="1"/>
  <c r="F9" i="18"/>
  <c r="F8" i="18"/>
  <c r="F10" i="18"/>
  <c r="F7" i="18"/>
  <c r="F6" i="18"/>
  <c r="E13" i="18"/>
  <c r="F1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C88" authorId="0" shapeId="0" xr:uid="{00000000-0006-0000-0000-000001000000}">
      <text>
        <r>
          <rPr>
            <sz val="9"/>
            <color indexed="81"/>
            <rFont val="Tahoma"/>
            <family val="2"/>
          </rPr>
          <t xml:space="preserve">Gestor de la producción, Medición del Desempeño y Control Interno de la Oficina de Planes y Operaciones del Organismo de Investigación Judicial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9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pmena</author>
    <author>ygonzalez</author>
  </authors>
  <commentList>
    <comment ref="I5" authorId="0" shapeId="0" xr:uid="{00000000-0006-0000-0A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29" authorId="0" shapeId="0" xr:uid="{00000000-0006-0000-0A00-000002000000}">
      <text>
        <r>
          <rPr>
            <sz val="9"/>
            <color indexed="81"/>
            <rFont val="Tahoma"/>
            <family val="2"/>
          </rPr>
          <t xml:space="preserve">Inicialmente, esta plaza debe ubicarse físicamente en la Defensa Pública de Cartago.
</t>
        </r>
      </text>
    </comment>
    <comment ref="C34" authorId="0" shapeId="0" xr:uid="{00000000-0006-0000-0A00-000003000000}">
      <text>
        <r>
          <rPr>
            <sz val="9"/>
            <color indexed="81"/>
            <rFont val="Tahoma"/>
            <family val="2"/>
          </rPr>
          <t xml:space="preserve">Originalmente en sesión 25-18, Art. XI, estas plazas se había acordado adscribirlas a la Dirección de Planificación.
</t>
        </r>
      </text>
    </comment>
    <comment ref="G34" authorId="1" shapeId="0" xr:uid="{00000000-0006-0000-0A00-000004000000}">
      <text>
        <r>
          <rPr>
            <sz val="9"/>
            <color indexed="81"/>
            <rFont val="Tahoma"/>
            <family val="2"/>
          </rPr>
          <t>La Dirección Funcional la ejercerá la Dirección de Planificación.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B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10" authorId="0" shapeId="0" xr:uid="{00000000-0006-0000-0B00-000002000000}">
      <text>
        <r>
          <rPr>
            <sz val="9"/>
            <color indexed="81"/>
            <rFont val="Tahoma"/>
            <family val="2"/>
          </rPr>
          <t xml:space="preserve">Plazas destacadas para la PISAV de Siquirres. </t>
        </r>
        <r>
          <rPr>
            <sz val="9"/>
            <color indexed="81"/>
            <rFont val="Tahoma"/>
            <family val="2"/>
          </rPr>
          <t xml:space="preserve">
</t>
        </r>
      </text>
    </comment>
    <comment ref="G11" authorId="0" shapeId="0" xr:uid="{00000000-0006-0000-0B00-000003000000}">
      <text>
        <r>
          <rPr>
            <sz val="9"/>
            <color indexed="81"/>
            <rFont val="Tahoma"/>
            <family val="2"/>
          </rPr>
          <t xml:space="preserve">Una plaza es para Trabajo Social y otra para Psicología.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ygonzalez</author>
  </authors>
  <commentList>
    <comment ref="F8" authorId="0" shapeId="0" xr:uid="{00000000-0006-0000-0C00-000001000000}">
      <text>
        <r>
          <rPr>
            <b/>
            <sz val="9"/>
            <color indexed="81"/>
            <rFont val="Tahoma"/>
            <family val="2"/>
          </rPr>
          <t>ygonzalez:</t>
        </r>
        <r>
          <rPr>
            <sz val="9"/>
            <color indexed="81"/>
            <rFont val="Tahoma"/>
            <family val="2"/>
          </rPr>
          <t xml:space="preserve">
Migración, Rediseño y Mejora de los Módulos de Reclutamiento y Selección del Sistema SIGA Gestión Humana (SIGAPJ-GH)</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pmena</author>
    <author>ygonzalez</author>
  </authors>
  <commentList>
    <comment ref="J4" authorId="0" shapeId="0" xr:uid="{00000000-0006-0000-0D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F10" authorId="1" shapeId="0" xr:uid="{00000000-0006-0000-0D00-000002000000}">
      <text>
        <r>
          <rPr>
            <b/>
            <sz val="9"/>
            <color indexed="81"/>
            <rFont val="Tahoma"/>
            <family val="2"/>
          </rPr>
          <t>ygonzalez:</t>
        </r>
        <r>
          <rPr>
            <sz val="9"/>
            <color indexed="81"/>
            <rFont val="Tahoma"/>
            <family val="2"/>
          </rPr>
          <t xml:space="preserve">
La Jefatura del Departamento de Laboratorio de Ciencias Forenses estima que únicamente se requiere para el primer semestre de este año, ya que estará realizando labores de contención para que el puesto técnico adquiera los conocimientos requeridos del sistema y pueda desempeñarse a futuro en las labores encomendadas.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pmena</author>
    <author>ygonzalez</author>
  </authors>
  <commentList>
    <comment ref="I5" authorId="0" shapeId="0" xr:uid="{00000000-0006-0000-01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11" authorId="0" shapeId="0" xr:uid="{00000000-0006-0000-0100-000002000000}">
      <text>
        <r>
          <rPr>
            <sz val="9"/>
            <color indexed="81"/>
            <rFont val="Tahoma"/>
            <family val="2"/>
          </rPr>
          <t xml:space="preserve">Específicamente para materia laboral (ubicada en el Edificio Catedral).
</t>
        </r>
      </text>
    </comment>
    <comment ref="G12" authorId="0" shapeId="0" xr:uid="{00000000-0006-0000-0100-000003000000}">
      <text>
        <r>
          <rPr>
            <sz val="9"/>
            <color indexed="81"/>
            <rFont val="Tahoma"/>
            <family val="2"/>
          </rPr>
          <t xml:space="preserve">Técnica/o Judicial 3 transformada a Auxiliar Administrativa.
Plaza que se transforma en Auxiliar Administrativo y se asigna a la Oficina de Recepción de Documentos del Primer Circuito Judicial de San José (materia laboral) ubicada en el Edificio Catedral, en 2018 adscrita al Área de Gestión y Apoyo del CACMFJ (plaza 377589)
</t>
        </r>
      </text>
    </comment>
    <comment ref="G18" authorId="0" shapeId="0" xr:uid="{00000000-0006-0000-0100-000004000000}">
      <text>
        <r>
          <rPr>
            <sz val="9"/>
            <color indexed="81"/>
            <rFont val="Tahoma"/>
            <family val="2"/>
          </rPr>
          <t xml:space="preserve">Seguimiento y Modelo de Sostenibilidad en
Heredia y Guanacaste
</t>
        </r>
      </text>
    </comment>
    <comment ref="G21" authorId="0" shapeId="0" xr:uid="{00000000-0006-0000-0100-000005000000}">
      <text>
        <r>
          <rPr>
            <sz val="9"/>
            <color indexed="81"/>
            <rFont val="Tahoma"/>
            <family val="2"/>
          </rPr>
          <t xml:space="preserve">Sección de Administración Salarial 
</t>
        </r>
      </text>
    </comment>
    <comment ref="G25" authorId="1" shapeId="0" xr:uid="{00000000-0006-0000-0100-000006000000}">
      <text>
        <r>
          <rPr>
            <sz val="9"/>
            <color indexed="81"/>
            <rFont val="Tahoma"/>
            <family val="2"/>
          </rPr>
          <t>Ingeniería Industrial</t>
        </r>
      </text>
    </comment>
    <comment ref="G29" authorId="0" shapeId="0" xr:uid="{00000000-0006-0000-0100-000007000000}">
      <text>
        <r>
          <rPr>
            <b/>
            <sz val="9"/>
            <color indexed="81"/>
            <rFont val="Tahoma"/>
            <family val="2"/>
          </rPr>
          <t xml:space="preserve">3) </t>
        </r>
        <r>
          <rPr>
            <sz val="9"/>
            <color indexed="81"/>
            <rFont val="Tahoma"/>
            <family val="2"/>
          </rPr>
          <t xml:space="preserve">Solicitar a la Dirección de Gestión Humana previo a emitir el concurso de las plazas aquí aprobadas la valoración de la categoría de las plazas. 
</t>
        </r>
      </text>
    </comment>
    <comment ref="G33" authorId="0" shapeId="0" xr:uid="{00000000-0006-0000-0100-000008000000}">
      <text>
        <r>
          <rPr>
            <sz val="9"/>
            <color indexed="81"/>
            <rFont val="Tahoma"/>
            <family val="2"/>
          </rPr>
          <t>Una plaza de Profesional 2 recomendada se asignará en forma exclusiva para la Migración-Rediseño de sistemas, Implementación de Gobierno Abierto, integración con el Proyecto de Contabilidad y Certificación de la integración total del Sistema de Gestión Administrativa, con el fin de cumplir con las actividades establecidas en el cronograma para el 2019 adjunto, así como otras labores que demande estos proyectos.
Por tratarse de un tema de obligación institucional, relacionado con el cumplimiento de una normativa, la otra plaza de Profesional 2, se destinará en forma específica a la implementación de las normas y el levantamiento de requerimientos contables para el desarrollo de los sistemas informáticos, así como a las revisiones de las actualizaciones que realiza la Contabilidad Nacional, y en apego al cronograma de trabajo adjunto para el 2019; así como a las otras labores que demande este proyecto.</t>
        </r>
        <r>
          <rPr>
            <b/>
            <sz val="9"/>
            <color indexed="81"/>
            <rFont val="Tahoma"/>
            <family val="2"/>
          </rPr>
          <t xml:space="preserve">
</t>
        </r>
        <r>
          <rPr>
            <sz val="9"/>
            <color indexed="81"/>
            <rFont val="Tahoma"/>
            <family val="2"/>
          </rPr>
          <t xml:space="preserve">
</t>
        </r>
        <r>
          <rPr>
            <b/>
            <sz val="9"/>
            <color indexed="81"/>
            <rFont val="Tahoma"/>
            <family val="2"/>
          </rPr>
          <t>3)</t>
        </r>
        <r>
          <rPr>
            <sz val="9"/>
            <color indexed="81"/>
            <rFont val="Tahoma"/>
            <family val="2"/>
          </rPr>
          <t xml:space="preserve"> Solicitar a la Dirección de Gestión Humana previo a emitir el concurso de las plazas aquí aprobadas la valoración de la categoría de las plazas. </t>
        </r>
      </text>
    </comment>
    <comment ref="G37" authorId="0" shapeId="0" xr:uid="{00000000-0006-0000-0100-000009000000}">
      <text>
        <r>
          <rPr>
            <sz val="9"/>
            <color indexed="81"/>
            <rFont val="Tahoma"/>
            <family val="2"/>
          </rPr>
          <t>En el 2018 esta plaza está adscrita al Consejo Superior.</t>
        </r>
        <r>
          <rPr>
            <b/>
            <sz val="9"/>
            <color indexed="81"/>
            <rFont val="Tahoma"/>
            <family val="2"/>
          </rPr>
          <t xml:space="preserve">
2) </t>
        </r>
        <r>
          <rPr>
            <sz val="9"/>
            <color indexed="81"/>
            <rFont val="Tahoma"/>
            <family val="2"/>
          </rPr>
          <t xml:space="preserve">Previo a incluir  en el anteproyecto de presupuesto 2019 la plaza de inspector , deberá la Dirección de Gestión Humana en el plazo improrrogable de una semana informar directamente a la Dirección de Planificación la categoría que deberá tener el puesto destacado en el ámbito administrativo.
Sobre este punto en sesión 38-18, Art. XVII, se acordó: </t>
        </r>
        <r>
          <rPr>
            <b/>
            <sz val="9"/>
            <color indexed="81"/>
            <rFont val="Tahoma"/>
            <family val="2"/>
          </rPr>
          <t>2)</t>
        </r>
        <r>
          <rPr>
            <sz val="9"/>
            <color indexed="81"/>
            <rFont val="Tahoma"/>
            <family val="2"/>
          </rPr>
          <t xml:space="preserve"> Incluir en el Anteproyecto de Presupuesto 2019 la plaza de Inspector Asistente en la misma categoría y dependencia que viene funcionando en la actualidad a la espera del informe que realizará la Dirección de Gestión Humana.”.  
</t>
        </r>
      </text>
    </comment>
    <comment ref="G38" authorId="0" shapeId="0" xr:uid="{00000000-0006-0000-0100-00000A000000}">
      <text>
        <r>
          <rPr>
            <sz val="9"/>
            <color indexed="81"/>
            <rFont val="Tahoma"/>
            <family val="2"/>
          </rPr>
          <t>Perita o Perito Valuador. Originalmente esta plaza se aprobó para ser ubicada en el Departamento de Proveeduría; sin embargo en sesión 38-18, Art. XVII, se conoció y aprobó la reconsideración de la Dirección Ejecutiva para adscribir la plaza a esta oficina.</t>
        </r>
      </text>
    </comment>
    <comment ref="G42" authorId="0" shapeId="0" xr:uid="{00000000-0006-0000-0100-00000B000000}">
      <text>
        <r>
          <rPr>
            <sz val="9"/>
            <color indexed="81"/>
            <rFont val="Tahoma"/>
            <family val="2"/>
          </rPr>
          <t xml:space="preserve">En el 2018 esta plaza se encuentra adscrita a la Dirección Ejecutiva con categoría de Profesional 2.
</t>
        </r>
      </text>
    </comment>
    <comment ref="I43" authorId="0" shapeId="0" xr:uid="{00000000-0006-0000-0100-00000C000000}">
      <text>
        <r>
          <rPr>
            <sz val="9"/>
            <color indexed="81"/>
            <rFont val="Tahoma"/>
            <family val="2"/>
          </rPr>
          <t xml:space="preserve">Este permiso con goce de salario no se encuentra dentro de presupuesto 2018, sino que fue aprobado por Consejo Superior en sesión 104-17, art. XX.
</t>
        </r>
        <r>
          <rPr>
            <b/>
            <sz val="9"/>
            <color indexed="81"/>
            <rFont val="Tahoma"/>
            <family val="2"/>
          </rPr>
          <t>Requiere equipo y mobiliario</t>
        </r>
      </text>
    </comment>
    <comment ref="G65" authorId="1" shapeId="0" xr:uid="{00000000-0006-0000-0100-00000D000000}">
      <text>
        <r>
          <rPr>
            <sz val="9"/>
            <color indexed="81"/>
            <rFont val="Tahoma"/>
            <family val="2"/>
          </rPr>
          <t>Trabajo Social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2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13" authorId="0" shapeId="0" xr:uid="{00000000-0006-0000-0200-000002000000}">
      <text>
        <r>
          <rPr>
            <sz val="9"/>
            <color indexed="81"/>
            <rFont val="Tahoma"/>
            <family val="2"/>
          </rPr>
          <t xml:space="preserve">Curva de aprendizaje y actividades posteriores a la entrada en vigencia de la Reforma Procesal Civil.
</t>
        </r>
      </text>
    </comment>
    <comment ref="H13" authorId="0" shapeId="0" xr:uid="{00000000-0006-0000-0200-000003000000}">
      <text>
        <r>
          <rPr>
            <sz val="9"/>
            <color indexed="81"/>
            <rFont val="Tahoma"/>
            <family val="2"/>
          </rPr>
          <t xml:space="preserve">Las plazas se aprueban por todo el año, pero tres meses se financian con presupuesto de Reforma Civil y los restantes nueve meses con presupuesto de Familia.
</t>
        </r>
      </text>
    </comment>
    <comment ref="G16" authorId="0" shapeId="0" xr:uid="{00000000-0006-0000-0200-000004000000}">
      <text>
        <r>
          <rPr>
            <sz val="9"/>
            <color indexed="81"/>
            <rFont val="Tahoma"/>
            <family val="2"/>
          </rPr>
          <t xml:space="preserve">Desarrollo de mejoras
</t>
        </r>
      </text>
    </comment>
    <comment ref="G22" authorId="0" shapeId="0" xr:uid="{00000000-0006-0000-0200-000005000000}">
      <text>
        <r>
          <rPr>
            <sz val="9"/>
            <color indexed="81"/>
            <rFont val="Tahoma"/>
            <family val="2"/>
          </rPr>
          <t xml:space="preserve">Ejecución del presupuesto
</t>
        </r>
      </text>
    </comment>
    <comment ref="G27" authorId="0" shapeId="0" xr:uid="{00000000-0006-0000-0200-000006000000}">
      <text>
        <r>
          <rPr>
            <sz val="9"/>
            <color indexed="81"/>
            <rFont val="Tahoma"/>
            <family val="2"/>
          </rPr>
          <t xml:space="preserve">De las dos plazas, una es de Psicóloga o Psicólogo y la otra de Trabajadora o Trabajador Social.
</t>
        </r>
      </text>
    </comment>
    <comment ref="G39" authorId="0" shapeId="0" xr:uid="{00000000-0006-0000-0200-000007000000}">
      <text>
        <r>
          <rPr>
            <sz val="9"/>
            <color indexed="81"/>
            <rFont val="Tahoma"/>
            <family val="2"/>
          </rPr>
          <t>Para destacarse en la PISAV de Siquirres.</t>
        </r>
        <r>
          <rPr>
            <sz val="9"/>
            <color indexed="81"/>
            <rFont val="Tahoma"/>
            <family val="2"/>
          </rPr>
          <t xml:space="preserve">
</t>
        </r>
      </text>
    </comment>
    <comment ref="G40" authorId="0" shapeId="0" xr:uid="{00000000-0006-0000-0200-000008000000}">
      <text>
        <r>
          <rPr>
            <sz val="9"/>
            <color indexed="81"/>
            <rFont val="Tahoma"/>
            <family val="2"/>
          </rPr>
          <t xml:space="preserve">Una plaza para Trabajo Social y la otra para Psicología.
</t>
        </r>
      </text>
    </comment>
    <comment ref="G49" authorId="0" shapeId="0" xr:uid="{00000000-0006-0000-0200-000009000000}">
      <text>
        <r>
          <rPr>
            <sz val="9"/>
            <color indexed="81"/>
            <rFont val="Tahoma"/>
            <family val="2"/>
          </rPr>
          <t>Una de las plazas estaba asignada en el 2018 al Ministerio Público o la Defensa Pública.</t>
        </r>
        <r>
          <rPr>
            <sz val="9"/>
            <color indexed="81"/>
            <rFont val="Tahoma"/>
            <family val="2"/>
          </rPr>
          <t xml:space="preserve">
</t>
        </r>
      </text>
    </comment>
    <comment ref="G64" authorId="0" shapeId="0" xr:uid="{00000000-0006-0000-0200-00000A000000}">
      <text>
        <r>
          <rPr>
            <sz val="9"/>
            <color indexed="81"/>
            <rFont val="Tahoma"/>
            <family val="2"/>
          </rPr>
          <t xml:space="preserve">Para iniciar con la implantación de Escritorio Virtual en la Jurisdicción de Familia.
</t>
        </r>
      </text>
    </comment>
    <comment ref="H64" authorId="0" shapeId="0" xr:uid="{00000000-0006-0000-0200-00000B000000}">
      <text>
        <r>
          <rPr>
            <sz val="9"/>
            <color indexed="81"/>
            <rFont val="Tahoma"/>
            <family val="2"/>
          </rPr>
          <t xml:space="preserve">De abril a diciembre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G14" authorId="0" shapeId="0" xr:uid="{00000000-0006-0000-0300-000001000000}">
      <text>
        <r>
          <rPr>
            <sz val="9"/>
            <color indexed="81"/>
            <rFont val="Tahoma"/>
            <family val="2"/>
          </rPr>
          <t xml:space="preserve">Asesor-Gestor de seguimiento de la Reforma
</t>
        </r>
      </text>
    </comment>
    <comment ref="G41" authorId="0" shapeId="0" xr:uid="{00000000-0006-0000-0300-000002000000}">
      <text>
        <r>
          <rPr>
            <sz val="9"/>
            <color indexed="81"/>
            <rFont val="Tahoma"/>
            <family val="2"/>
          </rPr>
          <t xml:space="preserve">Plaza recomendada en 2018, al Juzgado Civil de este Circuito mediante informe 24-PLA-MI-2017 (Presupuesto Civil), sin embargo, según estudio de la Dirección de Gestión Humana, la actual plaza en propiedad del Juzgado Mixto por criterio de voluntad desea mantenerse en el Juzgado Civil, debiendo asignarse la plaza nueva al Juzgado de Trabajo de San Carlos.
</t>
        </r>
      </text>
    </comment>
    <comment ref="G46" authorId="0" shapeId="0" xr:uid="{00000000-0006-0000-0300-000003000000}">
      <text>
        <r>
          <rPr>
            <sz val="9"/>
            <color indexed="81"/>
            <rFont val="Tahoma"/>
            <family val="2"/>
          </rPr>
          <t xml:space="preserve">Plaza en materia de Trabajo. En el informe 26-PLA-MI-2017 se incorpora esta plaza como categoría de Jueza o Juez 4, sin embargo, a partir del acuerdo de Corte Plena en sesión 19-17 celebrada el 19 de junio del 2017, artículo IX se aprueba la recalificación de las plazas en materia civil y trabajo a categoría 5.
</t>
        </r>
      </text>
    </comment>
    <comment ref="G47" authorId="0" shapeId="0" xr:uid="{00000000-0006-0000-0300-000004000000}">
      <text>
        <r>
          <rPr>
            <sz val="9"/>
            <color indexed="81"/>
            <rFont val="Tahoma"/>
            <family val="2"/>
          </rPr>
          <t xml:space="preserve">Plaza de Juez tramitador
</t>
        </r>
      </text>
    </comment>
    <comment ref="G49" authorId="0" shapeId="0" xr:uid="{00000000-0006-0000-0300-000005000000}">
      <text>
        <r>
          <rPr>
            <sz val="9"/>
            <color indexed="81"/>
            <rFont val="Tahoma"/>
            <family val="2"/>
          </rPr>
          <t xml:space="preserve">Una plaza proviene del presupuesto 2018 adscrita directamente al Tribunal y la otra proveniente del CACMFJ “Modelo de Regionalización”.
</t>
        </r>
      </text>
    </comment>
    <comment ref="G52" authorId="0" shapeId="0" xr:uid="{00000000-0006-0000-0300-000006000000}">
      <text>
        <r>
          <rPr>
            <sz val="9"/>
            <color indexed="81"/>
            <rFont val="Tahoma"/>
            <family val="2"/>
          </rPr>
          <t xml:space="preserve">Plaza en materia de Trabajo con recargo Civil. En el informe 26-PLA-MI-2017 se incorpora esta plaza como categoría de Jueza o Juez 4, sin embargo, a partir del acuerdo de Corte Plena en sesión 19-17 celebrada el 19 de junio del 2017, artículo IX se aprueba la recalificación de las plazas en materia civil y trabajo a categoría 5.
</t>
        </r>
      </text>
    </comment>
    <comment ref="G56" authorId="0" shapeId="0" xr:uid="{00000000-0006-0000-0300-000007000000}">
      <text>
        <r>
          <rPr>
            <sz val="9"/>
            <color indexed="81"/>
            <rFont val="Tahoma"/>
            <family val="2"/>
          </rPr>
          <t xml:space="preserve">Plaza en materia de Trabajo con recargo Civil. En el informe 26-PLA-MI-2017 se incorpora esta plaza como categoría de Jueza o Juez 4, sin embargo, a partir del acuerdo de Corte Plena en sesión 19-17 celebrada el 19 de junio del 2017, artículo IX se aprueba la recalificación de las plazas en materia civil y trabajo a categoría 5.
</t>
        </r>
      </text>
    </comment>
    <comment ref="G60" authorId="0" shapeId="0" xr:uid="{00000000-0006-0000-0300-000008000000}">
      <text>
        <r>
          <rPr>
            <sz val="9"/>
            <color indexed="81"/>
            <rFont val="Tahoma"/>
            <family val="2"/>
          </rPr>
          <t xml:space="preserve">Plaza Civil con recargo en Materia de Trabajo. En el informe 26-PLA-MI-2017 se incorpora esta plaza como categoría de Jueza o Juez 4, sin embargo, a partir del acuerdo de Corte Plena en sesión 19-17 celebrada el 19 de junio del 2017, artículo IX se aprueba la recalificación de las plazas en materia civil y trabajo a categoría 5.
</t>
        </r>
      </text>
    </comment>
    <comment ref="G65" authorId="0" shapeId="0" xr:uid="{00000000-0006-0000-0300-000009000000}">
      <text>
        <r>
          <rPr>
            <sz val="9"/>
            <color indexed="81"/>
            <rFont val="Tahoma"/>
            <family val="2"/>
          </rPr>
          <t xml:space="preserve">Plaza de Juez Penal en reposición de la plaza tomada para el Tribunal de Apelación Civil y Trabajo
</t>
        </r>
      </text>
    </comment>
    <comment ref="G68" authorId="0" shapeId="0" xr:uid="{00000000-0006-0000-0300-00000A000000}">
      <text>
        <r>
          <rPr>
            <sz val="9"/>
            <color indexed="81"/>
            <rFont val="Tahoma"/>
            <family val="2"/>
          </rPr>
          <t xml:space="preserve">Plaza de Juez Penal en reposición de la plaza utilizada para el Tribunal de Apelación Civil y Trabajo
</t>
        </r>
      </text>
    </comment>
    <comment ref="G71" authorId="0" shapeId="0" xr:uid="{00000000-0006-0000-0300-00000B000000}">
      <text>
        <r>
          <rPr>
            <sz val="9"/>
            <color indexed="81"/>
            <rFont val="Tahoma"/>
            <family val="2"/>
          </rPr>
          <t xml:space="preserve">Plaza de Juez Penal en reposición de la plaza utilizada para el Tribunal de Apelación Civil y Trabajo
</t>
        </r>
      </text>
    </comment>
    <comment ref="G74" authorId="0" shapeId="0" xr:uid="{00000000-0006-0000-0300-00000C000000}">
      <text>
        <r>
          <rPr>
            <sz val="9"/>
            <color indexed="81"/>
            <rFont val="Tahoma"/>
            <family val="2"/>
          </rPr>
          <t xml:space="preserve">Plaza de Juez Penal en reposición de la plaza utilizada para el Tribunal de Apelación Civil y Trabajo
</t>
        </r>
      </text>
    </comment>
    <comment ref="G77" authorId="0" shapeId="0" xr:uid="{00000000-0006-0000-0300-00000D000000}">
      <text>
        <r>
          <rPr>
            <sz val="9"/>
            <color indexed="81"/>
            <rFont val="Tahoma"/>
            <family val="2"/>
          </rPr>
          <t xml:space="preserve">Plaza de Juez Penal en reposición de las plazas tomadas para el Tribunal de Apelación Civil y Trabajo
</t>
        </r>
      </text>
    </comment>
    <comment ref="G80" authorId="0" shapeId="0" xr:uid="{00000000-0006-0000-0300-00000E000000}">
      <text>
        <r>
          <rPr>
            <sz val="9"/>
            <color indexed="81"/>
            <rFont val="Tahoma"/>
            <family val="2"/>
          </rPr>
          <t xml:space="preserve">Plaza de Juez Penal en reposición de la plaza tomada para el Tribunal de Apelación Civil y Trabajo
</t>
        </r>
      </text>
    </comment>
    <comment ref="G83" authorId="0" shapeId="0" xr:uid="{00000000-0006-0000-0300-00000F000000}">
      <text>
        <r>
          <rPr>
            <sz val="9"/>
            <color indexed="81"/>
            <rFont val="Tahoma"/>
            <family val="2"/>
          </rPr>
          <t xml:space="preserve">Plaza en reposición de la plaza utilizada para el Tribunal de Apelación Civil y Trabajo
</t>
        </r>
      </text>
    </comment>
    <comment ref="G104" authorId="0" shapeId="0" xr:uid="{00000000-0006-0000-0300-000010000000}">
      <text>
        <r>
          <rPr>
            <sz val="9"/>
            <color indexed="81"/>
            <rFont val="Tahoma"/>
            <family val="2"/>
          </rPr>
          <t xml:space="preserve">Plazas para el Centro de Información Jurisprudencial.
</t>
        </r>
      </text>
    </comment>
    <comment ref="G118" authorId="0" shapeId="0" xr:uid="{00000000-0006-0000-0300-000011000000}">
      <text>
        <r>
          <rPr>
            <sz val="9"/>
            <color indexed="81"/>
            <rFont val="Tahoma"/>
            <family val="2"/>
          </rPr>
          <t xml:space="preserve">El recurso se otorga bajo la responsabilidad del Centro de Apoyo, Coordinación y Mejoramiento de la Función Jurisdiccional, para que se avoque de forma exclusiva a los Planes de trabajo, sea para trámite, fallo o tareas que compete n a la fase de ejecución de sentencia en despachos Civiles y de Trabajo, con el fin de cumplir con las cuotas de desempeño establecidas en los citados planes, que logren la disminución del circulante de los despachos.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4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14" authorId="0" shapeId="0" xr:uid="{00000000-0006-0000-0400-000002000000}">
      <text>
        <r>
          <rPr>
            <sz val="9"/>
            <color indexed="81"/>
            <rFont val="Tahoma"/>
            <family val="2"/>
          </rPr>
          <t xml:space="preserve">Plan de Trabajo Segunda Instancia, continuidad del plan de trabajo aprobado por Corte Plena "Modelo de Regionalización", aprobado en sesión 23-17 del 17 de Julio 2017, artículo VIII. Este plan de trabajo está conformado por una plaza ordinaria número 34279 más dos plazas extraordinarias  de Jueza o Juez de las 16 recomendadas en el informe 26-PLA-MI-2017 adscritas por 2018 al Área de Gestión y Apoyo del CACMFJ.
</t>
        </r>
      </text>
    </comment>
    <comment ref="G15" authorId="0" shapeId="0" xr:uid="{00000000-0006-0000-0400-000003000000}">
      <text>
        <r>
          <rPr>
            <sz val="9"/>
            <color indexed="81"/>
            <rFont val="Tahoma"/>
            <family val="2"/>
          </rPr>
          <t xml:space="preserve">Plan de Trabajo Juezas o Jueces Itinerantes (mismas cuatro plazas recomendadas en el informe 26-PLA-MI-2016)
</t>
        </r>
      </text>
    </comment>
    <comment ref="G16" authorId="0" shapeId="0" xr:uid="{00000000-0006-0000-0400-000004000000}">
      <text>
        <r>
          <rPr>
            <sz val="9"/>
            <color indexed="81"/>
            <rFont val="Tahoma"/>
            <family val="2"/>
          </rPr>
          <t xml:space="preserve">Asignada en 2018, por 9 meses al Juzgado de Trabajo de Santa Cruz. Se asigna temporalmente al Plan de Trabajo Juezas o Jueces Itinerantes en Bribri y Matina.
</t>
        </r>
      </text>
    </comment>
    <comment ref="G21" authorId="0" shapeId="0" xr:uid="{00000000-0006-0000-0400-000005000000}">
      <text>
        <r>
          <rPr>
            <sz val="9"/>
            <color indexed="81"/>
            <rFont val="Tahoma"/>
            <family val="2"/>
          </rPr>
          <t xml:space="preserve">Labores de apoyo a las plazas de gestores de las Reformas en materia de Trabajo y Civil
</t>
        </r>
      </text>
    </comment>
    <comment ref="G108" authorId="0" shapeId="0" xr:uid="{00000000-0006-0000-0400-000006000000}">
      <text>
        <r>
          <rPr>
            <sz val="9"/>
            <color indexed="81"/>
            <rFont val="Tahoma"/>
            <family val="2"/>
          </rPr>
          <t xml:space="preserve">No se requiere la continuidad de la plaza de Coordinador o Coordinador Judicial 3 para 2019, ya el Tribunal de Apelación Civil y Trabajo de Alajuela, Heredia, Primer Circuito Judicial de la Zona Atlántica (Limón) y Cartago  que ya cuentan con su Coordinadora o Coordinador Judicial 3. Pero si se requiere el apoyo de estas plazas en categoría de Técnica o Técnico Judicial 2 para el plan de trabajo de “Jueza o Jueces Itinerantes” de manera que no se recurra como en el 2018 a solicitud de permiso con goce de salario para dar soporte técnico al plan. 
</t>
        </r>
      </text>
    </comment>
    <comment ref="G115" authorId="0" shapeId="0" xr:uid="{00000000-0006-0000-0400-000007000000}">
      <text>
        <r>
          <rPr>
            <sz val="9"/>
            <color indexed="81"/>
            <rFont val="Tahoma"/>
            <family val="2"/>
          </rPr>
          <t xml:space="preserve">Asesores de implementación
</t>
        </r>
      </text>
    </comment>
    <comment ref="G116" authorId="0" shapeId="0" xr:uid="{00000000-0006-0000-0400-000008000000}">
      <text>
        <r>
          <rPr>
            <sz val="9"/>
            <color indexed="81"/>
            <rFont val="Tahoma"/>
            <family val="2"/>
          </rPr>
          <t xml:space="preserve">Seguimiento a los planes de trabajo y recomendaciones aprobadas por el Consejo Superior.
</t>
        </r>
      </text>
    </comment>
    <comment ref="G117" authorId="0" shapeId="0" xr:uid="{00000000-0006-0000-0400-000009000000}">
      <text>
        <r>
          <rPr>
            <sz val="9"/>
            <color indexed="81"/>
            <rFont val="Tahoma"/>
            <family val="2"/>
          </rPr>
          <t xml:space="preserve">Nombramientos
</t>
        </r>
      </text>
    </comment>
    <comment ref="G122" authorId="0" shapeId="0" xr:uid="{00000000-0006-0000-0400-00000A000000}">
      <text>
        <r>
          <rPr>
            <sz val="9"/>
            <color indexed="81"/>
            <rFont val="Tahoma"/>
            <family val="2"/>
          </rPr>
          <t>Planes de Descongestionamiento  Segunda Instancia (se mantiene la propuesta de plan de trabajo establecida mediante el informe 1163-PLA-2017, pero con una sección especializada en la atención de la materia Civil con competencia a nivel nacional.</t>
        </r>
      </text>
    </comment>
    <comment ref="G123" authorId="0" shapeId="0" xr:uid="{00000000-0006-0000-0400-00000B000000}">
      <text>
        <r>
          <rPr>
            <sz val="9"/>
            <color indexed="81"/>
            <rFont val="Tahoma"/>
            <family val="2"/>
          </rPr>
          <t xml:space="preserve">Planes de Descongestionamiento Primera instancia
</t>
        </r>
      </text>
    </comment>
    <comment ref="G124" authorId="0" shapeId="0" xr:uid="{00000000-0006-0000-0400-00000C000000}">
      <text>
        <r>
          <rPr>
            <sz val="9"/>
            <color indexed="81"/>
            <rFont val="Tahoma"/>
            <family val="2"/>
          </rPr>
          <t xml:space="preserve">Planes de Descongestionamiento. Para el plan Nacional de Cobro 
</t>
        </r>
      </text>
    </comment>
    <comment ref="G125" authorId="0" shapeId="0" xr:uid="{00000000-0006-0000-0400-00000D000000}">
      <text>
        <r>
          <rPr>
            <sz val="9"/>
            <color indexed="81"/>
            <rFont val="Tahoma"/>
            <family val="2"/>
          </rPr>
          <t xml:space="preserve">Planes de Descongestionamiento. Para el plan Nacional de Cobro 
</t>
        </r>
      </text>
    </comment>
    <comment ref="G133" authorId="0" shapeId="0" xr:uid="{00000000-0006-0000-0400-00000E000000}">
      <text>
        <r>
          <rPr>
            <sz val="9"/>
            <color indexed="81"/>
            <rFont val="Tahoma"/>
            <family val="2"/>
          </rPr>
          <t xml:space="preserve">Área manifestación Centro de Gestión
</t>
        </r>
      </text>
    </comment>
    <comment ref="G136" authorId="0" shapeId="0" xr:uid="{00000000-0006-0000-0400-00000F000000}">
      <text>
        <r>
          <rPr>
            <sz val="9"/>
            <color indexed="81"/>
            <rFont val="Tahoma"/>
            <family val="2"/>
          </rPr>
          <t xml:space="preserve">Área manifestación Centro de Gestión
</t>
        </r>
      </text>
    </comment>
    <comment ref="G139" authorId="0" shapeId="0" xr:uid="{00000000-0006-0000-0400-000010000000}">
      <text>
        <r>
          <rPr>
            <sz val="9"/>
            <color indexed="81"/>
            <rFont val="Tahoma"/>
            <family val="2"/>
          </rPr>
          <t xml:space="preserve">Área manifestación Centro de Gestión
</t>
        </r>
      </text>
    </comment>
    <comment ref="G142" authorId="0" shapeId="0" xr:uid="{00000000-0006-0000-0400-000011000000}">
      <text>
        <r>
          <rPr>
            <sz val="9"/>
            <color indexed="81"/>
            <rFont val="Tahoma"/>
            <family val="2"/>
          </rPr>
          <t xml:space="preserve">Área manifestación Centro de Gestión
</t>
        </r>
      </text>
    </comment>
    <comment ref="G145" authorId="0" shapeId="0" xr:uid="{00000000-0006-0000-0400-000012000000}">
      <text>
        <r>
          <rPr>
            <sz val="9"/>
            <color indexed="81"/>
            <rFont val="Tahoma"/>
            <family val="2"/>
          </rPr>
          <t xml:space="preserve">Área manifestación Centro de Gestión
</t>
        </r>
      </text>
    </comment>
    <comment ref="G156" authorId="0" shapeId="0" xr:uid="{00000000-0006-0000-0400-000013000000}">
      <text>
        <r>
          <rPr>
            <sz val="9"/>
            <color indexed="81"/>
            <rFont val="Tahoma"/>
            <family val="2"/>
          </rPr>
          <t xml:space="preserve">Plazas que se trasladan a este despacho a partir del informe de modificaciones la 24-PLA-MI-2017
</t>
        </r>
      </text>
    </comment>
    <comment ref="G158" authorId="0" shapeId="0" xr:uid="{00000000-0006-0000-0400-000014000000}">
      <text>
        <r>
          <rPr>
            <sz val="9"/>
            <color indexed="81"/>
            <rFont val="Tahoma"/>
            <family val="2"/>
          </rPr>
          <t xml:space="preserve">Plazas que se trasladan a este despacho a partir del informe de modificaciones la 24-PLA-MI-2017
</t>
        </r>
      </text>
    </comment>
    <comment ref="G166" authorId="0" shapeId="0" xr:uid="{00000000-0006-0000-0400-000015000000}">
      <text>
        <r>
          <rPr>
            <sz val="9"/>
            <color indexed="81"/>
            <rFont val="Tahoma"/>
            <family val="2"/>
          </rPr>
          <t xml:space="preserve">Plazas que se trasladan a este despacho a partir del informe de modificaciones la 24-PLA-MI-2017
</t>
        </r>
      </text>
    </comment>
    <comment ref="E179" authorId="0" shapeId="0" xr:uid="{00000000-0006-0000-0400-000016000000}">
      <text>
        <r>
          <rPr>
            <sz val="9"/>
            <color indexed="81"/>
            <rFont val="Tahoma"/>
            <family val="2"/>
          </rPr>
          <t xml:space="preserve">Originalmente en sesión 34-18, Art. III, se recomendó y aprobó su ubicación en el Juzgado Civil y Trabajo del Tercer  Circuito Judicial de Alajuela; sin embargo, mediante reconsideración se reubica en esta oficina.
</t>
        </r>
      </text>
    </comment>
    <comment ref="G224" authorId="0" shapeId="0" xr:uid="{00000000-0006-0000-0400-000017000000}">
      <text>
        <r>
          <rPr>
            <sz val="9"/>
            <color indexed="81"/>
            <rFont val="Tahoma"/>
            <family val="2"/>
          </rPr>
          <t xml:space="preserve">Según los estudios de la Dirección de Gestión Humana, la plaza en propiedad  de Coordinador Judicial  quiere ser trasladado por voluntad al Juzgado Agrario de Puntarenas.
</t>
        </r>
      </text>
    </comment>
    <comment ref="G250" authorId="0" shapeId="0" xr:uid="{00000000-0006-0000-0400-000018000000}">
      <text>
        <r>
          <rPr>
            <sz val="9"/>
            <color indexed="81"/>
            <rFont val="Tahoma"/>
            <family val="2"/>
          </rPr>
          <t xml:space="preserve">La plaza de Técnico Judicial 3 asignada en 2018 al CACMFJ para labores administrativas de apoyo a los gestores se transforma en Técnico Judicial 1 y se asigna la Juzgado de Cobro de Grecia
</t>
        </r>
      </text>
    </comment>
    <comment ref="G253" authorId="0" shapeId="0" xr:uid="{00000000-0006-0000-0400-000019000000}">
      <text>
        <r>
          <rPr>
            <sz val="9"/>
            <color indexed="81"/>
            <rFont val="Tahoma"/>
            <family val="2"/>
          </rPr>
          <t xml:space="preserve">Manifestador, para garantizar la especialización de la materia cobratoria
</t>
        </r>
        <r>
          <rPr>
            <b/>
            <sz val="9"/>
            <color indexed="81"/>
            <rFont val="Tahoma"/>
            <family val="2"/>
          </rPr>
          <t>4)</t>
        </r>
        <r>
          <rPr>
            <sz val="9"/>
            <color indexed="81"/>
            <rFont val="Tahoma"/>
            <family val="2"/>
          </rPr>
          <t xml:space="preserve"> 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t>
        </r>
      </text>
    </comment>
    <comment ref="G256" authorId="0" shapeId="0" xr:uid="{00000000-0006-0000-0400-00001A000000}">
      <text>
        <r>
          <rPr>
            <b/>
            <sz val="9"/>
            <color indexed="81"/>
            <rFont val="Tahoma"/>
            <family val="2"/>
          </rPr>
          <t xml:space="preserve">1) </t>
        </r>
        <r>
          <rPr>
            <sz val="9"/>
            <color indexed="81"/>
            <rFont val="Tahoma"/>
            <family val="2"/>
          </rPr>
          <t xml:space="preserve">La plaza de Técnica o Técnico Judicial 3 proveniente del Centro de Apoyo, Coordinación y Mejoramiento de la Función Jurisdiccional  asignada por error mediante informe 32-PLA-MI-2018 al Juzgado Civil y Trabajo de San Ramón, se transforma en Técnica o Técnico Judicial 1 y se adscribe al Juzgado de Cobro de San Ramón.
</t>
        </r>
      </text>
    </comment>
    <comment ref="G263" authorId="0" shapeId="0" xr:uid="{00000000-0006-0000-0400-00001B000000}">
      <text>
        <r>
          <rPr>
            <b/>
            <sz val="9"/>
            <color indexed="81"/>
            <rFont val="Tahoma"/>
            <family val="2"/>
          </rPr>
          <t xml:space="preserve">4) </t>
        </r>
        <r>
          <rPr>
            <sz val="9"/>
            <color indexed="81"/>
            <rFont val="Tahoma"/>
            <family val="2"/>
          </rPr>
          <t xml:space="preserve">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
</t>
        </r>
      </text>
    </comment>
    <comment ref="G265" authorId="0" shapeId="0" xr:uid="{00000000-0006-0000-0400-00001C000000}">
      <text>
        <r>
          <rPr>
            <sz val="9"/>
            <color indexed="81"/>
            <rFont val="Tahoma"/>
            <family val="2"/>
          </rPr>
          <t xml:space="preserve">Originalmente esta plaza en sesión 34-18, Art. III, fue recomendada y aprobada para el Juzgado de Cobro de Santa Cruz; sin embargo mediante reconsideración se aclara que su ubicación debe ser en el Juzgado Contravencional de Santa Cruz.
</t>
        </r>
      </text>
    </comment>
    <comment ref="G269" authorId="0" shapeId="0" xr:uid="{00000000-0006-0000-0400-00001D000000}">
      <text>
        <r>
          <rPr>
            <b/>
            <sz val="9"/>
            <color indexed="81"/>
            <rFont val="Tahoma"/>
            <family val="2"/>
          </rPr>
          <t xml:space="preserve">4) </t>
        </r>
        <r>
          <rPr>
            <sz val="9"/>
            <color indexed="81"/>
            <rFont val="Tahoma"/>
            <family val="2"/>
          </rPr>
          <t xml:space="preserve">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
</t>
        </r>
      </text>
    </comment>
    <comment ref="G272" authorId="0" shapeId="0" xr:uid="{00000000-0006-0000-0400-00001E000000}">
      <text>
        <r>
          <rPr>
            <b/>
            <sz val="9"/>
            <color indexed="81"/>
            <rFont val="Tahoma"/>
            <family val="2"/>
          </rPr>
          <t xml:space="preserve">4) </t>
        </r>
        <r>
          <rPr>
            <sz val="9"/>
            <color indexed="81"/>
            <rFont val="Tahoma"/>
            <family val="2"/>
          </rPr>
          <t xml:space="preserve">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
</t>
        </r>
      </text>
    </comment>
    <comment ref="G276" authorId="0" shapeId="0" xr:uid="{00000000-0006-0000-0400-00001F000000}">
      <text>
        <r>
          <rPr>
            <b/>
            <sz val="9"/>
            <color indexed="81"/>
            <rFont val="Tahoma"/>
            <family val="2"/>
          </rPr>
          <t xml:space="preserve">4) </t>
        </r>
        <r>
          <rPr>
            <sz val="9"/>
            <color indexed="81"/>
            <rFont val="Tahoma"/>
            <family val="2"/>
          </rPr>
          <t xml:space="preserve">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
</t>
        </r>
      </text>
    </comment>
    <comment ref="G280" authorId="0" shapeId="0" xr:uid="{00000000-0006-0000-0400-000020000000}">
      <text>
        <r>
          <rPr>
            <b/>
            <sz val="9"/>
            <color indexed="81"/>
            <rFont val="Tahoma"/>
            <family val="2"/>
          </rPr>
          <t xml:space="preserve">4) </t>
        </r>
        <r>
          <rPr>
            <sz val="9"/>
            <color indexed="81"/>
            <rFont val="Tahoma"/>
            <family val="2"/>
          </rPr>
          <t xml:space="preserve">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
</t>
        </r>
      </text>
    </comment>
    <comment ref="G283" authorId="0" shapeId="0" xr:uid="{00000000-0006-0000-0400-000021000000}">
      <text>
        <r>
          <rPr>
            <sz val="9"/>
            <color indexed="81"/>
            <rFont val="Tahoma"/>
            <family val="2"/>
          </rPr>
          <t xml:space="preserve">Manifestador, para garantizar la especialización de la materia cobratoria
</t>
        </r>
        <r>
          <rPr>
            <b/>
            <sz val="9"/>
            <color indexed="81"/>
            <rFont val="Tahoma"/>
            <family val="2"/>
          </rPr>
          <t>4)</t>
        </r>
        <r>
          <rPr>
            <sz val="9"/>
            <color indexed="81"/>
            <rFont val="Tahoma"/>
            <family val="2"/>
          </rPr>
          <t xml:space="preserve"> Se recomienda la creación de las plazas de forma extraordinaria y por 2019, sin embargo, una vez se cuente con el estudio que realiza la Dirección de Gestión Humana sobre la condición de las plazas de distribución de los Juzgados Civiles de San José, y de encontrarse algunas de ellas en condición vacante, se utilizarían en sustitución de las extraordinarias.</t>
        </r>
      </text>
    </comment>
    <comment ref="G286" authorId="0" shapeId="0" xr:uid="{00000000-0006-0000-0400-000022000000}">
      <text>
        <r>
          <rPr>
            <sz val="9"/>
            <color indexed="81"/>
            <rFont val="Tahoma"/>
            <family val="2"/>
          </rPr>
          <t xml:space="preserve">Plaza que para el 2018 se recomendó como Coordinador Judicial 1 en Santa Cruz y para 2019 se transforma la categoría de la plaza
</t>
        </r>
      </text>
    </comment>
    <comment ref="G291" authorId="0" shapeId="0" xr:uid="{00000000-0006-0000-0400-000023000000}">
      <text>
        <r>
          <rPr>
            <sz val="9"/>
            <color indexed="81"/>
            <rFont val="Tahoma"/>
            <family val="2"/>
          </rPr>
          <t xml:space="preserve">Para resolución de asuntos de Auxilio Internacional materia de Trabajo, Familia, Concursal y Sucesorio
</t>
        </r>
      </text>
    </comment>
    <comment ref="G311" authorId="0" shapeId="0" xr:uid="{00000000-0006-0000-0400-000024000000}">
      <text>
        <r>
          <rPr>
            <sz val="9"/>
            <color indexed="81"/>
            <rFont val="Tahoma"/>
            <family val="2"/>
          </rPr>
          <t xml:space="preserve">Está pendiente de definir por parte de Gestión Humana la categoría de estos puestos. Para efectos del informe, salarialmente se equipararon a Investigador 1.
</t>
        </r>
      </text>
    </comment>
    <comment ref="G319" authorId="0" shapeId="0" xr:uid="{00000000-0006-0000-0400-000025000000}">
      <text>
        <r>
          <rPr>
            <sz val="9"/>
            <color indexed="81"/>
            <rFont val="Tahoma"/>
            <family val="2"/>
          </rPr>
          <t xml:space="preserve">Plazas destacadas para la PISAV de Siquirres. </t>
        </r>
        <r>
          <rPr>
            <sz val="9"/>
            <color indexed="81"/>
            <rFont val="Tahoma"/>
            <family val="2"/>
          </rPr>
          <t xml:space="preserve">
</t>
        </r>
      </text>
    </comment>
    <comment ref="G326" authorId="0" shapeId="0" xr:uid="{00000000-0006-0000-0400-000026000000}">
      <text>
        <r>
          <rPr>
            <sz val="9"/>
            <color indexed="81"/>
            <rFont val="Tahoma"/>
            <family val="2"/>
          </rPr>
          <t xml:space="preserve">Inicialmente estas plazas deben ubicarse físicamente en los Juzgados Penal Juvenil de Heredia y Cartago, sin embargo, con estudios previos y técnicos que se realicen pueden trasladarse para apoyar en la reducción del circulante en otros despachos homólogos  en la atención del Programa de Justicia Juvenil Restaurativa.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5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16" authorId="0" shapeId="0" xr:uid="{00000000-0006-0000-0500-000002000000}">
      <text>
        <r>
          <rPr>
            <sz val="9"/>
            <color indexed="81"/>
            <rFont val="Tahoma"/>
            <family val="2"/>
          </rPr>
          <t xml:space="preserve">En el 2018 esta plaza es de categoría Profesional 2.
</t>
        </r>
      </text>
    </comment>
    <comment ref="G20" authorId="0" shapeId="0" xr:uid="{00000000-0006-0000-0500-000003000000}">
      <text>
        <r>
          <rPr>
            <sz val="9"/>
            <color indexed="81"/>
            <rFont val="Tahoma"/>
            <family val="2"/>
          </rPr>
          <t xml:space="preserve">Administración y mantenimiento de personas usuarias.
</t>
        </r>
      </text>
    </comment>
    <comment ref="G23" authorId="0" shapeId="0" xr:uid="{00000000-0006-0000-0500-000004000000}">
      <text>
        <r>
          <rPr>
            <sz val="9"/>
            <color indexed="81"/>
            <rFont val="Tahoma"/>
            <family val="2"/>
          </rPr>
          <t xml:space="preserve">Mantenimiento y administración de 9 sistemas informáticos
</t>
        </r>
      </text>
    </comment>
    <comment ref="G25" authorId="0" shapeId="0" xr:uid="{00000000-0006-0000-0500-000005000000}">
      <text>
        <r>
          <rPr>
            <sz val="9"/>
            <color indexed="81"/>
            <rFont val="Tahoma"/>
            <family val="2"/>
          </rPr>
          <t xml:space="preserve">Gestor de la producción, Medición del Desempeño y Control Interno de la Oficina de Planes y Operaciones del Organismo de Investigación Judicial
</t>
        </r>
      </text>
    </comment>
    <comment ref="G45" authorId="0" shapeId="0" xr:uid="{00000000-0006-0000-0500-000006000000}">
      <text>
        <r>
          <rPr>
            <sz val="9"/>
            <color indexed="81"/>
            <rFont val="Tahoma"/>
            <family val="2"/>
          </rPr>
          <t xml:space="preserve">Esta plaza deberá tener la dirección funcional de la Sección de Mantenimiento y Construcción del Departamento de Servicios Generales.
</t>
        </r>
      </text>
    </comment>
    <comment ref="I49" authorId="0" shapeId="0" xr:uid="{00000000-0006-0000-0500-000007000000}">
      <text>
        <r>
          <rPr>
            <sz val="9"/>
            <color indexed="81"/>
            <rFont val="Tahoma"/>
            <family val="2"/>
          </rPr>
          <t xml:space="preserve">Requiere Equipo y Mobiliario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6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27" authorId="0" shapeId="0" xr:uid="{00000000-0006-0000-0600-000002000000}">
      <text>
        <r>
          <rPr>
            <sz val="9"/>
            <color indexed="81"/>
            <rFont val="Tahoma"/>
            <family val="2"/>
          </rPr>
          <t>Realizar labores de coordinación en la sección de cárceles, en temas de programación de rutas, roles de los custodios (as) y atención de diligencias judiciales, asimismo será el encargado de la actualización de datos en el ECU, Colaborar cuando se requiera con el traslado y custodia de detenidos y cualquier otra labor indicada en el manual de puestos de la Dirección de Gestión Humana.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pmena</author>
  </authors>
  <commentList>
    <comment ref="I5" authorId="0" shapeId="0" xr:uid="{00000000-0006-0000-07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pmena</author>
    <author>ygonzalez</author>
  </authors>
  <commentList>
    <comment ref="I5" authorId="0" shapeId="0" xr:uid="{00000000-0006-0000-0800-00000100000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G16" authorId="0" shapeId="0" xr:uid="{00000000-0006-0000-0800-000002000000}">
      <text>
        <r>
          <rPr>
            <sz val="9"/>
            <color indexed="81"/>
            <rFont val="Tahoma"/>
            <family val="2"/>
          </rPr>
          <t xml:space="preserve">Inicialmente, esta plaza debe ubicarse físicamente en la Fiscalía de Cartago para la atención de asuntos en Penal Juvenil.
</t>
        </r>
      </text>
    </comment>
    <comment ref="G17" authorId="0" shapeId="0" xr:uid="{00000000-0006-0000-0800-000003000000}">
      <text>
        <r>
          <rPr>
            <sz val="9"/>
            <color indexed="81"/>
            <rFont val="Tahoma"/>
            <family val="2"/>
          </rPr>
          <t>Inicialmente una de las plazas debe ubicarse físicamente en la Fiscalía de Cartago y la otra en la Fiscalía del Segundo Circuito Judicial de la Zona Atlántica, en ambos casos para la atención de asuntos en Penal Juvenil</t>
        </r>
      </text>
    </comment>
    <comment ref="C22" authorId="0" shapeId="0" xr:uid="{00000000-0006-0000-0800-000004000000}">
      <text>
        <r>
          <rPr>
            <sz val="9"/>
            <color indexed="81"/>
            <rFont val="Tahoma"/>
            <family val="2"/>
          </rPr>
          <t xml:space="preserve">Originalmente en sesión 25-18, Art. XI, estas plazas se había acordado adscribirlas a la Dirección de Planificación.
</t>
        </r>
      </text>
    </comment>
    <comment ref="G22" authorId="1" shapeId="0" xr:uid="{00000000-0006-0000-0800-000005000000}">
      <text>
        <r>
          <rPr>
            <sz val="9"/>
            <color indexed="81"/>
            <rFont val="Tahoma"/>
            <family val="2"/>
          </rPr>
          <t>La Dirección Funcional la ejercerá la Dirección de Planificación.</t>
        </r>
      </text>
    </comment>
  </commentList>
</comments>
</file>

<file path=xl/sharedStrings.xml><?xml version="1.0" encoding="utf-8"?>
<sst xmlns="http://schemas.openxmlformats.org/spreadsheetml/2006/main" count="1792" uniqueCount="392">
  <si>
    <t>EXT</t>
  </si>
  <si>
    <t>V</t>
  </si>
  <si>
    <t>AUTOMATIZACIÓN DEL COMPLEJO DE CIENCIAS FORENSES</t>
  </si>
  <si>
    <t>SISTEMA DE SEGUIMIENTO DE CASOS</t>
  </si>
  <si>
    <t>DESARROLLO Y PUESTA EN PRODUCCIÓN DEL SISTEMA CONTABLE DEL PODER JUDICIAL</t>
  </si>
  <si>
    <t xml:space="preserve">PROG.950- SERVICIO DE ATENCIÓN  Y PROTECCIÓN DE VÍCTIMAS Y TESTIGOS </t>
  </si>
  <si>
    <t>OFICINA DE ATENCIÓN A LA VÍCTIMA DE DELITOS</t>
  </si>
  <si>
    <t>Acta</t>
  </si>
  <si>
    <t>Artículo</t>
  </si>
  <si>
    <t>Informe</t>
  </si>
  <si>
    <t>Cantidad</t>
  </si>
  <si>
    <t>Costo Plaza</t>
  </si>
  <si>
    <t>Costo Total</t>
  </si>
  <si>
    <t>DEPARTAMENTO FINANCIERO CONTABLE</t>
  </si>
  <si>
    <t>DIRECCIÓN DE TECNOLOGÍA DE INFORMACIÓN</t>
  </si>
  <si>
    <t>OFICINA DE TRAB. SOCIAL II CIRC. JUD. ZONA ATLÁNTICA</t>
  </si>
  <si>
    <t>DPTO. DE TRAB. SOCIAL Y PSICOL. (SEDE CENTRAL)</t>
  </si>
  <si>
    <t>Período en Meses</t>
  </si>
  <si>
    <t>PROG.927 - SERVICIO JURISDICCIONAL</t>
  </si>
  <si>
    <t>SALA TERCERA</t>
  </si>
  <si>
    <t>Prioridad</t>
  </si>
  <si>
    <t>Profesional 2</t>
  </si>
  <si>
    <t>Jueza o Juez 3</t>
  </si>
  <si>
    <t>Técnica o Técnico Judicial 2</t>
  </si>
  <si>
    <t>Fiscala o Fiscal Auxiliar</t>
  </si>
  <si>
    <t>Profesional en Informática 1</t>
  </si>
  <si>
    <t>Profesional en Informática 2</t>
  </si>
  <si>
    <t>SELECCIÓN Y ELIMINACIÓN DE EXPEDIENTES</t>
  </si>
  <si>
    <t>Asistente Administrativa 1 o Asistente Administrativo 1</t>
  </si>
  <si>
    <t>Técnica Administrativa 3 o Técnico Administrativo 3</t>
  </si>
  <si>
    <t>Perito Judicial 2</t>
  </si>
  <si>
    <t>Inspectora o Inspector Asistente</t>
  </si>
  <si>
    <t xml:space="preserve">PROGRAMA DE DESCONGESTIONAMIENTO DE VEHÍCULOS DECOMISADOS </t>
  </si>
  <si>
    <t>PLATAFORMA INTEGRAL DE SERVICIOS DE ATENCIÓN A LA VÍCTIMA</t>
  </si>
  <si>
    <t>JUZGADO PENSIONES ALIMENTARIAS PUNTARENAS</t>
  </si>
  <si>
    <t>Profesional en Derecho 3B</t>
  </si>
  <si>
    <t>Auxiliar Administrativa o Auxiliar Administrativo</t>
  </si>
  <si>
    <t>PROG.928 - ORGANISMO DE INVESTIGACIÓN JUDICIAL</t>
  </si>
  <si>
    <t>Jefa o Jefe de Proceso</t>
  </si>
  <si>
    <t>Coordinadora o Coordinador de Unidad 3</t>
  </si>
  <si>
    <t>Profesional en Informática 3</t>
  </si>
  <si>
    <t>Técnica Administrativa o Técnico Administrativo 2</t>
  </si>
  <si>
    <t>Jueza o Juez 1</t>
  </si>
  <si>
    <t>Técnica o Técnico Judicial 1</t>
  </si>
  <si>
    <t>Defensora Pública o Defensor Público</t>
  </si>
  <si>
    <t>Técnica Jurídica o Técnico Jurídico</t>
  </si>
  <si>
    <t>DEPARTAMENTO LABORATORIO DE CIENCIAS FORENSES</t>
  </si>
  <si>
    <t>PROG.929 - MINISTERIO PÚBLICO</t>
  </si>
  <si>
    <t>FISCALÍA GENERAL</t>
  </si>
  <si>
    <t>FISCALÍA DE SIQUIRRES</t>
  </si>
  <si>
    <t>PROG.930- DEFENSA PÚBLICA</t>
  </si>
  <si>
    <t>JEFATURA DEFENSA PÚBLICA</t>
  </si>
  <si>
    <t>IMPLEMENTACIÓN DEL MODELO ORAL-ELECTRÓNICO EN PENSIONES ALIMENTARIAS</t>
  </si>
  <si>
    <t>DEFENSA PÚBLICA DE PUNTARENAS</t>
  </si>
  <si>
    <t>DEFENSA PÚBLICA DE SIQUIRRES</t>
  </si>
  <si>
    <t>ORDINARIAS</t>
  </si>
  <si>
    <t>EXTRAORDINARIAS</t>
  </si>
  <si>
    <t>TOTALES</t>
  </si>
  <si>
    <t>Total</t>
  </si>
  <si>
    <t>Proyecto</t>
  </si>
  <si>
    <t>Ordinarias</t>
  </si>
  <si>
    <t>NIÑÉZ Y ADOLESCENCIA</t>
  </si>
  <si>
    <t>PROG.926 - DIRECCIÓN, ADMINISTRACIÓN Y OTROS ÓRGANOS DE APOYO</t>
  </si>
  <si>
    <t>ARCHIVO JUDICIAL</t>
  </si>
  <si>
    <t>Extraordinarias</t>
  </si>
  <si>
    <t xml:space="preserve">Proyecto / Oficina / Plazas </t>
  </si>
  <si>
    <t xml:space="preserve">Oficina / Plazas </t>
  </si>
  <si>
    <t>P.926 Direc., Adm. y Otros Órganos de Apoyo</t>
  </si>
  <si>
    <t>P.927 Servicio Jurisdiccional</t>
  </si>
  <si>
    <t>P.928 Organismo de Investigación Judicial</t>
  </si>
  <si>
    <t>P.929 Ministerio Público</t>
  </si>
  <si>
    <t>P.930 Defensa Pública</t>
  </si>
  <si>
    <t>P.950 Servicio de Atenc.y Protec.de Víct.y Test.</t>
  </si>
  <si>
    <t>XII</t>
  </si>
  <si>
    <t>XIII</t>
  </si>
  <si>
    <t>XIV</t>
  </si>
  <si>
    <t>SISTEMA DE PLANIFICACIÓN DE RECURSOS ORGANIZACIONALES</t>
  </si>
  <si>
    <t>Técnica o Técnico Judicial 3</t>
  </si>
  <si>
    <t>Condición 2017</t>
  </si>
  <si>
    <t>VI</t>
  </si>
  <si>
    <t>NE</t>
  </si>
  <si>
    <t>22-17</t>
  </si>
  <si>
    <t>9-PLA-DO-2017</t>
  </si>
  <si>
    <t>10-PLA-DO-2017</t>
  </si>
  <si>
    <t>ATENCIÓN MATERIA PENAL JUVENIL  Y JUSTICIA JUVENIL RESTAURATIVA</t>
  </si>
  <si>
    <t>Profesional I</t>
  </si>
  <si>
    <t>Perita o Perito Judicial 2</t>
  </si>
  <si>
    <t>Coordinadora o Coordinador de Unidad 1</t>
  </si>
  <si>
    <t>XVII</t>
  </si>
  <si>
    <t>37-17</t>
  </si>
  <si>
    <t>PCGS</t>
  </si>
  <si>
    <t>XVIII</t>
  </si>
  <si>
    <t>XIX</t>
  </si>
  <si>
    <t>XXII</t>
  </si>
  <si>
    <t>DIRECCIÓN GESTIÓN HUMANA</t>
  </si>
  <si>
    <t>Coordinadora o Coordinador de Unidad 4</t>
  </si>
  <si>
    <t>23-PLA-OI-2017</t>
  </si>
  <si>
    <t>XXIV</t>
  </si>
  <si>
    <t>Profesionales 2</t>
  </si>
  <si>
    <t>Plazas extraordinarias pendientes de analizar para 2018</t>
  </si>
  <si>
    <t>Total incluido en el detalle de plazas aprobadas 2018</t>
  </si>
  <si>
    <t>PERMISOS CON GOCE DE SALARIO EN EL 2017 A LOS QUE NO SE RECOMENDÓ SU CONTINUIDAD PARA EL 2018</t>
  </si>
  <si>
    <t>PLAZAS EXTRAORDINARIAS EN EL 2017 A LAS QUE NO SE RECOMENDÓ SU CONTINUIDAD PARA EL 2018</t>
  </si>
  <si>
    <t>Plazas ordinarias para 2018 totalmente nuevas</t>
  </si>
  <si>
    <t>Plazas extraordinarias aprobadas para 2017</t>
  </si>
  <si>
    <t>XX</t>
  </si>
  <si>
    <t>UNIDAD TECNOLOGICA INFORMÁTICA</t>
  </si>
  <si>
    <t>Fiscala o Fiscal</t>
  </si>
  <si>
    <t>Defensora Pública Supervisora o Defensor Público Supervisor</t>
  </si>
  <si>
    <t>DIRECCION DE PLANIFICACION</t>
  </si>
  <si>
    <t>DIRECCIÓN EJECUTIVA</t>
  </si>
  <si>
    <t>Fiscala o Fiscal  Auxiliar</t>
  </si>
  <si>
    <t xml:space="preserve">Técnica o Técnico Judicial 2 </t>
  </si>
  <si>
    <t>FISCALÍA ADJUNTA DE LEGITIMACIÓN DE CAPITALES</t>
  </si>
  <si>
    <t>PLAZAS ORDINARIAS 2019</t>
  </si>
  <si>
    <t>DISTRIBUCIÓN DE LAS PLAZAS A CREAR PARA EL 2019 SEGÚN PROYECTO</t>
  </si>
  <si>
    <t>Técnico Especializado 5 (Auxiliar Informática)</t>
  </si>
  <si>
    <t>CENTRO JUDICIAL DE INTERVENCIÓN DE LAS COMUNICACIONES</t>
  </si>
  <si>
    <t>15-18</t>
  </si>
  <si>
    <t>XXXVII</t>
  </si>
  <si>
    <t>REESTRUCTURACIÓN CENTRO JUDICIAL DE INTERVENCIÓN DE LAS COMUNICACIONES</t>
  </si>
  <si>
    <t>25-18</t>
  </si>
  <si>
    <t>XI</t>
  </si>
  <si>
    <t>19-PLA-OI-2018</t>
  </si>
  <si>
    <t>13-PLA-OI-2018</t>
  </si>
  <si>
    <t>SISTEMAS DE GRABACIÓN DE AUDIENCIAS ORALES Y TECNOLOGÍA MÓVIL DEL PODER JUDICIAL</t>
  </si>
  <si>
    <t>6-PLA-OI-2018</t>
  </si>
  <si>
    <t>PROYECTO DE MIGRACIÓN - REDISEÑO DE SISTEMAS, IMPLEMENTACIÓN DE GOBIERNO ABIERTO, INTEGRACIÓN CON EL PROYECTO DE CONTABILIDAD Y CERTIFICACIÓN DE LA INTEGRACIÓN TOTAL DEL SISTEMA DE GESTIÓN ADMINISTRATIVA Y PROYECTO DE SEGUIMIENTO AL DESARROLLO DE LOS NUEVOS MÓDULOS EN EL CAF DE CONFORMIDAD CON LAS NICSP</t>
  </si>
  <si>
    <t>17-PLA-OI-2018</t>
  </si>
  <si>
    <t>XVI</t>
  </si>
  <si>
    <t>15-PLA-OI-2018</t>
  </si>
  <si>
    <t>4-PLA-OI-2018</t>
  </si>
  <si>
    <t>REFORZAMIENTO DE LA UNIDAD DE POTENCIAL INTERNO DEL OIJ</t>
  </si>
  <si>
    <t>Auxiliar Administrativa o Administrativo</t>
  </si>
  <si>
    <t>9-PLA-OI-2018</t>
  </si>
  <si>
    <t>7-PLA-OI-2018</t>
  </si>
  <si>
    <t>20-PLA-OI-2018</t>
  </si>
  <si>
    <t>APOYO MATERIA AGRARIA</t>
  </si>
  <si>
    <t>XXI</t>
  </si>
  <si>
    <t>5-PLA-OI-2018</t>
  </si>
  <si>
    <t>FORTALECIMIENTO DE LA INVESTIGACIÓN DE DELITOS RELACIONADOS CON LEGITIMACIÓN DE CAPITALES</t>
  </si>
  <si>
    <t>Técnica o Técnico Jurídico (Medio Tiempo)</t>
  </si>
  <si>
    <t>2-PLA-OI-2018</t>
  </si>
  <si>
    <t>SISTEMA CONTABLE DEL PODER JUDICIAL</t>
  </si>
  <si>
    <t>16-PLA-OI-2018</t>
  </si>
  <si>
    <t>XXVII</t>
  </si>
  <si>
    <t>12-PLA-OI-2018</t>
  </si>
  <si>
    <t>XXVIII</t>
  </si>
  <si>
    <t>14-PLA-OI-2018</t>
  </si>
  <si>
    <t>CREACIÓN DE LA ADMINISTRACIÓN REGIONAL DE SARAPIQUÍ</t>
  </si>
  <si>
    <t>ADMINISTRACIÓN REGIONAL DE SARAPIQUÍ (OFICINA NUEVA)</t>
  </si>
  <si>
    <t>XXIX</t>
  </si>
  <si>
    <t>11-PLA-OI-2018</t>
  </si>
  <si>
    <t>Administradora o Administrador Regional 1</t>
  </si>
  <si>
    <t>Secretaria o Secretario 1</t>
  </si>
  <si>
    <t>XXX</t>
  </si>
  <si>
    <t>10-PLA-OI-2018</t>
  </si>
  <si>
    <t>APOYO EN LAS LABORES DE REVISIÓN Y SISTEMATIZACIÓN DE LA JURISPRUDENCIA EN MATERIA PENAL</t>
  </si>
  <si>
    <t>XXVI</t>
  </si>
  <si>
    <t>3-PLA-OI-2018</t>
  </si>
  <si>
    <t>Profesional 1</t>
  </si>
  <si>
    <t>Condición 2018</t>
  </si>
  <si>
    <t>PROG.926 - DIRECC., ADM. Y OTROS ÓRG. DE APOYO</t>
  </si>
  <si>
    <t>JUZGADO DE TRÁNSITO DEL PRIMER CIRCUITO JUDICIAL DE SAN JOSÉ</t>
  </si>
  <si>
    <t>31-18</t>
  </si>
  <si>
    <t>22-PLA-OI-2018</t>
  </si>
  <si>
    <t>AJUSTE ESTRUCTURA Y CARGAS DE TRABAJO JUZGADO DE TRÁNSITO DE SAN JOSÉ</t>
  </si>
  <si>
    <t>ADMINISTRACIÓN REGIONAL DE TURRIALBA</t>
  </si>
  <si>
    <t>23-PLA-OI-2018</t>
  </si>
  <si>
    <t>RECURSO ADMINISTRACIÓN REGIONAL DE TURRIALBA</t>
  </si>
  <si>
    <t>PLAZAS EXTRAORDINARIAS 2019</t>
  </si>
  <si>
    <t>MANTENIMIENTO DE FLOTILLA VEHICULAR</t>
  </si>
  <si>
    <t>UNIDAD DE TALLER MECÁNICO</t>
  </si>
  <si>
    <t>XV</t>
  </si>
  <si>
    <t>24-PLA-OI-2018</t>
  </si>
  <si>
    <t>Técnica Especializada o Técnico Especializado 4</t>
  </si>
  <si>
    <t>ADMINISTRACIÓN REGIONAL DE OSA</t>
  </si>
  <si>
    <t>AUMENTO EN LA CAPACIDAD DE ATENCIÓN A PERSONAS USUARIAS EN EL NUEVO EDIFICIO DE OSA</t>
  </si>
  <si>
    <t>25-PLA-OI-2018</t>
  </si>
  <si>
    <t>Asistente Administrativa o Administrativo 1</t>
  </si>
  <si>
    <t>Técnica o Técnico Especializado 5</t>
  </si>
  <si>
    <t>Técnica o Técnico Administrativo 1</t>
  </si>
  <si>
    <t>SECCIÓN DE TOXICOLOGÍA</t>
  </si>
  <si>
    <t>SECCIÓN DE BIOQUÍMICA</t>
  </si>
  <si>
    <t>SECCIÓN DE QUÍMICA ANALÍTICA</t>
  </si>
  <si>
    <t>SECCIÓN DE PERICIAS FÍSICAS</t>
  </si>
  <si>
    <t>26-PLA-OI-2018</t>
  </si>
  <si>
    <t>ASEGURAMIENTO DE LA CALIDAD EN EL DEPARTAMENTO DE LABORATORIO DE CIENCIAS FORENSES</t>
  </si>
  <si>
    <t>Perita o Perito Judicial 2B</t>
  </si>
  <si>
    <t>Perita o Perito Judicial 1</t>
  </si>
  <si>
    <t>ATENCIÓN MANTENIMIENTO PREVENTIVO Y CORRECTIVO EN EDIFICIOS DEL OIJ</t>
  </si>
  <si>
    <t>ADMINISTRACIÓN DEL ORGANISMO DE INVESTIGACIÓN JUDICIAL</t>
  </si>
  <si>
    <t>28-PLA-OI-2018</t>
  </si>
  <si>
    <t>Técnica Especializada o Técnico Especializado 5</t>
  </si>
  <si>
    <t>MEJORAMIENTO DE LA EFICIENCIA DE LA PLATAFORMA ADMINISTRATIVA DE LAS SEDES REGIONALES DEL OIJ</t>
  </si>
  <si>
    <t>DELEGACIÓN REGIONAL DE PÉREZ ZELEDÓN</t>
  </si>
  <si>
    <t>30-PLA-OI-2018</t>
  </si>
  <si>
    <t>Auxiliar Administrativo</t>
  </si>
  <si>
    <t>SUBDELEGACIÓN REGIONAL DE SANTA CRUZ</t>
  </si>
  <si>
    <t>34-18</t>
  </si>
  <si>
    <t>34-PLA-OI-2018</t>
  </si>
  <si>
    <t>JUZGADO DE FAMILIA Y VIOLENCIA DOMÉSTICA DEL SEGUNDO CIRCUITO JUDICIAL DE GUANACASTE</t>
  </si>
  <si>
    <t>ATENCIÓN CARGA DE TRABAJO</t>
  </si>
  <si>
    <t>JUZGADO CONTRAVENCIONAL DE PURISCAL</t>
  </si>
  <si>
    <t>35-PLA-OI-2018</t>
  </si>
  <si>
    <t>PLATAFORMA DE INFORMACIÓN POLICIAL</t>
  </si>
  <si>
    <t>CENTRO DE APOYO, COORDINACIÓN Y MEJORAMIENTO DE LA FUNCIÓN JURISDICCIONAL (ÁREA DE GESTIÓN Y APOYO)</t>
  </si>
  <si>
    <t>JUZGADO CONTRAVENCIONAL DE PARRITA</t>
  </si>
  <si>
    <t>38-18</t>
  </si>
  <si>
    <t>I</t>
  </si>
  <si>
    <t>36-PLA-OI-2018</t>
  </si>
  <si>
    <t>OFICINA DE INFORMACIÓN Y PRENSA</t>
  </si>
  <si>
    <t>40-PLA-OI-2018</t>
  </si>
  <si>
    <t>Técnica o Técnico Especializado 6</t>
  </si>
  <si>
    <t>MEJORA CONTINUA DEL SERVICIO BRINDADO A LA PERSONA USUARIA</t>
  </si>
  <si>
    <t>FORTALECER LAS LABORES DE SUPERVISIÓN Y ASESORÍA OPERATIVA DE LAS UNIDADES ADSCRITAS A LA OPO</t>
  </si>
  <si>
    <t>UNIDAD DE SUPERVISORES</t>
  </si>
  <si>
    <t>UNIDAD DE ASESORES OPERATIVOS</t>
  </si>
  <si>
    <t>II</t>
  </si>
  <si>
    <t>37-PLA-OI-2018</t>
  </si>
  <si>
    <t>Supervisora o Supervisor de Servicio OIJ</t>
  </si>
  <si>
    <t>Asesora Operativa o Asesor Operativo</t>
  </si>
  <si>
    <t>SECCIÓN DE ADMINISTRACIÓN DE LA CARRERA JUDICIAL</t>
  </si>
  <si>
    <t>IV</t>
  </si>
  <si>
    <t>39-PLA-OI-2018</t>
  </si>
  <si>
    <t>DESARROLLO E IMPLEMENTACIÓN DE LA NUEVA METODOLOGÍA DE EVALUACIÓN PARA LA JUDICATURA Y REALIZACIÓN DE CONCURSOS PARA PERSONAS CON DISCAPACIDAD</t>
  </si>
  <si>
    <t>APOYO AL MACROPROCESO FINANCIERO CONTABLE</t>
  </si>
  <si>
    <t>DELEGACIÓN REGIONAL DE POCOCÍ Y GUÁCIMO</t>
  </si>
  <si>
    <t>101-MI-2018</t>
  </si>
  <si>
    <t>DELEGACIÓN REGIONAL DE CARTAGO</t>
  </si>
  <si>
    <t>DELEGACIÓN REGIONAL DE CIUDAD NEILLY</t>
  </si>
  <si>
    <t>DELEGACIÓN REGIONAL DE LIBERIA</t>
  </si>
  <si>
    <t>DELEGACIÓN REGIONAL DE SAN CARLOS</t>
  </si>
  <si>
    <t>DELEGACIÓN REGIONAL DE SAN RAMÓN</t>
  </si>
  <si>
    <t>Coordinadora o Coordinador Oficina de Apoyo Jurisdiccional</t>
  </si>
  <si>
    <t>EQUIPARACIÓN DELEGACIONES REGIONALES (ÁREA DE CÁRCELES)</t>
  </si>
  <si>
    <t>41-PLA-MI-2018</t>
  </si>
  <si>
    <t>PLANES DE TRABAJO EN DESPACHOS CIVILES Y LABORALES</t>
  </si>
  <si>
    <t>DIRECCIÓN DE TECNOLOGÍA DE LA INFORMACIÓN</t>
  </si>
  <si>
    <t>RECONSIDERACIÓN</t>
  </si>
  <si>
    <t>IMPLANTACIÓN ESCRITORIO VIRTUAL EN LA JURISDICCIÓN DE FAMILIA</t>
  </si>
  <si>
    <t>DIRECCIÓN DE PLANIFICACIÓN</t>
  </si>
  <si>
    <t>42-18</t>
  </si>
  <si>
    <t>Reconsideración</t>
  </si>
  <si>
    <t>CORTE PLENA</t>
  </si>
  <si>
    <t>Técnica Administrativa o Técnico Administrativo 1</t>
  </si>
  <si>
    <t>Técnica Especializada 5 (Auxiliar Informática) o Técnico Especializado 5 (Auxiliar Informático)</t>
  </si>
  <si>
    <t>UNIDAD DE INVESTIGACIÓN SOCIAL Y ANTECEDENTES DE LAS PERSONAS OFERENTES (OFICINA NUEVA)</t>
  </si>
  <si>
    <t xml:space="preserve">XV </t>
  </si>
  <si>
    <t>8-PLA-OI-2018</t>
  </si>
  <si>
    <t>Técnica o Técnico Administrativo 2</t>
  </si>
  <si>
    <t>Asistente Administrativa o Administrativo 2</t>
  </si>
  <si>
    <t>42-PLA-MI-2018</t>
  </si>
  <si>
    <t>Personal de Escuchas</t>
  </si>
  <si>
    <t>INVESTIGACIÓN SOCIAL Y ANTECEDENTES DE LAS PERSONAS OFERENTES</t>
  </si>
  <si>
    <t xml:space="preserve">INVESTIGACIÓN SOCIAL Y ANTECEDENTES DE LAS PERSONAS OFERENTES </t>
  </si>
  <si>
    <t>ÁMBITO ADMINISTRATIVO</t>
  </si>
  <si>
    <t>III</t>
  </si>
  <si>
    <t>32-PLA-MI-2018</t>
  </si>
  <si>
    <t>DIRECCIÓN DE GESTIÓN HUMANA</t>
  </si>
  <si>
    <t>CÓDIGO PROCESAL CIVIL</t>
  </si>
  <si>
    <t>CREACIÓN DE RECURSO HUMANO PARA NECECIDADES ADICIONALES DETECTADAS</t>
  </si>
  <si>
    <t>ESCUELA JUDICIAL</t>
  </si>
  <si>
    <t>Gestora o Gestor de Capacitación 3</t>
  </si>
  <si>
    <t>Asistente Administrativa o Administrativo 3</t>
  </si>
  <si>
    <t>Secretaria Ejecutiva o Secretario Ejecutivo 1</t>
  </si>
  <si>
    <t>ÁMBITO JURISDICCIONAL</t>
  </si>
  <si>
    <t>CENTRO DE APOYO, COORDINACIÓN Y MEJORAMIENTO DE LA FUNCIÓN JURISDICCIONAL</t>
  </si>
  <si>
    <t>Jueza o Juez 5</t>
  </si>
  <si>
    <t>Técnica Administrativa o Técnico Administrativo 4</t>
  </si>
  <si>
    <t>PLANES DE DESCONGESTIONAMIENTO</t>
  </si>
  <si>
    <t>Jueza o Juez 4</t>
  </si>
  <si>
    <t>Jueza o Juez 2</t>
  </si>
  <si>
    <t>JUZGADOS CIVILES</t>
  </si>
  <si>
    <t xml:space="preserve">JUZGADO CONCURSAL </t>
  </si>
  <si>
    <t>JUZGADO CONTRAVENCIONAL DE LA CRUZ</t>
  </si>
  <si>
    <t>JUZGADO CONTRAVENCIONAL DE CARRILLO</t>
  </si>
  <si>
    <t>JUZGADO CONTRAVENCIONAL DE ABANGARES</t>
  </si>
  <si>
    <t>JUZGADO CONTRAVENCIONAL DE BAGACES</t>
  </si>
  <si>
    <t>JUZGADO CONTRAVENCIONAL DE JICARAL</t>
  </si>
  <si>
    <t xml:space="preserve">JUZGADOS CIVILES DE SAN JOSÉ </t>
  </si>
  <si>
    <t xml:space="preserve">JUZGADO CIVIL PRIMER CIRCUITO JUDICIAL DE ALAJUELA </t>
  </si>
  <si>
    <t>Coordinadora o Coordinador Judicial 2</t>
  </si>
  <si>
    <t>JUZGADO CIVIL DE CARTAGO</t>
  </si>
  <si>
    <t>JUZGADO CIVIL DE HEREDIA</t>
  </si>
  <si>
    <t>JUZGADO CIVIL DE PUNTARENAS</t>
  </si>
  <si>
    <t>JUZGADO CIVIL DEL PRIMER CIRCUITO JUDICIAL DE LA ZONA ATLÁNTICA</t>
  </si>
  <si>
    <t>JUZGADO CIVIL Y TRABAJO DEL TERCER CIRCUITO JUDICIAL DE ALAJUELA</t>
  </si>
  <si>
    <t>JUZGADO FAMILIA, PENAL JUVENIL Y VIOLENCIA DOMÉSTICA DE QUEPOS</t>
  </si>
  <si>
    <t>VIII</t>
  </si>
  <si>
    <t>JUZGADO CIVIL, TRABAJO Y FAMILIA PURISCAL</t>
  </si>
  <si>
    <t>JUZGADO CIVIL, TRABAJO Y FAMILIA DE OSA</t>
  </si>
  <si>
    <t>TRIBUNALES COLEGIADOS DE PRIMERA INSTANCIA</t>
  </si>
  <si>
    <t>TRIBUNAL PRIMERO COLEGIADO PRIMERA INSTANCIA CIVIL PRIMER CIRCUITO JUDICIAL SAN JOSÉ</t>
  </si>
  <si>
    <t>TRIBUNAL SEGUNDO COLEGIADO PRIMERA INSTANCIA CIVIL PRIMER CIRCUITO JUDICIAL SAN JOSÉ</t>
  </si>
  <si>
    <t>TRIBUNAL COLEGIADO PRIMERA INSTANCIA CIVIL TERCER CIRCUITO JUDICIAL SAN JOSÉ (HATILLO)</t>
  </si>
  <si>
    <t>TRIBUNAL COLEGIADO PRIMERA INSTANCIA CIVIL PRIMER CIRCUITO JUDICIAL ALAJUELA</t>
  </si>
  <si>
    <t>TRIBUNAL COLEGIADO PRIMERA INSTANCIA CIVIL TERCER CIRCUITO JUDICIAL ALAJUELA (SAN RAMÓN)</t>
  </si>
  <si>
    <t>Coordinadora o Coordinador Judicial 3</t>
  </si>
  <si>
    <t>TRIBUNAL COLEGIADO PRIMERA INSTANCIA CIVIL CARTAGO</t>
  </si>
  <si>
    <t>TRIBUNAL COLEGIADO PRIMERA INSTANCIA CIVIL HEREDIA</t>
  </si>
  <si>
    <t>TRIBUNAL COLEGIADO PRIMERA INSTANCIA CIVIL PRIMER CIRCUITO JUDICIAL  GUANACASTE (LIBERIA)</t>
  </si>
  <si>
    <t>TRIBUNAL COLEGIADO PRIMERA INSTANCIA CIVIL SEGUNDO CIRCUITO JUDICIAL  GUANACASTE (NICOYA)</t>
  </si>
  <si>
    <t>TRIBUNAL COLEGIADO PRIMERA INSTANCIA CIVIL PUNTARENAS</t>
  </si>
  <si>
    <t>TRIBUNAL COLEGIADO PRIMERA INSTANCIA CIVIL PRIMER CIRCUITO JUDICIAL ZONA SUR (PÉREZ ZELEDÓN)</t>
  </si>
  <si>
    <t>TRIBUNAL COLEGIADO PRIMERA INSTANCIA CIVIL PRIMER CIRCUITO JUDICIAL ZONA ATLÁNTICA</t>
  </si>
  <si>
    <t>JUZGADOS DE COBRO</t>
  </si>
  <si>
    <t>JUZGADO PRIMERO ESPECIALIZADO DE COBRO PRIMER CIRCUITO JUDICIAL DE SAN JOSÉ</t>
  </si>
  <si>
    <t>JUZGADO SEGUNDO ESPECIALIZADO DE COBRO PRIMER CIRCUITO JUDICIAL DE SAN JOSÉ</t>
  </si>
  <si>
    <t>JUZGADO TERCERO ESPECIALIZADO DE COBRO PRIMER CIRCUITO JUDICIAL DE SAN JOSÉ</t>
  </si>
  <si>
    <t>JUZGADO ESPECIALIZADO DE COBRO DE CARTAGO</t>
  </si>
  <si>
    <t>JUZGADO DE COBRO GRECIA</t>
  </si>
  <si>
    <t>Coordinadora o Coordinador Judicial 1</t>
  </si>
  <si>
    <t>JUZGADO CONTRAVENCIONAL DE GRECIA</t>
  </si>
  <si>
    <t>IX</t>
  </si>
  <si>
    <t>JUZGADO DE COBRO DEL TERCER CIRCUITO JUDICIAL DE ALAJUELA (SAN RAMÓN)</t>
  </si>
  <si>
    <t>JUZGADO DE COBRO DE HEREDIA</t>
  </si>
  <si>
    <t>JUZGADO DE COBRO PRIMER CIRCUITO JUDICIAL GUANACASTE</t>
  </si>
  <si>
    <t>JUZGADO CONTRAVENCIONAL DE SANTA CRUZ</t>
  </si>
  <si>
    <t>JUZGADO DE COBRO SEGUNDO CIRCUITO JUDICIAL GUANACASTE (SANTA CRUZ)</t>
  </si>
  <si>
    <t>JUZGADO DE COBRO DE PUNTARENAS</t>
  </si>
  <si>
    <t>JUZGADO DE COBRO PRIMER CIRCUITO JUDICIAL ZONA SUR</t>
  </si>
  <si>
    <t>JUZGADO DE COBRO DE GOLFITO</t>
  </si>
  <si>
    <t>JUZGADO CONTRAVENCIONAL DE GOLFITO</t>
  </si>
  <si>
    <t>JUZGADO DE COBRO DE POCOCÍ</t>
  </si>
  <si>
    <t>SALA PRIMERA</t>
  </si>
  <si>
    <t>CREACIÓN DE RECURSO HUMANO PARA NECEDIADES ADICIONALES DETECTADAS</t>
  </si>
  <si>
    <t>TRIBUNAL COLEGIADO PRIMERA INSTANCIA CIVIL PRIMER CIRCUITO JUDICIAL GUANACASTE (LIBERIA)</t>
  </si>
  <si>
    <t>TRIBUNAL COLEGIADO PRIMERA INSTANCIA CIVIL TERCER CIRCUITO JUDICIAL DE ALAJUELA (SAN RAMÓN)</t>
  </si>
  <si>
    <t>OFICINA CENTRALIZADA DE RECEPCIÓN DE DOCUMENTOS DEL PRIMER CIRCUITO JUDICIAL DE SAN JOSÉ</t>
  </si>
  <si>
    <t>31-PLA-MI-2018</t>
  </si>
  <si>
    <t>REFORMA PROCESAL LABORAL</t>
  </si>
  <si>
    <t>GESTORES IMPLEMENTACIÓN DE LA REFORMA / SEGUIMIENTO</t>
  </si>
  <si>
    <t>JUZGADOS Y SALA SEGUNDA</t>
  </si>
  <si>
    <t>JUZGADO CONTRAVENCIONAL DE BRIBRI</t>
  </si>
  <si>
    <t>JUZGADO CONTRAVENCIONAL DE COTO BRUS</t>
  </si>
  <si>
    <t>JUZGADO CONTRAVENCIONAL DE LA FORTUNA</t>
  </si>
  <si>
    <t>JUZGADO CONTRAVENCIONAL DE LOS CHILES</t>
  </si>
  <si>
    <t>JUZGADO CONTRAVENCIONAL DE MATINA</t>
  </si>
  <si>
    <t>JUZGADO DE TRABAJO DEL SEGUNDO CIRCUITO JUDICIAL DE LA ZONA ATLANTICA</t>
  </si>
  <si>
    <t>JUZGADO CONTRAVENCIONAL DE PARAISO</t>
  </si>
  <si>
    <t>JUZGADO DE TRABAJO DEL SEGUNDO CIRCUITO JUDICIAL DE ALAJUELA</t>
  </si>
  <si>
    <t>Coordinador Judicial 2</t>
  </si>
  <si>
    <t>TRIBUNALES</t>
  </si>
  <si>
    <t>TRIBUNAL DE APELACIÓN DE TRABAJO PRIMER CIRCUITO JUDICIAL SAN JOSÉ</t>
  </si>
  <si>
    <t>Coordinadora Judicial o Coordinador Judicial 3</t>
  </si>
  <si>
    <t>Técnica Judicial o Técnico Judicial 3</t>
  </si>
  <si>
    <t>TRIBUNAL DE APELACIÓN CIVIL Y TRABAJO ALAJUELA (SEDE ALAJUELA)</t>
  </si>
  <si>
    <t>TRIBUNAL DE APELACIÓN CIVIL Y TRABAJO ZONA ATLÁNTICA (SEDE LIMÓN)</t>
  </si>
  <si>
    <t>TRIBUNAL DE APELACIÓN CIVIL Y DE TRABAJO ZONA SUR (SEDE PÉREZ ZELEDÓN)</t>
  </si>
  <si>
    <t>TRIBUNAL DEL TERCER CIRCUITO JUDICIAL DE ALAJUELA (SAN RAMÓN)</t>
  </si>
  <si>
    <t>TRIBUNAL DEL SEGUNDO CIRCUITO JUDICIAL DE ALAJUELA</t>
  </si>
  <si>
    <t>TRIBUNAL PRIMER CIRCUITO JUDICIAL DE GUANACASTE</t>
  </si>
  <si>
    <t>TRIBUNAL DEL SEGUNDO CIRCUITO JUDICIAL DE GUANACASTE</t>
  </si>
  <si>
    <t>TRIBUNAL DEL PRIMER CIRCUITO JUDICIAL DE LA ZONA ATLÁNTICA</t>
  </si>
  <si>
    <t>TRIBUNAL SEGUNDO CIRCUITO JUDICIAL DE LA ZONA SUR</t>
  </si>
  <si>
    <t>TRIBUNAL DE PUNTARENAS</t>
  </si>
  <si>
    <t>TRIBUNAL DE APELACIÓN CIVIL Y TRABAJO PUNTARENAS (SEDE PUNTARENAS)</t>
  </si>
  <si>
    <t>TRIBUNAL DE APELACIÓN CIVIL Y TRABAJO DE HEREDIA (SEDE HEREDIA)</t>
  </si>
  <si>
    <t>TRIBUNAL DE APELACIÓN CIVIL Y TRABAJO GUANACASTE (SEDE LIBERIA)</t>
  </si>
  <si>
    <t>TRIBUNAL DE APELACIÓN CIVIL Y TRABAJO DE CARTAGO (SEDE CARTAGO)</t>
  </si>
  <si>
    <t>PLANES DE TRABAJO</t>
  </si>
  <si>
    <t>SALA SEGUNDA</t>
  </si>
  <si>
    <t>Profesional en derecho 3B</t>
  </si>
  <si>
    <t>Técnica o Técnico Sala Corte</t>
  </si>
  <si>
    <t>JUZGADO CIVIL Y TRABAJO SEGUNDO CIRCUITO JUDICIAL DE GUANACASTE</t>
  </si>
  <si>
    <t>JUZGADO DE TRABAJO PRIMER CIRCUITO JUDICIAL SAN JOSE</t>
  </si>
  <si>
    <t>JUZGADO DE TRABAJO DE CARTAGO</t>
  </si>
  <si>
    <t>JUZGADO DE TRABAJO DEL TERCER CIRCUITO JUDICIAL DE SAN JOSE</t>
  </si>
  <si>
    <r>
      <t>JUZGADO CIVIL</t>
    </r>
    <r>
      <rPr>
        <b/>
        <sz val="11"/>
        <rFont val="Arial"/>
        <family val="2"/>
      </rPr>
      <t xml:space="preserve"> HATILLO, SAN SEBASTIAN Y ALAJUELITA</t>
    </r>
  </si>
  <si>
    <t>JUZGADO DE TRABAJO Y FAMILIA DE HATILLO, SAN SEBASTIAN Y ALAJUELITA</t>
  </si>
  <si>
    <t>JUZGADO CIVIL DEL SEGUNDO CIRCUITO JUDICIAL DE ALAJUELA</t>
  </si>
  <si>
    <t>JUZGADO CIVIL Y TRABAJO SEGUNDO CIRCUITO JUDICIAL DE ALAJUELA, SEDE UPALA</t>
  </si>
  <si>
    <t>JUZGADO CIVIL Y TRABAJO DE GRECIA</t>
  </si>
  <si>
    <t>JUZGADO CIVIL, TRABAJO Y AGRARIO DE TURRIALBA</t>
  </si>
  <si>
    <t>JUZGADO CIVIL, TRABAJO Y FAMILIA DE SARAPIQUI</t>
  </si>
  <si>
    <t>JUZGADO CIVIL Y TRABAJO PRIMER CIRCUITO JUDICIAL GUANACASTE</t>
  </si>
  <si>
    <t>JUZGADO CIVIL Y TRABAJO DE CAÑAS</t>
  </si>
  <si>
    <t>JUZGADO DE FAMILIA, PENAL JUVENIL Y VIOLENCIA DOMÉSTICA DE QUEPOS</t>
  </si>
  <si>
    <t>JUZGADO CIVIL Y TRABAJO DEL PRIMER CIRCUITO JUDICIAL DE LA ZONA SUR</t>
  </si>
  <si>
    <t>JUZGADO CIVIL Y TRABAJO SEGUNDO CIRCUITO JUDICIAL ZONA SUR</t>
  </si>
  <si>
    <t>JUZGADO CIVIL Y TRABAJO DE GOLFITO</t>
  </si>
  <si>
    <t>RECURSO TÉCNICO ADICIONAL PLAN DE JUEZAS O JUECES ITINERANTES</t>
  </si>
  <si>
    <t>DEPARTAMENTO DE MEDICINA LEGAL</t>
  </si>
  <si>
    <t>Médico Residente</t>
  </si>
  <si>
    <t>PROG.930 DEFENSA PUBLICA</t>
  </si>
  <si>
    <t>SECCIÓN ESPECIALIZADA DE ASISTENCIA SOCIAL</t>
  </si>
  <si>
    <t>Abogada o Abogado de Asistencia Social Supervisora o Supervisor</t>
  </si>
  <si>
    <t>Abogada o Abogado de Asistencia Social</t>
  </si>
  <si>
    <t>1538-PLA-2017</t>
  </si>
  <si>
    <t>RESUMEN GENERAL PLAZAS ORDINARIAS Y EXTRAORDINARIAS APROBADAS PARA 2019</t>
  </si>
  <si>
    <t>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</si>
</sst>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4" x14ac:knownFonts="1">
    <font>
      <sz val="10"/>
      <name val="Arial"/>
    </font>
    <font>
      <sz val="10"/>
      <name val="Arial"/>
      <family val="2"/>
    </font>
    <font>
      <b/>
      <sz val="11"/>
      <name val="Arial"/>
      <family val="2"/>
    </font>
    <font>
      <sz val="11"/>
      <name val="Arial"/>
      <family val="2"/>
    </font>
    <font>
      <b/>
      <sz val="10"/>
      <name val="Arial"/>
      <family val="2"/>
    </font>
    <font>
      <sz val="8"/>
      <name val="Arial"/>
      <family val="2"/>
    </font>
    <font>
      <sz val="11"/>
      <name val="Arial"/>
      <family val="2"/>
    </font>
    <font>
      <sz val="9"/>
      <color indexed="81"/>
      <name val="Tahoma"/>
      <family val="2"/>
    </font>
    <font>
      <b/>
      <sz val="12"/>
      <color indexed="8"/>
      <name val="Arial"/>
      <family val="2"/>
    </font>
    <font>
      <sz val="12"/>
      <color indexed="8"/>
      <name val="Arial"/>
      <family val="2"/>
    </font>
    <font>
      <b/>
      <sz val="9"/>
      <color indexed="81"/>
      <name val="Tahoma"/>
      <family val="2"/>
    </font>
    <font>
      <b/>
      <sz val="11"/>
      <name val="Arial"/>
      <family val="2"/>
    </font>
    <font>
      <b/>
      <sz val="11"/>
      <color indexed="12"/>
      <name val="Arial"/>
      <family val="2"/>
    </font>
    <font>
      <sz val="10"/>
      <color indexed="12"/>
      <name val="Arial"/>
      <family val="2"/>
    </font>
    <font>
      <b/>
      <sz val="12"/>
      <name val="Arial"/>
      <family val="2"/>
    </font>
    <font>
      <sz val="12"/>
      <name val="Arial"/>
      <family val="2"/>
    </font>
    <font>
      <sz val="11"/>
      <color indexed="12"/>
      <name val="Arial"/>
      <family val="2"/>
    </font>
    <font>
      <sz val="11"/>
      <color indexed="9"/>
      <name val="Arial"/>
      <family val="2"/>
    </font>
    <font>
      <sz val="10"/>
      <name val="Arial"/>
      <family val="2"/>
    </font>
    <font>
      <b/>
      <sz val="10"/>
      <color indexed="12"/>
      <name val="Arial"/>
      <family val="2"/>
    </font>
    <font>
      <b/>
      <sz val="10"/>
      <color indexed="10"/>
      <name val="Arial"/>
      <family val="2"/>
    </font>
    <font>
      <b/>
      <sz val="11"/>
      <color indexed="10"/>
      <name val="Arial"/>
      <family val="2"/>
    </font>
    <font>
      <b/>
      <sz val="10"/>
      <name val="Arial"/>
      <family val="2"/>
    </font>
    <font>
      <sz val="10"/>
      <name val="Arial"/>
      <family val="2"/>
    </font>
    <font>
      <b/>
      <sz val="11"/>
      <color rgb="FF00B050"/>
      <name val="Arial"/>
      <family val="2"/>
    </font>
    <font>
      <sz val="11"/>
      <color rgb="FF00B050"/>
      <name val="Arial"/>
      <family val="2"/>
    </font>
    <font>
      <sz val="11"/>
      <color rgb="FF00B0F0"/>
      <name val="Arial"/>
      <family val="2"/>
    </font>
    <font>
      <sz val="10"/>
      <color rgb="FF00B0F0"/>
      <name val="Arial"/>
      <family val="2"/>
    </font>
    <font>
      <b/>
      <sz val="11"/>
      <color rgb="FF7030A0"/>
      <name val="Arial"/>
      <family val="2"/>
    </font>
    <font>
      <sz val="11"/>
      <color rgb="FF7030A0"/>
      <name val="Arial"/>
      <family val="2"/>
    </font>
    <font>
      <sz val="10"/>
      <color rgb="FF7030A0"/>
      <name val="Arial"/>
      <family val="2"/>
    </font>
    <font>
      <b/>
      <sz val="10"/>
      <color rgb="FF7030A0"/>
      <name val="Arial"/>
      <family val="2"/>
    </font>
    <font>
      <sz val="11"/>
      <color indexed="12"/>
      <name val="Arial"/>
      <family val="2"/>
    </font>
    <font>
      <b/>
      <sz val="11"/>
      <color theme="0"/>
      <name val="Arial"/>
      <family val="2"/>
    </font>
    <font>
      <sz val="11"/>
      <color theme="0"/>
      <name val="Arial"/>
      <family val="2"/>
    </font>
    <font>
      <sz val="11"/>
      <color rgb="FFFF0000"/>
      <name val="Arial"/>
      <family val="2"/>
    </font>
    <font>
      <b/>
      <sz val="10"/>
      <color theme="0"/>
      <name val="Arial"/>
      <family val="2"/>
    </font>
    <font>
      <sz val="10"/>
      <color theme="0"/>
      <name val="Arial"/>
      <family val="2"/>
    </font>
    <font>
      <b/>
      <sz val="11"/>
      <color rgb="FF0000FF"/>
      <name val="Arial"/>
      <family val="2"/>
    </font>
    <font>
      <sz val="11"/>
      <color rgb="FF0000FF"/>
      <name val="Arial"/>
      <family val="2"/>
    </font>
    <font>
      <sz val="12"/>
      <color rgb="FFFF0000"/>
      <name val="Arial"/>
      <family val="2"/>
    </font>
    <font>
      <b/>
      <sz val="12"/>
      <color rgb="FFFF0000"/>
      <name val="Arial"/>
      <family val="2"/>
    </font>
    <font>
      <sz val="10"/>
      <color rgb="FFFF0000"/>
      <name val="Arial"/>
      <family val="2"/>
    </font>
    <font>
      <sz val="9"/>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13">
    <border>
      <left/>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ck">
        <color auto="1"/>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296">
    <xf numFmtId="0" fontId="0" fillId="0" borderId="0" xfId="0"/>
    <xf numFmtId="0" fontId="3" fillId="0" borderId="0" xfId="0" applyFont="1" applyFill="1" applyAlignment="1">
      <alignment horizontal="center"/>
    </xf>
    <xf numFmtId="0" fontId="6" fillId="0" borderId="0" xfId="0" applyFont="1"/>
    <xf numFmtId="0" fontId="6" fillId="0" borderId="0" xfId="0" applyFont="1" applyAlignment="1">
      <alignment horizontal="center"/>
    </xf>
    <xf numFmtId="0" fontId="9" fillId="0" borderId="1" xfId="0" applyFont="1" applyFill="1" applyBorder="1"/>
    <xf numFmtId="0" fontId="8" fillId="0" borderId="1" xfId="0" applyFont="1" applyFill="1" applyBorder="1" applyAlignment="1">
      <alignment horizontal="center"/>
    </xf>
    <xf numFmtId="0" fontId="9" fillId="0" borderId="0" xfId="0" applyFont="1"/>
    <xf numFmtId="0" fontId="9"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xf numFmtId="0" fontId="0" fillId="0" borderId="0" xfId="0" applyFill="1"/>
    <xf numFmtId="0" fontId="6" fillId="0" borderId="0" xfId="0" applyFont="1" applyFill="1"/>
    <xf numFmtId="0" fontId="3" fillId="0" borderId="0" xfId="0" applyFont="1" applyFill="1"/>
    <xf numFmtId="0" fontId="3" fillId="0" borderId="0" xfId="0" applyFont="1"/>
    <xf numFmtId="0" fontId="11" fillId="0" borderId="0" xfId="0" applyFont="1"/>
    <xf numFmtId="0" fontId="13" fillId="0" borderId="0" xfId="0" applyFont="1" applyFill="1" applyAlignment="1">
      <alignment horizontal="center"/>
    </xf>
    <xf numFmtId="0" fontId="13" fillId="0" borderId="0" xfId="0" applyFont="1" applyFill="1"/>
    <xf numFmtId="0" fontId="12" fillId="0" borderId="0" xfId="0" applyFont="1" applyFill="1" applyBorder="1" applyAlignment="1">
      <alignment horizontal="center" vertical="center" wrapText="1"/>
    </xf>
    <xf numFmtId="0" fontId="0" fillId="0" borderId="2" xfId="0" applyBorder="1"/>
    <xf numFmtId="0" fontId="15" fillId="0" borderId="0" xfId="0" applyFont="1"/>
    <xf numFmtId="0" fontId="8" fillId="2" borderId="5" xfId="0" applyFont="1" applyFill="1" applyBorder="1" applyAlignment="1">
      <alignment horizontal="center"/>
    </xf>
    <xf numFmtId="0" fontId="8" fillId="0" borderId="2" xfId="0" applyFont="1" applyBorder="1" applyAlignment="1">
      <alignment horizontal="center" vertical="center" wrapText="1"/>
    </xf>
    <xf numFmtId="1" fontId="9" fillId="0" borderId="2" xfId="0" applyNumberFormat="1" applyFont="1" applyFill="1" applyBorder="1" applyAlignment="1">
      <alignment horizontal="center"/>
    </xf>
    <xf numFmtId="3" fontId="9" fillId="0" borderId="2" xfId="0" applyNumberFormat="1" applyFont="1" applyFill="1" applyBorder="1" applyAlignment="1">
      <alignment horizontal="center"/>
    </xf>
    <xf numFmtId="0" fontId="9" fillId="0" borderId="2" xfId="0" applyFont="1" applyFill="1" applyBorder="1" applyAlignment="1">
      <alignment horizontal="center"/>
    </xf>
    <xf numFmtId="0" fontId="14" fillId="0" borderId="0" xfId="0" applyFont="1" applyAlignment="1"/>
    <xf numFmtId="0" fontId="8" fillId="0" borderId="0" xfId="0" applyFont="1" applyFill="1" applyBorder="1" applyAlignment="1">
      <alignment vertical="center" wrapText="1"/>
    </xf>
    <xf numFmtId="0" fontId="8" fillId="0" borderId="0" xfId="0" applyFont="1" applyFill="1" applyBorder="1" applyAlignment="1">
      <alignment horizontal="center"/>
    </xf>
    <xf numFmtId="0" fontId="8" fillId="0" borderId="0" xfId="0" applyNumberFormat="1" applyFont="1" applyFill="1" applyAlignment="1">
      <alignment vertical="top" wrapText="1"/>
    </xf>
    <xf numFmtId="0" fontId="11" fillId="0" borderId="0" xfId="0" applyFont="1" applyFill="1" applyBorder="1" applyAlignment="1">
      <alignment horizontal="center" vertical="center" wrapText="1"/>
    </xf>
    <xf numFmtId="0" fontId="16" fillId="0" borderId="0" xfId="0" applyFont="1" applyFill="1"/>
    <xf numFmtId="0" fontId="16" fillId="0" borderId="0" xfId="0" applyFont="1" applyFill="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Alignment="1">
      <alignment horizontal="center"/>
    </xf>
    <xf numFmtId="0" fontId="16" fillId="0" borderId="0" xfId="0" applyFont="1"/>
    <xf numFmtId="0" fontId="17" fillId="0" borderId="0" xfId="0" applyFont="1"/>
    <xf numFmtId="0" fontId="16" fillId="0" borderId="7" xfId="0" applyFont="1" applyBorder="1" applyAlignment="1">
      <alignment horizontal="center"/>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right" vertical="center" wrapText="1"/>
    </xf>
    <xf numFmtId="1" fontId="8"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center"/>
    </xf>
    <xf numFmtId="1" fontId="8" fillId="2" borderId="3" xfId="0" applyNumberFormat="1" applyFont="1" applyFill="1" applyBorder="1" applyAlignment="1">
      <alignment horizontal="center"/>
    </xf>
    <xf numFmtId="3" fontId="8" fillId="2" borderId="3" xfId="0" applyNumberFormat="1" applyFont="1" applyFill="1" applyBorder="1" applyAlignment="1">
      <alignment horizontal="center"/>
    </xf>
    <xf numFmtId="0" fontId="2" fillId="2" borderId="3" xfId="0" applyFont="1" applyFill="1" applyBorder="1" applyAlignment="1">
      <alignment horizontal="center"/>
    </xf>
    <xf numFmtId="3" fontId="2" fillId="2" borderId="3" xfId="0" applyNumberFormat="1" applyFont="1" applyFill="1" applyBorder="1" applyAlignment="1">
      <alignment horizontal="center"/>
    </xf>
    <xf numFmtId="0" fontId="3" fillId="0" borderId="0" xfId="0" applyFont="1" applyAlignment="1">
      <alignment horizontal="center"/>
    </xf>
    <xf numFmtId="3" fontId="3" fillId="0" borderId="0" xfId="0" applyNumberFormat="1" applyFont="1"/>
    <xf numFmtId="3" fontId="3" fillId="0" borderId="0" xfId="0" applyNumberFormat="1" applyFont="1" applyFill="1"/>
    <xf numFmtId="3" fontId="2" fillId="0" borderId="0" xfId="0" applyNumberFormat="1" applyFont="1" applyFill="1"/>
    <xf numFmtId="0" fontId="2" fillId="0" borderId="0" xfId="0" applyFont="1" applyFill="1" applyAlignment="1">
      <alignment horizontal="center"/>
    </xf>
    <xf numFmtId="0" fontId="13" fillId="0" borderId="0" xfId="0" applyFont="1" applyAlignment="1">
      <alignment horizontal="center"/>
    </xf>
    <xf numFmtId="0" fontId="19" fillId="0" borderId="0" xfId="0" applyFont="1"/>
    <xf numFmtId="0" fontId="13" fillId="0" borderId="0" xfId="0" applyFont="1"/>
    <xf numFmtId="0" fontId="13" fillId="0" borderId="0" xfId="0" applyFont="1" applyFill="1" applyBorder="1" applyAlignment="1">
      <alignment horizontal="center"/>
    </xf>
    <xf numFmtId="0" fontId="12" fillId="0" borderId="0" xfId="0" applyFont="1" applyFill="1" applyBorder="1"/>
    <xf numFmtId="0" fontId="19" fillId="0" borderId="0" xfId="0" applyFont="1" applyFill="1" applyBorder="1" applyAlignment="1">
      <alignment vertical="top" wrapText="1"/>
    </xf>
    <xf numFmtId="0" fontId="13" fillId="0" borderId="0" xfId="0" applyFont="1" applyFill="1" applyBorder="1" applyAlignment="1">
      <alignment horizontal="center" vertical="top" wrapText="1"/>
    </xf>
    <xf numFmtId="0" fontId="12" fillId="0" borderId="0" xfId="0" applyFont="1"/>
    <xf numFmtId="3" fontId="16" fillId="0" borderId="0" xfId="0" applyNumberFormat="1" applyFont="1"/>
    <xf numFmtId="3" fontId="16" fillId="0" borderId="0" xfId="0" applyNumberFormat="1" applyFont="1" applyFill="1"/>
    <xf numFmtId="0" fontId="19" fillId="0" borderId="0" xfId="0" applyFont="1" applyFill="1" applyBorder="1"/>
    <xf numFmtId="0" fontId="13" fillId="0" borderId="7" xfId="0" applyFont="1" applyBorder="1" applyAlignment="1">
      <alignment horizontal="center"/>
    </xf>
    <xf numFmtId="0" fontId="19" fillId="0" borderId="7" xfId="0" applyFont="1" applyBorder="1"/>
    <xf numFmtId="0" fontId="19" fillId="0" borderId="0" xfId="0" applyFont="1" applyFill="1" applyBorder="1" applyAlignment="1">
      <alignment horizontal="center" vertical="top" wrapText="1"/>
    </xf>
    <xf numFmtId="0" fontId="19" fillId="0" borderId="0" xfId="0" applyFont="1" applyFill="1" applyBorder="1" applyAlignment="1">
      <alignment horizontal="center"/>
    </xf>
    <xf numFmtId="0" fontId="13" fillId="0" borderId="7" xfId="0" applyFont="1" applyFill="1" applyBorder="1" applyAlignment="1">
      <alignment horizontal="center"/>
    </xf>
    <xf numFmtId="0" fontId="13" fillId="0" borderId="0" xfId="0" applyFont="1" applyBorder="1" applyAlignment="1">
      <alignment horizontal="center"/>
    </xf>
    <xf numFmtId="0" fontId="13" fillId="0" borderId="1" xfId="0" applyFont="1" applyBorder="1" applyAlignment="1">
      <alignment horizontal="center"/>
    </xf>
    <xf numFmtId="0" fontId="16" fillId="0" borderId="7" xfId="0" applyFont="1" applyBorder="1"/>
    <xf numFmtId="0" fontId="13" fillId="0" borderId="1" xfId="0" applyFont="1" applyFill="1" applyBorder="1" applyAlignment="1">
      <alignment horizontal="center"/>
    </xf>
    <xf numFmtId="0" fontId="19"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3" fillId="0" borderId="0" xfId="0" applyFont="1" applyFill="1" applyBorder="1" applyAlignment="1">
      <alignment vertical="center" wrapText="1"/>
    </xf>
    <xf numFmtId="0" fontId="20" fillId="0" borderId="0" xfId="0" applyFont="1" applyAlignment="1">
      <alignment horizontal="center"/>
    </xf>
    <xf numFmtId="0" fontId="20" fillId="0" borderId="0" xfId="0" applyFont="1" applyFill="1" applyAlignment="1">
      <alignment horizontal="center"/>
    </xf>
    <xf numFmtId="0" fontId="21" fillId="0" borderId="0" xfId="0" applyFont="1" applyAlignment="1">
      <alignment horizontal="center"/>
    </xf>
    <xf numFmtId="0" fontId="2" fillId="0" borderId="0" xfId="0" applyFont="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vertical="top" wrapText="1"/>
    </xf>
    <xf numFmtId="3" fontId="3" fillId="0" borderId="0" xfId="0" applyNumberFormat="1"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3" fontId="2" fillId="0" borderId="0" xfId="0" applyNumberFormat="1" applyFont="1" applyFill="1" applyBorder="1" applyAlignment="1">
      <alignment vertical="top" wrapText="1"/>
    </xf>
    <xf numFmtId="0" fontId="3"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3" fontId="3" fillId="0" borderId="0" xfId="0" applyNumberFormat="1" applyFont="1" applyFill="1" applyAlignment="1">
      <alignment horizontal="center"/>
    </xf>
    <xf numFmtId="0" fontId="18" fillId="0" borderId="0" xfId="0" applyFont="1" applyAlignment="1">
      <alignment horizontal="center"/>
    </xf>
    <xf numFmtId="0" fontId="22" fillId="0" borderId="0" xfId="0" applyFont="1"/>
    <xf numFmtId="0" fontId="1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xf numFmtId="0" fontId="3" fillId="0" borderId="7" xfId="0" applyFont="1" applyFill="1" applyBorder="1" applyAlignment="1">
      <alignment horizontal="center"/>
    </xf>
    <xf numFmtId="0" fontId="19" fillId="0" borderId="7"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center"/>
    </xf>
    <xf numFmtId="0" fontId="12" fillId="0" borderId="7" xfId="0" applyFont="1" applyBorder="1"/>
    <xf numFmtId="3" fontId="0" fillId="0" borderId="0" xfId="0" applyNumberFormat="1"/>
    <xf numFmtId="0" fontId="4" fillId="0" borderId="0" xfId="0" applyFont="1"/>
    <xf numFmtId="0" fontId="4" fillId="0" borderId="0" xfId="0" applyFont="1" applyFill="1" applyAlignment="1">
      <alignment horizontal="center"/>
    </xf>
    <xf numFmtId="0" fontId="3" fillId="0" borderId="7" xfId="0" applyFont="1" applyFill="1" applyBorder="1" applyAlignment="1">
      <alignment vertical="top" wrapText="1"/>
    </xf>
    <xf numFmtId="0" fontId="3" fillId="0" borderId="7" xfId="0" applyFont="1" applyFill="1" applyBorder="1" applyAlignment="1">
      <alignment horizontal="center" vertical="top" wrapText="1"/>
    </xf>
    <xf numFmtId="0" fontId="23" fillId="0" borderId="0" xfId="0" applyFont="1" applyAlignment="1">
      <alignment horizontal="center"/>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4" fillId="0" borderId="0" xfId="0" applyFont="1" applyAlignment="1">
      <alignment horizontal="center"/>
    </xf>
    <xf numFmtId="0" fontId="25" fillId="0" borderId="0" xfId="0" applyFont="1"/>
    <xf numFmtId="0" fontId="26" fillId="0" borderId="0" xfId="0" applyFont="1" applyFill="1" applyBorder="1" applyAlignment="1">
      <alignment horizontal="center"/>
    </xf>
    <xf numFmtId="0" fontId="27" fillId="0" borderId="0" xfId="0" applyFont="1" applyAlignment="1">
      <alignment horizontal="center"/>
    </xf>
    <xf numFmtId="0" fontId="29" fillId="0" borderId="0" xfId="0" applyFont="1" applyFill="1" applyAlignment="1">
      <alignment horizontal="center"/>
    </xf>
    <xf numFmtId="0" fontId="29" fillId="0" borderId="0" xfId="0" applyFont="1" applyFill="1" applyBorder="1" applyAlignment="1">
      <alignment vertical="top" wrapText="1"/>
    </xf>
    <xf numFmtId="0" fontId="29" fillId="0" borderId="0" xfId="0" applyFont="1" applyFill="1" applyBorder="1" applyAlignment="1">
      <alignment horizontal="center"/>
    </xf>
    <xf numFmtId="0" fontId="29" fillId="0" borderId="0" xfId="0" applyFont="1" applyAlignment="1">
      <alignment horizontal="center"/>
    </xf>
    <xf numFmtId="0" fontId="31" fillId="0" borderId="7" xfId="0" applyFont="1" applyFill="1" applyBorder="1" applyAlignment="1">
      <alignment vertical="top" wrapText="1"/>
    </xf>
    <xf numFmtId="0" fontId="30" fillId="0" borderId="7" xfId="0" applyFont="1" applyFill="1" applyBorder="1" applyAlignment="1">
      <alignment horizontal="center" vertical="top" wrapText="1"/>
    </xf>
    <xf numFmtId="0" fontId="30" fillId="0" borderId="7" xfId="0" applyFont="1" applyBorder="1" applyAlignment="1">
      <alignment horizontal="center"/>
    </xf>
    <xf numFmtId="0" fontId="28" fillId="0" borderId="0" xfId="0" applyFont="1" applyFill="1" applyBorder="1"/>
    <xf numFmtId="0" fontId="30" fillId="0" borderId="0" xfId="0" applyFont="1" applyAlignment="1">
      <alignment horizontal="center"/>
    </xf>
    <xf numFmtId="0" fontId="30" fillId="0" borderId="7" xfId="0" applyFont="1" applyFill="1" applyBorder="1" applyAlignment="1">
      <alignment horizontal="center"/>
    </xf>
    <xf numFmtId="0" fontId="11"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34" fillId="3" borderId="0" xfId="0" applyFont="1" applyFill="1" applyAlignment="1">
      <alignment horizontal="center"/>
    </xf>
    <xf numFmtId="0" fontId="33" fillId="3" borderId="0" xfId="0" applyFont="1" applyFill="1" applyAlignment="1">
      <alignment horizontal="center"/>
    </xf>
    <xf numFmtId="0" fontId="33" fillId="3"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0" xfId="0" applyFont="1" applyFill="1"/>
    <xf numFmtId="0" fontId="33" fillId="3" borderId="0" xfId="0" applyFont="1" applyFill="1" applyBorder="1" applyAlignment="1">
      <alignment horizontal="center"/>
    </xf>
    <xf numFmtId="3" fontId="33" fillId="3" borderId="0" xfId="0" applyNumberFormat="1" applyFont="1" applyFill="1" applyAlignment="1"/>
    <xf numFmtId="3" fontId="33" fillId="3" borderId="0" xfId="0" applyNumberFormat="1" applyFont="1" applyFill="1" applyBorder="1" applyAlignment="1">
      <alignment vertical="top" wrapText="1"/>
    </xf>
    <xf numFmtId="0" fontId="2"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xf numFmtId="0" fontId="34" fillId="3" borderId="0" xfId="0" applyFont="1" applyFill="1" applyBorder="1" applyAlignment="1">
      <alignment horizontal="center" vertical="top" wrapText="1"/>
    </xf>
    <xf numFmtId="0" fontId="2" fillId="0" borderId="0" xfId="0" applyFont="1"/>
    <xf numFmtId="0" fontId="33" fillId="3" borderId="0" xfId="0" applyFont="1" applyFill="1" applyAlignment="1">
      <alignment horizontal="center" wrapText="1"/>
    </xf>
    <xf numFmtId="0" fontId="33" fillId="3" borderId="0" xfId="0" applyFont="1" applyFill="1" applyAlignment="1"/>
    <xf numFmtId="0" fontId="2"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Alignment="1">
      <alignment horizontal="left"/>
    </xf>
    <xf numFmtId="0" fontId="26" fillId="0" borderId="0" xfId="0" applyFont="1"/>
    <xf numFmtId="0" fontId="3" fillId="0" borderId="0" xfId="0" applyFont="1" applyAlignment="1">
      <alignment horizontal="center" vertical="top" wrapText="1"/>
    </xf>
    <xf numFmtId="3" fontId="13" fillId="0" borderId="0" xfId="0" applyNumberFormat="1" applyFont="1" applyFill="1"/>
    <xf numFmtId="0" fontId="2" fillId="0" borderId="0" xfId="0" applyFont="1" applyFill="1" applyBorder="1" applyAlignment="1">
      <alignment horizontal="left" vertical="top" wrapText="1"/>
    </xf>
    <xf numFmtId="0" fontId="3" fillId="0" borderId="0" xfId="0" applyFont="1" applyFill="1" applyBorder="1" applyAlignment="1">
      <alignment horizontal="left"/>
    </xf>
    <xf numFmtId="0" fontId="2" fillId="0" borderId="0" xfId="0" applyFont="1" applyFill="1" applyBorder="1" applyAlignment="1">
      <alignment horizontal="left"/>
    </xf>
    <xf numFmtId="0" fontId="4" fillId="0" borderId="0" xfId="0" applyFont="1" applyAlignment="1">
      <alignment horizontal="center"/>
    </xf>
    <xf numFmtId="0" fontId="2" fillId="0" borderId="0" xfId="0" applyFont="1" applyFill="1" applyBorder="1" applyAlignment="1">
      <alignment horizontal="center" vertical="center" wrapText="1"/>
    </xf>
    <xf numFmtId="0" fontId="2" fillId="0" borderId="0" xfId="0" applyFont="1" applyFill="1"/>
    <xf numFmtId="0" fontId="1" fillId="0" borderId="0" xfId="0" applyFont="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xf>
    <xf numFmtId="0" fontId="1" fillId="0" borderId="0" xfId="0" applyFont="1" applyFill="1" applyBorder="1" applyAlignment="1">
      <alignment horizontal="center" vertical="top" wrapText="1"/>
    </xf>
    <xf numFmtId="0" fontId="4" fillId="0" borderId="0" xfId="0" applyFont="1" applyFill="1" applyBorder="1"/>
    <xf numFmtId="0" fontId="1"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3" fillId="0" borderId="1" xfId="0" applyFont="1" applyBorder="1" applyAlignment="1">
      <alignment horizontal="center"/>
    </xf>
    <xf numFmtId="0" fontId="2" fillId="0" borderId="1" xfId="0" applyFont="1" applyBorder="1"/>
    <xf numFmtId="0" fontId="3" fillId="0" borderId="7" xfId="0" applyFont="1" applyFill="1" applyBorder="1"/>
    <xf numFmtId="0" fontId="2" fillId="0" borderId="7" xfId="0" applyFont="1" applyFill="1" applyBorder="1" applyAlignment="1">
      <alignment vertical="top" wrapText="1"/>
    </xf>
    <xf numFmtId="0" fontId="3" fillId="0" borderId="7" xfId="0" applyFont="1" applyFill="1" applyBorder="1" applyAlignment="1">
      <alignment horizontal="left"/>
    </xf>
    <xf numFmtId="0" fontId="2" fillId="0" borderId="7" xfId="0" applyFont="1" applyFill="1" applyBorder="1" applyAlignment="1">
      <alignment horizontal="center" vertical="top" wrapText="1"/>
    </xf>
    <xf numFmtId="0" fontId="2" fillId="0" borderId="7" xfId="0" applyFont="1" applyFill="1" applyBorder="1" applyAlignment="1">
      <alignment horizontal="center"/>
    </xf>
    <xf numFmtId="0" fontId="35" fillId="0" borderId="7" xfId="0" applyFont="1" applyFill="1" applyBorder="1" applyAlignment="1">
      <alignment horizontal="center" vertical="center" wrapText="1"/>
    </xf>
    <xf numFmtId="0" fontId="35" fillId="0" borderId="7" xfId="0" applyFont="1" applyFill="1" applyBorder="1" applyAlignment="1">
      <alignment horizontal="center"/>
    </xf>
    <xf numFmtId="0" fontId="35" fillId="0" borderId="7" xfId="0" applyFont="1" applyFill="1" applyBorder="1" applyAlignment="1">
      <alignment vertical="top" wrapText="1"/>
    </xf>
    <xf numFmtId="0" fontId="35" fillId="0" borderId="7" xfId="0" applyFont="1" applyFill="1" applyBorder="1" applyAlignment="1">
      <alignment horizontal="center" vertical="top" wrapText="1"/>
    </xf>
    <xf numFmtId="0" fontId="35" fillId="0" borderId="7" xfId="0" applyFont="1" applyBorder="1" applyAlignment="1">
      <alignment horizontal="center"/>
    </xf>
    <xf numFmtId="0" fontId="2" fillId="0" borderId="0" xfId="0" applyFont="1" applyFill="1" applyBorder="1" applyAlignment="1">
      <alignment horizontal="center" vertical="center" wrapText="1"/>
    </xf>
    <xf numFmtId="0" fontId="33" fillId="0" borderId="0" xfId="0" applyFont="1" applyAlignment="1">
      <alignment horizontal="center"/>
    </xf>
    <xf numFmtId="0" fontId="34" fillId="3" borderId="0" xfId="0" applyFont="1" applyFill="1"/>
    <xf numFmtId="0" fontId="34" fillId="0" borderId="0" xfId="0" applyFont="1"/>
    <xf numFmtId="0" fontId="36" fillId="0" borderId="0" xfId="0" applyFont="1" applyFill="1" applyAlignment="1">
      <alignment horizontal="center"/>
    </xf>
    <xf numFmtId="0" fontId="37" fillId="0" borderId="0" xfId="0" applyFont="1" applyFill="1"/>
    <xf numFmtId="0" fontId="33" fillId="0" borderId="0" xfId="0" applyFont="1" applyFill="1" applyAlignment="1">
      <alignment horizontal="center"/>
    </xf>
    <xf numFmtId="0" fontId="34" fillId="0" borderId="0" xfId="0" applyFont="1" applyFill="1"/>
    <xf numFmtId="0" fontId="2" fillId="0" borderId="0" xfId="0" applyFont="1" applyFill="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3" fillId="4" borderId="0" xfId="0" applyFont="1" applyFill="1" applyAlignment="1">
      <alignment horizontal="center" wrapText="1"/>
    </xf>
    <xf numFmtId="0" fontId="34" fillId="4" borderId="0" xfId="0" applyFont="1" applyFill="1" applyAlignment="1"/>
    <xf numFmtId="0" fontId="33" fillId="4" borderId="0" xfId="0" applyFont="1" applyFill="1" applyAlignment="1">
      <alignment horizontal="center"/>
    </xf>
    <xf numFmtId="0" fontId="37" fillId="3" borderId="0" xfId="0" applyFont="1" applyFill="1" applyAlignment="1">
      <alignment horizontal="center"/>
    </xf>
    <xf numFmtId="0" fontId="34" fillId="4" borderId="0" xfId="0" applyFont="1" applyFill="1" applyAlignment="1">
      <alignment horizontal="center"/>
    </xf>
    <xf numFmtId="0" fontId="33" fillId="4" borderId="0" xfId="0" applyFont="1" applyFill="1" applyBorder="1" applyAlignment="1">
      <alignment horizontal="center"/>
    </xf>
    <xf numFmtId="0" fontId="33" fillId="4" borderId="0" xfId="0" applyFont="1" applyFill="1" applyBorder="1"/>
    <xf numFmtId="0" fontId="34" fillId="4" borderId="0" xfId="0" applyFont="1" applyFill="1" applyBorder="1" applyAlignment="1">
      <alignment horizontal="center"/>
    </xf>
    <xf numFmtId="0" fontId="34" fillId="3" borderId="0"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0" xfId="0" applyFont="1" applyFill="1" applyAlignment="1">
      <alignment horizontal="center" vertical="top" wrapText="1"/>
    </xf>
    <xf numFmtId="0" fontId="34" fillId="4" borderId="0" xfId="0" applyFont="1" applyFill="1" applyBorder="1" applyAlignment="1">
      <alignment horizontal="center" vertical="center" wrapText="1"/>
    </xf>
    <xf numFmtId="0" fontId="33" fillId="4" borderId="0" xfId="0" applyFont="1" applyFill="1" applyBorder="1" applyAlignment="1">
      <alignment horizontal="center" vertical="top" wrapText="1"/>
    </xf>
    <xf numFmtId="0" fontId="34" fillId="3" borderId="0" xfId="0" applyFont="1" applyFill="1" applyBorder="1" applyAlignment="1">
      <alignment horizontal="center"/>
    </xf>
    <xf numFmtId="0" fontId="33" fillId="4"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11"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5" borderId="0" xfId="0" applyFont="1" applyFill="1" applyAlignment="1">
      <alignment horizontal="center"/>
    </xf>
    <xf numFmtId="0" fontId="0" fillId="0" borderId="11" xfId="0" applyBorder="1"/>
    <xf numFmtId="0" fontId="2" fillId="5" borderId="0" xfId="0" applyFont="1" applyFill="1" applyAlignment="1">
      <alignment horizontal="center"/>
    </xf>
    <xf numFmtId="0" fontId="4" fillId="5" borderId="0" xfId="0" applyFont="1" applyFill="1" applyAlignment="1">
      <alignment horizontal="center" vertical="center"/>
    </xf>
    <xf numFmtId="0" fontId="3" fillId="0" borderId="0" xfId="0" applyFont="1" applyFill="1" applyBorder="1" applyAlignment="1">
      <alignment horizontal="left" vertical="top" wrapText="1"/>
    </xf>
    <xf numFmtId="0" fontId="33" fillId="4" borderId="0" xfId="0" applyFont="1" applyFill="1" applyBorder="1" applyAlignment="1">
      <alignment horizontal="center" wrapText="1"/>
    </xf>
    <xf numFmtId="0" fontId="2" fillId="5" borderId="0" xfId="0" applyFont="1" applyFill="1" applyAlignment="1">
      <alignment horizontal="center"/>
    </xf>
    <xf numFmtId="0" fontId="2" fillId="5" borderId="0" xfId="0" applyFont="1" applyFill="1" applyAlignment="1">
      <alignment horizontal="center"/>
    </xf>
    <xf numFmtId="0" fontId="2" fillId="5" borderId="0" xfId="0" applyFont="1" applyFill="1" applyAlignment="1">
      <alignment horizontal="center"/>
    </xf>
    <xf numFmtId="0" fontId="33" fillId="4" borderId="0" xfId="0" applyFont="1" applyFill="1" applyAlignment="1">
      <alignment horizontal="justify" vertical="top" wrapText="1"/>
    </xf>
    <xf numFmtId="0" fontId="38" fillId="0" borderId="0" xfId="0" applyFont="1" applyFill="1" applyAlignment="1">
      <alignment horizontal="center"/>
    </xf>
    <xf numFmtId="0" fontId="39" fillId="0" borderId="0" xfId="0" applyFont="1" applyFill="1"/>
    <xf numFmtId="0" fontId="33" fillId="4" borderId="0" xfId="0" applyFont="1" applyFill="1" applyAlignment="1">
      <alignment horizontal="justify" wrapText="1"/>
    </xf>
    <xf numFmtId="0" fontId="2" fillId="5" borderId="0" xfId="0" applyFont="1" applyFill="1" applyAlignment="1">
      <alignment horizontal="center"/>
    </xf>
    <xf numFmtId="0" fontId="39" fillId="4" borderId="0" xfId="0" applyFont="1" applyFill="1" applyBorder="1" applyAlignment="1">
      <alignment horizontal="center" vertical="center" wrapText="1"/>
    </xf>
    <xf numFmtId="0" fontId="39" fillId="4" borderId="0" xfId="0" applyFont="1" applyFill="1" applyBorder="1" applyAlignment="1">
      <alignment horizontal="center" vertical="top" wrapText="1"/>
    </xf>
    <xf numFmtId="0" fontId="1" fillId="0" borderId="7" xfId="0" applyFont="1" applyFill="1" applyBorder="1" applyAlignment="1">
      <alignment horizontal="center"/>
    </xf>
    <xf numFmtId="0" fontId="4" fillId="0" borderId="7" xfId="0" applyFont="1" applyFill="1" applyBorder="1"/>
    <xf numFmtId="0" fontId="1" fillId="0" borderId="7" xfId="0" applyFont="1" applyFill="1" applyBorder="1" applyAlignment="1">
      <alignment horizontal="center" vertical="top" wrapText="1"/>
    </xf>
    <xf numFmtId="0" fontId="1" fillId="0" borderId="7" xfId="0" applyFont="1" applyBorder="1" applyAlignment="1">
      <alignment horizontal="center"/>
    </xf>
    <xf numFmtId="0" fontId="2" fillId="5" borderId="0" xfId="0" applyFont="1" applyFill="1" applyAlignment="1">
      <alignment horizontal="center"/>
    </xf>
    <xf numFmtId="0" fontId="3" fillId="4" borderId="0" xfId="0" applyFont="1" applyFill="1" applyAlignment="1">
      <alignment horizontal="center"/>
    </xf>
    <xf numFmtId="0" fontId="40" fillId="0" borderId="0" xfId="0" applyFont="1" applyFill="1" applyBorder="1"/>
    <xf numFmtId="1" fontId="41" fillId="0" borderId="0" xfId="0" applyNumberFormat="1" applyFont="1" applyFill="1" applyBorder="1" applyAlignment="1">
      <alignment horizontal="center"/>
    </xf>
    <xf numFmtId="3" fontId="41" fillId="0" borderId="0" xfId="0" applyNumberFormat="1" applyFont="1" applyFill="1" applyBorder="1" applyAlignment="1">
      <alignment horizontal="right"/>
    </xf>
    <xf numFmtId="3" fontId="41"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42" fillId="0" borderId="0" xfId="0" applyFont="1" applyFill="1" applyBorder="1"/>
    <xf numFmtId="0" fontId="2" fillId="5" borderId="0" xfId="0" applyFont="1" applyFill="1" applyAlignment="1">
      <alignment horizontal="center"/>
    </xf>
    <xf numFmtId="0" fontId="2" fillId="5" borderId="0" xfId="0" applyFont="1" applyFill="1" applyAlignment="1">
      <alignment horizontal="center"/>
    </xf>
    <xf numFmtId="0" fontId="2" fillId="5" borderId="0" xfId="0" applyFont="1" applyFill="1" applyAlignment="1">
      <alignment horizont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Alignment="1">
      <alignment horizontal="left" wrapText="1"/>
    </xf>
    <xf numFmtId="0" fontId="33" fillId="4" borderId="0" xfId="0" applyFont="1" applyFill="1" applyAlignment="1">
      <alignment horizontal="left" wrapText="1"/>
    </xf>
    <xf numFmtId="0" fontId="36" fillId="0" borderId="0" xfId="0" applyFont="1" applyAlignment="1">
      <alignment horizontal="center"/>
    </xf>
    <xf numFmtId="0" fontId="37" fillId="0" borderId="0" xfId="0" applyFont="1"/>
    <xf numFmtId="0" fontId="33" fillId="0" borderId="0" xfId="0" applyFont="1" applyFill="1" applyBorder="1" applyAlignment="1">
      <alignment horizontal="center" vertical="center" wrapText="1"/>
    </xf>
    <xf numFmtId="0" fontId="36" fillId="0" borderId="0" xfId="0" applyFont="1" applyFill="1"/>
    <xf numFmtId="0" fontId="2" fillId="0" borderId="0" xfId="0" applyFont="1" applyFill="1" applyBorder="1" applyAlignment="1">
      <alignment horizontal="justify" vertical="top" wrapText="1"/>
    </xf>
    <xf numFmtId="0" fontId="37" fillId="0" borderId="0" xfId="0" applyFont="1" applyAlignment="1">
      <alignment horizontal="center"/>
    </xf>
    <xf numFmtId="0" fontId="2" fillId="0" borderId="0" xfId="0" applyFont="1" applyAlignment="1">
      <alignment vertical="center"/>
    </xf>
    <xf numFmtId="0" fontId="2" fillId="6" borderId="0" xfId="0" applyFont="1" applyFill="1" applyBorder="1" applyAlignment="1">
      <alignment vertical="top" wrapText="1"/>
    </xf>
    <xf numFmtId="0" fontId="43" fillId="0" borderId="0" xfId="0" applyFont="1" applyFill="1" applyBorder="1" applyAlignment="1">
      <alignment horizontal="center"/>
    </xf>
    <xf numFmtId="0" fontId="2" fillId="0" borderId="0" xfId="0" applyFont="1" applyFill="1" applyBorder="1" applyAlignment="1">
      <alignment horizontal="justify" vertical="top"/>
    </xf>
    <xf numFmtId="0" fontId="2" fillId="0" borderId="0" xfId="0" applyFont="1" applyBorder="1"/>
    <xf numFmtId="0" fontId="2" fillId="0" borderId="0" xfId="0" applyFont="1" applyAlignment="1">
      <alignment wrapText="1"/>
    </xf>
    <xf numFmtId="0" fontId="2" fillId="0" borderId="0" xfId="0" applyFont="1" applyFill="1" applyBorder="1" applyAlignment="1">
      <alignment vertical="top"/>
    </xf>
    <xf numFmtId="0" fontId="4" fillId="0" borderId="7" xfId="0" applyFont="1" applyBorder="1"/>
    <xf numFmtId="0" fontId="33" fillId="4" borderId="0"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4" fillId="7" borderId="0" xfId="0" applyFont="1" applyFill="1" applyAlignment="1">
      <alignment horizontal="center"/>
    </xf>
    <xf numFmtId="0" fontId="33" fillId="7" borderId="0" xfId="0" applyFont="1" applyFill="1" applyAlignment="1">
      <alignment horizontal="center"/>
    </xf>
    <xf numFmtId="0" fontId="33" fillId="7" borderId="0" xfId="0" applyFont="1" applyFill="1" applyAlignment="1">
      <alignment horizontal="center" wrapText="1"/>
    </xf>
    <xf numFmtId="0" fontId="33" fillId="7" borderId="0" xfId="0" applyFont="1" applyFill="1" applyBorder="1" applyAlignment="1">
      <alignment horizontal="center"/>
    </xf>
    <xf numFmtId="0" fontId="33" fillId="7" borderId="0" xfId="0" applyFont="1" applyFill="1" applyBorder="1" applyAlignment="1">
      <alignment horizontal="center" vertical="top" wrapText="1"/>
    </xf>
    <xf numFmtId="0" fontId="36" fillId="7" borderId="0" xfId="0" applyFont="1" applyFill="1" applyAlignment="1">
      <alignment horizontal="center"/>
    </xf>
    <xf numFmtId="0" fontId="33" fillId="7" borderId="0" xfId="0" applyFont="1" applyFill="1" applyBorder="1" applyAlignment="1">
      <alignment vertical="top" wrapText="1"/>
    </xf>
    <xf numFmtId="0" fontId="34" fillId="7" borderId="0" xfId="0" applyFont="1" applyFill="1" applyBorder="1" applyAlignment="1">
      <alignment horizontal="center" vertical="center" wrapText="1"/>
    </xf>
    <xf numFmtId="0" fontId="34" fillId="7" borderId="0" xfId="0" applyFont="1" applyFill="1" applyBorder="1" applyAlignment="1">
      <alignment horizontal="center"/>
    </xf>
    <xf numFmtId="0" fontId="34" fillId="7" borderId="0" xfId="0" applyFont="1" applyFill="1" applyBorder="1" applyAlignment="1">
      <alignment horizontal="center" vertical="top" wrapText="1"/>
    </xf>
    <xf numFmtId="0" fontId="33" fillId="3" borderId="0" xfId="0" applyFont="1" applyFill="1" applyBorder="1" applyAlignment="1">
      <alignment horizontal="center" vertical="center"/>
    </xf>
    <xf numFmtId="0" fontId="33" fillId="4" borderId="0" xfId="0" applyFont="1" applyFill="1" applyAlignment="1">
      <alignment horizontal="center" vertical="center"/>
    </xf>
    <xf numFmtId="0" fontId="33" fillId="7" borderId="0" xfId="0" applyFont="1" applyFill="1" applyAlignment="1">
      <alignment horizontal="center" vertical="center"/>
    </xf>
    <xf numFmtId="0" fontId="33" fillId="4" borderId="0" xfId="0" applyFont="1" applyFill="1" applyBorder="1" applyAlignment="1">
      <alignment horizontal="center" vertical="center"/>
    </xf>
    <xf numFmtId="0" fontId="33" fillId="3" borderId="0" xfId="0" applyFont="1" applyFill="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5" borderId="0" xfId="0" applyFont="1" applyFill="1" applyAlignment="1">
      <alignment horizontal="center" wrapText="1"/>
    </xf>
    <xf numFmtId="0" fontId="2" fillId="5" borderId="0" xfId="0" applyFont="1" applyFill="1" applyAlignment="1">
      <alignment horizontal="center"/>
    </xf>
    <xf numFmtId="0" fontId="2" fillId="5" borderId="0" xfId="0" applyFont="1" applyFill="1" applyBorder="1" applyAlignment="1">
      <alignment horizontal="center" vertical="top" wrapText="1"/>
    </xf>
    <xf numFmtId="0" fontId="2" fillId="5" borderId="0" xfId="0" applyFont="1" applyFill="1" applyAlignment="1">
      <alignment horizontal="justify" vertical="top" wrapText="1"/>
    </xf>
    <xf numFmtId="0" fontId="8" fillId="0" borderId="0" xfId="0" applyNumberFormat="1" applyFont="1" applyFill="1" applyAlignment="1">
      <alignment horizontal="center" vertical="top" wrapText="1"/>
    </xf>
    <xf numFmtId="0" fontId="14" fillId="0" borderId="0" xfId="0" applyFont="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5" borderId="0" xfId="0" applyFont="1" applyFill="1" applyBorder="1" applyAlignment="1">
      <alignment horizontal="center" wrapText="1"/>
    </xf>
    <xf numFmtId="43" fontId="2" fillId="0" borderId="0" xfId="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wrapText="1"/>
    </xf>
    <xf numFmtId="43" fontId="11" fillId="0" borderId="0" xfId="1" applyFont="1" applyFill="1" applyBorder="1" applyAlignment="1">
      <alignment horizontal="center" vertical="center" wrapText="1"/>
    </xf>
    <xf numFmtId="3" fontId="8" fillId="2" borderId="4" xfId="0" applyNumberFormat="1" applyFont="1" applyFill="1" applyBorder="1" applyAlignment="1">
      <alignment horizontal="center"/>
    </xf>
    <xf numFmtId="3" fontId="9" fillId="0" borderId="12" xfId="0" applyNumberFormat="1" applyFont="1" applyFill="1" applyBorder="1" applyAlignment="1">
      <alignment horizontal="center"/>
    </xf>
    <xf numFmtId="0" fontId="0" fillId="0" borderId="12" xfId="0" applyBorder="1"/>
    <xf numFmtId="0" fontId="8" fillId="0" borderId="12"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L143"/>
  <sheetViews>
    <sheetView tabSelected="1" workbookViewId="0"/>
  </sheetViews>
  <sheetFormatPr baseColWidth="10" defaultRowHeight="13.2" x14ac:dyDescent="0.25"/>
  <cols>
    <col min="2" max="2" width="17.44140625" customWidth="1"/>
    <col min="3" max="3" width="55.5546875" customWidth="1"/>
    <col min="4" max="4" width="18.109375" customWidth="1"/>
    <col min="5" max="5" width="21.6640625" customWidth="1"/>
    <col min="6" max="6" width="16.5546875" bestFit="1" customWidth="1"/>
    <col min="7" max="7" width="17.44140625" bestFit="1" customWidth="1"/>
    <col min="8" max="8" width="50.44140625" hidden="1" customWidth="1"/>
    <col min="9" max="9" width="12.5546875" hidden="1" customWidth="1"/>
  </cols>
  <sheetData>
    <row r="2" spans="3:9" ht="15.75" customHeight="1" x14ac:dyDescent="0.25">
      <c r="C2" s="279" t="s">
        <v>390</v>
      </c>
      <c r="D2" s="279"/>
      <c r="E2" s="279"/>
      <c r="F2" s="279"/>
      <c r="G2" s="28"/>
    </row>
    <row r="3" spans="3:9" ht="16.2" thickBot="1" x14ac:dyDescent="0.35">
      <c r="C3" s="4"/>
      <c r="D3" s="4"/>
      <c r="E3" s="5"/>
      <c r="F3" s="5"/>
      <c r="G3" s="7"/>
    </row>
    <row r="4" spans="3:9" ht="16.5" customHeight="1" thickBot="1" x14ac:dyDescent="0.3">
      <c r="C4" s="273" t="s">
        <v>391</v>
      </c>
      <c r="D4" s="271" t="s">
        <v>55</v>
      </c>
      <c r="E4" s="272" t="s">
        <v>56</v>
      </c>
      <c r="F4" s="272" t="s">
        <v>57</v>
      </c>
      <c r="G4" s="26"/>
      <c r="H4" s="101" t="s">
        <v>104</v>
      </c>
      <c r="I4" s="101">
        <v>141</v>
      </c>
    </row>
    <row r="5" spans="3:9" ht="15.6" x14ac:dyDescent="0.25">
      <c r="C5" s="8"/>
      <c r="D5" s="21"/>
      <c r="E5" s="295"/>
      <c r="F5" s="21"/>
      <c r="H5" s="135" t="s">
        <v>103</v>
      </c>
      <c r="I5" s="135">
        <v>14</v>
      </c>
    </row>
    <row r="6" spans="3:9" ht="15" x14ac:dyDescent="0.25">
      <c r="C6" s="6" t="s">
        <v>67</v>
      </c>
      <c r="D6" s="22">
        <f>+'ORD926'!F7</f>
        <v>32</v>
      </c>
      <c r="E6" s="293">
        <f>+'EXT926'!F7</f>
        <v>41</v>
      </c>
      <c r="F6" s="23">
        <f>+E6+D6</f>
        <v>73</v>
      </c>
      <c r="G6" s="100"/>
      <c r="H6" s="135" t="s">
        <v>99</v>
      </c>
      <c r="I6" s="135">
        <v>-24</v>
      </c>
    </row>
    <row r="7" spans="3:9" ht="15" x14ac:dyDescent="0.25">
      <c r="C7" s="6" t="s">
        <v>68</v>
      </c>
      <c r="D7" s="23">
        <f>+'ORD927'!F7</f>
        <v>52</v>
      </c>
      <c r="E7" s="293">
        <f>+'EXT927'!F7</f>
        <v>253</v>
      </c>
      <c r="F7" s="23">
        <f>+E7+D7</f>
        <v>305</v>
      </c>
      <c r="G7" s="100"/>
      <c r="H7" s="101" t="s">
        <v>100</v>
      </c>
      <c r="I7" s="101">
        <f>SUM(I4:I6)</f>
        <v>131</v>
      </c>
    </row>
    <row r="8" spans="3:9" ht="15" x14ac:dyDescent="0.25">
      <c r="C8" s="6" t="s">
        <v>69</v>
      </c>
      <c r="D8" s="24">
        <f>+'ORD928'!F7</f>
        <v>25</v>
      </c>
      <c r="E8" s="293">
        <f>+'EXT928'!F7</f>
        <v>16</v>
      </c>
      <c r="F8" s="23">
        <f>+E8+D8</f>
        <v>41</v>
      </c>
      <c r="G8" s="100"/>
    </row>
    <row r="9" spans="3:9" ht="15" x14ac:dyDescent="0.25">
      <c r="C9" s="6" t="s">
        <v>70</v>
      </c>
      <c r="D9" s="23">
        <f>+'ORD929'!F7</f>
        <v>8</v>
      </c>
      <c r="E9" s="293">
        <f>+'EXT929'!F7</f>
        <v>8</v>
      </c>
      <c r="F9" s="23">
        <f>+E9+D9</f>
        <v>16</v>
      </c>
      <c r="G9" s="100"/>
    </row>
    <row r="10" spans="3:9" ht="15" x14ac:dyDescent="0.25">
      <c r="C10" s="6" t="s">
        <v>71</v>
      </c>
      <c r="D10" s="24">
        <f>+'ORD930'!F9</f>
        <v>1</v>
      </c>
      <c r="E10" s="293">
        <f>+'EXT930'!F7</f>
        <v>70</v>
      </c>
      <c r="F10" s="23">
        <f>+E10+D10</f>
        <v>71</v>
      </c>
      <c r="G10" s="100"/>
    </row>
    <row r="11" spans="3:9" ht="15" x14ac:dyDescent="0.25">
      <c r="C11" s="9" t="s">
        <v>72</v>
      </c>
      <c r="D11" s="24">
        <v>0</v>
      </c>
      <c r="E11" s="293">
        <f>+'EXT950'!F7</f>
        <v>3</v>
      </c>
      <c r="F11" s="23">
        <f>+E11+D11</f>
        <v>3</v>
      </c>
      <c r="G11" s="100"/>
    </row>
    <row r="12" spans="3:9" ht="15" customHeight="1" thickBot="1" x14ac:dyDescent="0.3">
      <c r="D12" s="18"/>
      <c r="E12" s="294"/>
      <c r="F12" s="18"/>
      <c r="G12" s="100"/>
    </row>
    <row r="13" spans="3:9" ht="16.2" thickBot="1" x14ac:dyDescent="0.35">
      <c r="C13" s="20" t="s">
        <v>58</v>
      </c>
      <c r="D13" s="44">
        <f>SUM(D6:D11)</f>
        <v>118</v>
      </c>
      <c r="E13" s="45">
        <f>SUM(E6:E11)</f>
        <v>391</v>
      </c>
      <c r="F13" s="292">
        <f>SUM(F6:F11)</f>
        <v>509</v>
      </c>
      <c r="G13" s="100"/>
    </row>
    <row r="14" spans="3:9" s="10" customFormat="1" ht="15.6" x14ac:dyDescent="0.3">
      <c r="C14" s="27"/>
      <c r="D14" s="41"/>
      <c r="E14" s="42"/>
      <c r="F14" s="43"/>
      <c r="G14" s="100"/>
    </row>
    <row r="15" spans="3:9" s="232" customFormat="1" ht="15.6" x14ac:dyDescent="0.3">
      <c r="C15" s="227"/>
      <c r="D15" s="228"/>
      <c r="E15" s="229"/>
      <c r="F15" s="230"/>
      <c r="G15" s="231"/>
    </row>
    <row r="16" spans="3:9" ht="15.6" x14ac:dyDescent="0.3">
      <c r="C16" s="280" t="s">
        <v>115</v>
      </c>
      <c r="D16" s="280"/>
      <c r="E16" s="280"/>
      <c r="F16" s="280"/>
      <c r="G16" s="25"/>
    </row>
    <row r="17" spans="3:8" ht="15.6" thickBot="1" x14ac:dyDescent="0.3">
      <c r="C17" s="19"/>
      <c r="D17" s="19"/>
      <c r="E17" s="19"/>
      <c r="F17" s="19"/>
    </row>
    <row r="18" spans="3:8" ht="14.4" thickBot="1" x14ac:dyDescent="0.3">
      <c r="C18" s="281" t="s">
        <v>59</v>
      </c>
      <c r="D18" s="282"/>
      <c r="E18" s="46" t="s">
        <v>60</v>
      </c>
      <c r="F18" s="46" t="s">
        <v>64</v>
      </c>
    </row>
    <row r="19" spans="3:8" ht="14.4" thickBot="1" x14ac:dyDescent="0.3">
      <c r="C19" s="283"/>
      <c r="D19" s="284"/>
      <c r="E19" s="47">
        <f>+E21+E27+E31+E36+E39+E42+E45+E48+E51+E54+E61+E64+E67+E70+E73+E77+E82+E85+E88+E91+E94+E97+E100+E103+E106+E109+E112+E115+E118+E122+E125+E129+E131+E134+E137+E140</f>
        <v>118</v>
      </c>
      <c r="F19" s="47">
        <f t="shared" ref="F19" si="0">+F21+F27+F31+F36+F39+F42+F45+F48+F51+F54+F61+F64+F67+F70+F73+F77+F82+F85+F88+F91+F94+F97+F100+F103+F106+F109+F112+F115+F118+F122+F125+F129+F131+F134+F137+F140</f>
        <v>391</v>
      </c>
      <c r="G19" s="100"/>
    </row>
    <row r="20" spans="3:8" ht="13.8" x14ac:dyDescent="0.25">
      <c r="E20" s="48"/>
      <c r="F20" s="48"/>
      <c r="G20" s="100"/>
    </row>
    <row r="21" spans="3:8" ht="13.8" x14ac:dyDescent="0.25">
      <c r="C21" s="277" t="s">
        <v>331</v>
      </c>
      <c r="D21" s="277"/>
      <c r="E21" s="235">
        <f>SUM(E22:E25)</f>
        <v>52</v>
      </c>
      <c r="F21" s="235">
        <f t="shared" ref="F21" si="1">SUM(F22:F25)</f>
        <v>118</v>
      </c>
      <c r="G21" s="100"/>
    </row>
    <row r="22" spans="3:8" ht="13.8" x14ac:dyDescent="0.25">
      <c r="C22" s="203" t="s">
        <v>162</v>
      </c>
      <c r="E22" s="48">
        <f>+'ORD926'!F9</f>
        <v>1</v>
      </c>
      <c r="F22" s="48"/>
      <c r="G22" s="100"/>
    </row>
    <row r="23" spans="3:8" ht="13.8" x14ac:dyDescent="0.25">
      <c r="C23" s="203" t="s">
        <v>18</v>
      </c>
      <c r="E23" s="48">
        <f>+'ORD927'!F9</f>
        <v>41</v>
      </c>
      <c r="F23" s="48">
        <f>+'EXT927'!F9</f>
        <v>65</v>
      </c>
      <c r="G23" s="100"/>
    </row>
    <row r="24" spans="3:8" ht="13.8" x14ac:dyDescent="0.25">
      <c r="C24" s="203" t="s">
        <v>37</v>
      </c>
      <c r="E24" s="48">
        <f>+'ORD928'!F9</f>
        <v>9</v>
      </c>
      <c r="F24" s="48"/>
      <c r="G24" s="100"/>
    </row>
    <row r="25" spans="3:8" ht="13.8" x14ac:dyDescent="0.25">
      <c r="C25" s="203" t="s">
        <v>50</v>
      </c>
      <c r="E25" s="48">
        <f>+'ORD930'!F9</f>
        <v>1</v>
      </c>
      <c r="F25" s="48">
        <f>+'EXT930'!F9</f>
        <v>53</v>
      </c>
      <c r="G25" s="100"/>
    </row>
    <row r="26" spans="3:8" ht="13.8" x14ac:dyDescent="0.25">
      <c r="E26" s="48"/>
      <c r="F26" s="48"/>
      <c r="G26" s="100"/>
    </row>
    <row r="27" spans="3:8" ht="13.8" x14ac:dyDescent="0.25">
      <c r="C27" s="277" t="s">
        <v>260</v>
      </c>
      <c r="D27" s="277"/>
      <c r="E27" s="235">
        <f>SUM(E28:E29)</f>
        <v>5</v>
      </c>
      <c r="F27" s="235">
        <f>SUM(F28:F29)</f>
        <v>171</v>
      </c>
      <c r="G27" s="100"/>
    </row>
    <row r="28" spans="3:8" ht="13.8" x14ac:dyDescent="0.25">
      <c r="C28" s="203" t="s">
        <v>162</v>
      </c>
      <c r="E28" s="48">
        <f>+'ORD926'!F14</f>
        <v>5</v>
      </c>
      <c r="F28" s="48">
        <f>+'EXT926'!F9</f>
        <v>12</v>
      </c>
      <c r="G28" s="100"/>
    </row>
    <row r="29" spans="3:8" ht="13.8" x14ac:dyDescent="0.25">
      <c r="C29" s="203" t="s">
        <v>18</v>
      </c>
      <c r="E29" s="48"/>
      <c r="F29" s="48">
        <f>+'EXT927'!F110</f>
        <v>159</v>
      </c>
      <c r="G29" s="100"/>
    </row>
    <row r="30" spans="3:8" ht="13.8" x14ac:dyDescent="0.25">
      <c r="C30" s="203"/>
      <c r="E30" s="48"/>
      <c r="F30" s="48"/>
      <c r="G30" s="100"/>
    </row>
    <row r="31" spans="3:8" ht="13.8" x14ac:dyDescent="0.25">
      <c r="C31" s="277" t="s">
        <v>3</v>
      </c>
      <c r="D31" s="277"/>
      <c r="E31" s="207">
        <f>SUM(E32:E34)</f>
        <v>2</v>
      </c>
      <c r="F31" s="207">
        <f>SUM(F32:F34)</f>
        <v>15</v>
      </c>
    </row>
    <row r="32" spans="3:8" ht="13.8" customHeight="1" x14ac:dyDescent="0.25">
      <c r="C32" s="203" t="s">
        <v>162</v>
      </c>
      <c r="D32" s="201"/>
      <c r="E32" s="204">
        <f>+'ORD926'!F23</f>
        <v>2</v>
      </c>
      <c r="F32" s="204">
        <f>+'EXT926'!F47</f>
        <v>9</v>
      </c>
      <c r="G32" s="201"/>
      <c r="H32" s="201"/>
    </row>
    <row r="33" spans="3:8" ht="13.8" customHeight="1" x14ac:dyDescent="0.25">
      <c r="C33" s="203" t="s">
        <v>47</v>
      </c>
      <c r="D33" s="201"/>
      <c r="E33" s="204"/>
      <c r="F33" s="204">
        <f>+'EXT929'!F19</f>
        <v>3</v>
      </c>
      <c r="G33" s="201"/>
      <c r="H33" s="201"/>
    </row>
    <row r="34" spans="3:8" ht="13.8" customHeight="1" x14ac:dyDescent="0.25">
      <c r="C34" s="203" t="s">
        <v>50</v>
      </c>
      <c r="D34" s="201"/>
      <c r="E34" s="204"/>
      <c r="F34" s="204">
        <f>+'EXT930'!F31</f>
        <v>3</v>
      </c>
      <c r="G34" s="201"/>
      <c r="H34" s="201"/>
    </row>
    <row r="35" spans="3:8" x14ac:dyDescent="0.25">
      <c r="E35" s="152"/>
      <c r="F35" s="152"/>
    </row>
    <row r="36" spans="3:8" ht="27.6" customHeight="1" x14ac:dyDescent="0.25">
      <c r="C36" s="277" t="s">
        <v>125</v>
      </c>
      <c r="D36" s="277"/>
      <c r="E36" s="207">
        <f>+E37</f>
        <v>2</v>
      </c>
      <c r="F36" s="207">
        <f t="shared" ref="F36" si="2">+F37</f>
        <v>0</v>
      </c>
    </row>
    <row r="37" spans="3:8" ht="13.8" x14ac:dyDescent="0.25">
      <c r="C37" s="203" t="s">
        <v>162</v>
      </c>
      <c r="E37" s="48">
        <f>+'ORD926'!F27</f>
        <v>2</v>
      </c>
      <c r="F37" s="48"/>
    </row>
    <row r="38" spans="3:8" x14ac:dyDescent="0.25">
      <c r="E38" s="152"/>
      <c r="F38" s="152"/>
    </row>
    <row r="39" spans="3:8" ht="87" customHeight="1" x14ac:dyDescent="0.25">
      <c r="C39" s="278" t="s">
        <v>127</v>
      </c>
      <c r="D39" s="278"/>
      <c r="E39" s="208">
        <f>+E40</f>
        <v>2</v>
      </c>
      <c r="F39" s="208">
        <f t="shared" ref="F39" si="3">+F40</f>
        <v>0</v>
      </c>
    </row>
    <row r="40" spans="3:8" ht="13.8" x14ac:dyDescent="0.25">
      <c r="C40" s="203" t="s">
        <v>162</v>
      </c>
      <c r="E40" s="48">
        <f>+'ORD926'!F31</f>
        <v>2</v>
      </c>
      <c r="F40" s="48"/>
    </row>
    <row r="41" spans="3:8" x14ac:dyDescent="0.25">
      <c r="E41" s="152"/>
      <c r="F41" s="152"/>
    </row>
    <row r="42" spans="3:8" ht="27.6" customHeight="1" x14ac:dyDescent="0.25">
      <c r="C42" s="277" t="s">
        <v>32</v>
      </c>
      <c r="D42" s="277"/>
      <c r="E42" s="207">
        <f>+E43</f>
        <v>2</v>
      </c>
      <c r="F42" s="207">
        <f t="shared" ref="F42" si="4">+F43</f>
        <v>0</v>
      </c>
    </row>
    <row r="43" spans="3:8" ht="13.8" x14ac:dyDescent="0.25">
      <c r="C43" s="203" t="s">
        <v>162</v>
      </c>
      <c r="E43" s="48">
        <f>+'ORD926'!F35</f>
        <v>2</v>
      </c>
      <c r="F43" s="48"/>
    </row>
    <row r="44" spans="3:8" x14ac:dyDescent="0.25">
      <c r="E44" s="152"/>
      <c r="F44" s="152"/>
    </row>
    <row r="45" spans="3:8" ht="13.8" x14ac:dyDescent="0.25">
      <c r="C45" s="277" t="s">
        <v>149</v>
      </c>
      <c r="D45" s="277"/>
      <c r="E45" s="207">
        <f>+E46</f>
        <v>4</v>
      </c>
      <c r="F45" s="207">
        <f t="shared" ref="F45" si="5">+F46</f>
        <v>0</v>
      </c>
    </row>
    <row r="46" spans="3:8" ht="13.8" x14ac:dyDescent="0.25">
      <c r="C46" s="203" t="s">
        <v>162</v>
      </c>
      <c r="E46" s="48">
        <f>+'ORD926'!F40</f>
        <v>4</v>
      </c>
      <c r="F46" s="48"/>
    </row>
    <row r="47" spans="3:8" x14ac:dyDescent="0.25">
      <c r="E47" s="152"/>
      <c r="F47" s="152"/>
    </row>
    <row r="48" spans="3:8" ht="13.8" x14ac:dyDescent="0.25">
      <c r="C48" s="276" t="s">
        <v>61</v>
      </c>
      <c r="D48" s="276"/>
      <c r="E48" s="207">
        <f>+E49</f>
        <v>0</v>
      </c>
      <c r="F48" s="207">
        <f t="shared" ref="F48" si="6">+F49</f>
        <v>2</v>
      </c>
    </row>
    <row r="49" spans="3:8" ht="13.8" x14ac:dyDescent="0.25">
      <c r="C49" s="203" t="s">
        <v>162</v>
      </c>
      <c r="E49" s="48"/>
      <c r="F49" s="48">
        <f>+'EXT926'!F25</f>
        <v>2</v>
      </c>
    </row>
    <row r="50" spans="3:8" x14ac:dyDescent="0.25">
      <c r="E50" s="152"/>
      <c r="F50" s="152"/>
    </row>
    <row r="51" spans="3:8" ht="13.8" x14ac:dyDescent="0.25">
      <c r="C51" s="277" t="s">
        <v>143</v>
      </c>
      <c r="D51" s="277"/>
      <c r="E51" s="207">
        <f>+E52</f>
        <v>0</v>
      </c>
      <c r="F51" s="207">
        <f t="shared" ref="F51" si="7">+F52</f>
        <v>6</v>
      </c>
    </row>
    <row r="52" spans="3:8" ht="13.8" x14ac:dyDescent="0.25">
      <c r="C52" s="203" t="s">
        <v>162</v>
      </c>
      <c r="E52" s="48"/>
      <c r="F52" s="48">
        <f>+'EXT926'!F29</f>
        <v>6</v>
      </c>
    </row>
    <row r="53" spans="3:8" x14ac:dyDescent="0.25">
      <c r="E53" s="152"/>
      <c r="F53" s="152"/>
    </row>
    <row r="54" spans="3:8" ht="13.8" x14ac:dyDescent="0.25">
      <c r="C54" s="277" t="s">
        <v>33</v>
      </c>
      <c r="D54" s="277"/>
      <c r="E54" s="207">
        <f>SUM(E55:E59)</f>
        <v>0</v>
      </c>
      <c r="F54" s="207">
        <f t="shared" ref="F54" si="8">SUM(F55:F59)</f>
        <v>15</v>
      </c>
    </row>
    <row r="55" spans="3:8" ht="13.8" x14ac:dyDescent="0.25">
      <c r="C55" s="203" t="s">
        <v>162</v>
      </c>
      <c r="E55" s="48"/>
      <c r="F55" s="48">
        <f>+'EXT926'!F38</f>
        <v>3</v>
      </c>
    </row>
    <row r="56" spans="3:8" ht="13.8" x14ac:dyDescent="0.25">
      <c r="C56" s="203" t="s">
        <v>18</v>
      </c>
      <c r="E56" s="48"/>
      <c r="F56" s="48">
        <f>+'EXT927'!F318</f>
        <v>4</v>
      </c>
    </row>
    <row r="57" spans="3:8" ht="13.8" x14ac:dyDescent="0.25">
      <c r="C57" s="203" t="s">
        <v>47</v>
      </c>
      <c r="E57" s="48"/>
      <c r="F57" s="48">
        <f>+'EXT929'!F9</f>
        <v>2</v>
      </c>
    </row>
    <row r="58" spans="3:8" ht="13.8" x14ac:dyDescent="0.25">
      <c r="C58" s="203" t="s">
        <v>50</v>
      </c>
      <c r="D58" s="202"/>
      <c r="E58" s="204"/>
      <c r="F58" s="204">
        <f>+'EXT930'!F22</f>
        <v>3</v>
      </c>
      <c r="G58" s="202"/>
      <c r="H58" s="202"/>
    </row>
    <row r="59" spans="3:8" ht="13.8" customHeight="1" x14ac:dyDescent="0.25">
      <c r="C59" s="203" t="s">
        <v>5</v>
      </c>
      <c r="D59" s="202"/>
      <c r="E59" s="204"/>
      <c r="F59" s="204">
        <f>+'EXT950'!F9</f>
        <v>3</v>
      </c>
      <c r="G59" s="202"/>
      <c r="H59" s="202"/>
    </row>
    <row r="60" spans="3:8" x14ac:dyDescent="0.25">
      <c r="E60" s="152"/>
      <c r="F60" s="152"/>
    </row>
    <row r="61" spans="3:8" ht="13.8" x14ac:dyDescent="0.25">
      <c r="C61" s="277" t="s">
        <v>27</v>
      </c>
      <c r="D61" s="277"/>
      <c r="E61" s="207">
        <f>+E62</f>
        <v>0</v>
      </c>
      <c r="F61" s="207">
        <f t="shared" ref="F61" si="9">+F62</f>
        <v>6</v>
      </c>
    </row>
    <row r="62" spans="3:8" ht="13.8" x14ac:dyDescent="0.25">
      <c r="C62" s="203" t="s">
        <v>162</v>
      </c>
      <c r="D62" s="13"/>
      <c r="E62" s="48"/>
      <c r="F62" s="48">
        <f>+'EXT926'!F43</f>
        <v>6</v>
      </c>
    </row>
    <row r="63" spans="3:8" x14ac:dyDescent="0.25">
      <c r="E63" s="152"/>
      <c r="F63" s="152"/>
    </row>
    <row r="64" spans="3:8" ht="13.8" x14ac:dyDescent="0.25">
      <c r="C64" s="277" t="s">
        <v>226</v>
      </c>
      <c r="D64" s="277"/>
      <c r="E64" s="207">
        <f>+E65</f>
        <v>0</v>
      </c>
      <c r="F64" s="207">
        <f t="shared" ref="F64" si="10">+F65</f>
        <v>1</v>
      </c>
    </row>
    <row r="65" spans="3:8" ht="13.8" x14ac:dyDescent="0.25">
      <c r="C65" s="203" t="s">
        <v>162</v>
      </c>
      <c r="E65" s="48"/>
      <c r="F65" s="48">
        <f>+'EXT926'!F54</f>
        <v>1</v>
      </c>
    </row>
    <row r="66" spans="3:8" x14ac:dyDescent="0.25">
      <c r="E66" s="152"/>
      <c r="F66" s="152"/>
    </row>
    <row r="67" spans="3:8" ht="29.4" customHeight="1" x14ac:dyDescent="0.25">
      <c r="C67" s="285" t="s">
        <v>120</v>
      </c>
      <c r="D67" s="285"/>
      <c r="E67" s="207">
        <f>+E68</f>
        <v>6</v>
      </c>
      <c r="F67" s="207">
        <f t="shared" ref="F67" si="11">+F68</f>
        <v>16</v>
      </c>
    </row>
    <row r="68" spans="3:8" ht="13.8" x14ac:dyDescent="0.25">
      <c r="C68" s="203" t="s">
        <v>18</v>
      </c>
      <c r="D68" s="201"/>
      <c r="E68" s="204">
        <f>+'ORD927'!F98</f>
        <v>6</v>
      </c>
      <c r="F68" s="204">
        <f>+'EXT927'!F309</f>
        <v>16</v>
      </c>
      <c r="G68" s="201"/>
      <c r="H68" s="201"/>
    </row>
    <row r="69" spans="3:8" x14ac:dyDescent="0.25">
      <c r="E69" s="152"/>
      <c r="F69" s="152"/>
    </row>
    <row r="70" spans="3:8" ht="28.8" customHeight="1" x14ac:dyDescent="0.25">
      <c r="C70" s="275" t="s">
        <v>157</v>
      </c>
      <c r="D70" s="275"/>
      <c r="E70" s="207">
        <f>+E71</f>
        <v>2</v>
      </c>
      <c r="F70" s="207">
        <f t="shared" ref="F70" si="12">+F71</f>
        <v>0</v>
      </c>
    </row>
    <row r="71" spans="3:8" ht="13.8" x14ac:dyDescent="0.25">
      <c r="C71" s="203" t="s">
        <v>18</v>
      </c>
      <c r="E71" s="48">
        <f>+'ORD927'!F103</f>
        <v>2</v>
      </c>
      <c r="F71" s="48"/>
    </row>
    <row r="72" spans="3:8" x14ac:dyDescent="0.25">
      <c r="E72" s="152"/>
      <c r="F72" s="152"/>
    </row>
    <row r="73" spans="3:8" ht="27.6" customHeight="1" x14ac:dyDescent="0.25">
      <c r="C73" s="277" t="s">
        <v>52</v>
      </c>
      <c r="D73" s="277"/>
      <c r="E73" s="207">
        <f>SUM(E74:E75)</f>
        <v>0</v>
      </c>
      <c r="F73" s="207">
        <f t="shared" ref="F73" si="13">SUM(F74:F75)</f>
        <v>8</v>
      </c>
    </row>
    <row r="74" spans="3:8" ht="13.8" x14ac:dyDescent="0.25">
      <c r="C74" s="203" t="s">
        <v>18</v>
      </c>
      <c r="E74" s="48"/>
      <c r="F74" s="48">
        <f>+'EXT927'!F313</f>
        <v>5</v>
      </c>
    </row>
    <row r="75" spans="3:8" ht="13.8" x14ac:dyDescent="0.25">
      <c r="C75" s="203" t="s">
        <v>50</v>
      </c>
      <c r="D75" s="202"/>
      <c r="E75" s="204"/>
      <c r="F75" s="204">
        <f>+'EXT930'!F17</f>
        <v>3</v>
      </c>
      <c r="G75" s="202"/>
      <c r="H75" s="202"/>
    </row>
    <row r="76" spans="3:8" x14ac:dyDescent="0.25">
      <c r="E76" s="152"/>
      <c r="F76" s="152"/>
    </row>
    <row r="77" spans="3:8" ht="27.6" customHeight="1" x14ac:dyDescent="0.25">
      <c r="C77" s="275" t="s">
        <v>84</v>
      </c>
      <c r="D77" s="275"/>
      <c r="E77" s="207">
        <f>SUM(E78:E80)</f>
        <v>0</v>
      </c>
      <c r="F77" s="207">
        <f t="shared" ref="F77" si="14">SUM(F78:F80)</f>
        <v>6</v>
      </c>
    </row>
    <row r="78" spans="3:8" ht="13.8" x14ac:dyDescent="0.25">
      <c r="C78" s="203" t="s">
        <v>18</v>
      </c>
      <c r="E78" s="48"/>
      <c r="F78" s="48">
        <f>+'EXT927'!F324</f>
        <v>2</v>
      </c>
    </row>
    <row r="79" spans="3:8" ht="13.8" x14ac:dyDescent="0.25">
      <c r="C79" s="203" t="s">
        <v>47</v>
      </c>
      <c r="E79" s="48"/>
      <c r="F79" s="48">
        <f>+'EXT929'!F14</f>
        <v>3</v>
      </c>
    </row>
    <row r="80" spans="3:8" ht="13.8" x14ac:dyDescent="0.25">
      <c r="C80" s="203" t="s">
        <v>50</v>
      </c>
      <c r="E80" s="48"/>
      <c r="F80" s="48">
        <f>+'EXT930'!F27</f>
        <v>1</v>
      </c>
    </row>
    <row r="81" spans="3:8" x14ac:dyDescent="0.25">
      <c r="E81" s="152"/>
      <c r="F81" s="152"/>
    </row>
    <row r="82" spans="3:8" ht="13.8" x14ac:dyDescent="0.25">
      <c r="C82" s="276" t="s">
        <v>132</v>
      </c>
      <c r="D82" s="276"/>
      <c r="E82" s="207">
        <f>+E83</f>
        <v>1</v>
      </c>
      <c r="F82" s="207">
        <f t="shared" ref="F82" si="15">+F83</f>
        <v>0</v>
      </c>
    </row>
    <row r="83" spans="3:8" ht="13.8" x14ac:dyDescent="0.25">
      <c r="C83" s="203" t="s">
        <v>37</v>
      </c>
      <c r="D83" s="201"/>
      <c r="E83" s="204">
        <f>+'ORD928'!F14</f>
        <v>1</v>
      </c>
      <c r="F83" s="204"/>
      <c r="G83" s="201"/>
      <c r="H83" s="201"/>
    </row>
    <row r="84" spans="3:8" x14ac:dyDescent="0.25">
      <c r="E84" s="152"/>
      <c r="F84" s="152"/>
    </row>
    <row r="85" spans="3:8" ht="15.6" customHeight="1" x14ac:dyDescent="0.25">
      <c r="C85" s="275" t="s">
        <v>2</v>
      </c>
      <c r="D85" s="275"/>
      <c r="E85" s="207">
        <f>+E86</f>
        <v>3</v>
      </c>
      <c r="F85" s="207">
        <f t="shared" ref="F85" si="16">+F86</f>
        <v>0</v>
      </c>
    </row>
    <row r="86" spans="3:8" ht="13.8" x14ac:dyDescent="0.25">
      <c r="C86" s="203" t="s">
        <v>37</v>
      </c>
      <c r="E86" s="48">
        <f>+'ORD928'!F18</f>
        <v>3</v>
      </c>
      <c r="F86" s="48"/>
    </row>
    <row r="87" spans="3:8" x14ac:dyDescent="0.25">
      <c r="E87" s="152"/>
      <c r="F87" s="152"/>
    </row>
    <row r="88" spans="3:8" ht="15.6" customHeight="1" x14ac:dyDescent="0.25">
      <c r="C88" s="277" t="s">
        <v>76</v>
      </c>
      <c r="D88" s="277"/>
      <c r="E88" s="207">
        <f>+E89</f>
        <v>6</v>
      </c>
      <c r="F88" s="207">
        <f t="shared" ref="F88" si="17">+F89</f>
        <v>0</v>
      </c>
    </row>
    <row r="89" spans="3:8" ht="13.8" x14ac:dyDescent="0.25">
      <c r="C89" s="203" t="s">
        <v>37</v>
      </c>
      <c r="E89" s="48">
        <f>+'ORD928'!F25</f>
        <v>6</v>
      </c>
      <c r="F89" s="48"/>
    </row>
    <row r="90" spans="3:8" x14ac:dyDescent="0.25">
      <c r="E90" s="152"/>
      <c r="F90" s="152"/>
    </row>
    <row r="91" spans="3:8" ht="30.6" customHeight="1" x14ac:dyDescent="0.25">
      <c r="C91" s="275" t="s">
        <v>140</v>
      </c>
      <c r="D91" s="275"/>
      <c r="E91" s="205">
        <f>+E92</f>
        <v>8</v>
      </c>
      <c r="F91" s="205">
        <f t="shared" ref="F91" si="18">+F92</f>
        <v>0</v>
      </c>
    </row>
    <row r="92" spans="3:8" ht="13.8" x14ac:dyDescent="0.25">
      <c r="C92" s="203" t="s">
        <v>47</v>
      </c>
      <c r="D92" s="201"/>
      <c r="E92" s="204">
        <f>+'ORD929'!F9</f>
        <v>8</v>
      </c>
      <c r="F92" s="204"/>
      <c r="G92" s="201"/>
      <c r="H92" s="201"/>
    </row>
    <row r="93" spans="3:8" x14ac:dyDescent="0.25">
      <c r="E93" s="152"/>
      <c r="F93" s="152"/>
    </row>
    <row r="94" spans="3:8" ht="13.8" x14ac:dyDescent="0.25">
      <c r="C94" s="277" t="s">
        <v>137</v>
      </c>
      <c r="D94" s="277"/>
      <c r="E94" s="207">
        <f>SUM(E95:E95)</f>
        <v>0</v>
      </c>
      <c r="F94" s="233">
        <f>SUM(F95:F95)</f>
        <v>7</v>
      </c>
    </row>
    <row r="95" spans="3:8" ht="13.8" x14ac:dyDescent="0.25">
      <c r="C95" s="203" t="s">
        <v>50</v>
      </c>
      <c r="E95" s="48"/>
      <c r="F95" s="48">
        <f>+'EXT930'!F36</f>
        <v>7</v>
      </c>
    </row>
    <row r="97" spans="3:6" ht="27.6" customHeight="1" x14ac:dyDescent="0.25">
      <c r="C97" s="277" t="s">
        <v>166</v>
      </c>
      <c r="D97" s="277"/>
      <c r="E97" s="207">
        <f>+E98</f>
        <v>1</v>
      </c>
      <c r="F97" s="207">
        <f t="shared" ref="F97" si="19">+F98</f>
        <v>0</v>
      </c>
    </row>
    <row r="98" spans="3:6" ht="13.8" x14ac:dyDescent="0.25">
      <c r="C98" s="203" t="s">
        <v>18</v>
      </c>
      <c r="E98" s="204">
        <f>+'ORD927'!F108</f>
        <v>1</v>
      </c>
      <c r="F98" s="204"/>
    </row>
    <row r="100" spans="3:6" ht="13.8" x14ac:dyDescent="0.25">
      <c r="C100" s="277" t="s">
        <v>169</v>
      </c>
      <c r="D100" s="277"/>
      <c r="E100" s="207">
        <f>+E101</f>
        <v>1</v>
      </c>
      <c r="F100" s="207">
        <f t="shared" ref="F100" si="20">+F101</f>
        <v>0</v>
      </c>
    </row>
    <row r="101" spans="3:6" ht="13.8" x14ac:dyDescent="0.25">
      <c r="C101" s="203" t="s">
        <v>162</v>
      </c>
      <c r="E101" s="48">
        <f>+'ORD926'!F47</f>
        <v>1</v>
      </c>
      <c r="F101" s="48"/>
    </row>
    <row r="103" spans="3:6" ht="13.8" x14ac:dyDescent="0.25">
      <c r="C103" s="277" t="s">
        <v>171</v>
      </c>
      <c r="D103" s="277"/>
      <c r="E103" s="207">
        <f>+E104</f>
        <v>0</v>
      </c>
      <c r="F103" s="207">
        <f t="shared" ref="F103" si="21">+F104</f>
        <v>4</v>
      </c>
    </row>
    <row r="104" spans="3:6" ht="13.8" x14ac:dyDescent="0.25">
      <c r="C104" s="203" t="s">
        <v>37</v>
      </c>
      <c r="E104" s="48"/>
      <c r="F104" s="48">
        <f>+'EXT928'!F9</f>
        <v>4</v>
      </c>
    </row>
    <row r="106" spans="3:6" ht="31.2" customHeight="1" x14ac:dyDescent="0.25">
      <c r="C106" s="277" t="s">
        <v>177</v>
      </c>
      <c r="D106" s="277"/>
      <c r="E106" s="207">
        <f>+E107</f>
        <v>3</v>
      </c>
      <c r="F106" s="207">
        <f t="shared" ref="F106" si="22">+F107</f>
        <v>1</v>
      </c>
    </row>
    <row r="107" spans="3:6" ht="13.8" x14ac:dyDescent="0.25">
      <c r="C107" s="203" t="s">
        <v>162</v>
      </c>
      <c r="E107" s="48">
        <f>+'ORD926'!F51</f>
        <v>3</v>
      </c>
      <c r="F107" s="48">
        <f>+'EXT926'!F58</f>
        <v>1</v>
      </c>
    </row>
    <row r="109" spans="3:6" ht="28.8" customHeight="1" x14ac:dyDescent="0.25">
      <c r="C109" s="277" t="s">
        <v>187</v>
      </c>
      <c r="D109" s="277"/>
      <c r="E109" s="207">
        <f>+E110</f>
        <v>4</v>
      </c>
      <c r="F109" s="207">
        <f t="shared" ref="F109" si="23">+F110</f>
        <v>0</v>
      </c>
    </row>
    <row r="110" spans="3:6" ht="13.8" x14ac:dyDescent="0.25">
      <c r="C110" s="203" t="s">
        <v>37</v>
      </c>
      <c r="E110" s="48">
        <f>+'ORD928'!F30</f>
        <v>4</v>
      </c>
      <c r="F110" s="48"/>
    </row>
    <row r="112" spans="3:6" ht="29.4" customHeight="1" x14ac:dyDescent="0.25">
      <c r="C112" s="277" t="s">
        <v>190</v>
      </c>
      <c r="D112" s="277"/>
      <c r="E112" s="207">
        <f>+E113</f>
        <v>1</v>
      </c>
      <c r="F112" s="207">
        <f t="shared" ref="F112" si="24">+F113</f>
        <v>0</v>
      </c>
    </row>
    <row r="113" spans="3:6" ht="13.8" x14ac:dyDescent="0.25">
      <c r="C113" s="203" t="s">
        <v>37</v>
      </c>
      <c r="E113" s="48">
        <f>+'ORD928'!F43</f>
        <v>1</v>
      </c>
      <c r="F113" s="48"/>
    </row>
    <row r="115" spans="3:6" ht="30" customHeight="1" x14ac:dyDescent="0.25">
      <c r="C115" s="277" t="s">
        <v>194</v>
      </c>
      <c r="D115" s="277"/>
      <c r="E115" s="207">
        <f>+E116</f>
        <v>0</v>
      </c>
      <c r="F115" s="207">
        <f t="shared" ref="F115" si="25">+F116</f>
        <v>2</v>
      </c>
    </row>
    <row r="116" spans="3:6" ht="13.8" x14ac:dyDescent="0.25">
      <c r="C116" s="203" t="s">
        <v>37</v>
      </c>
      <c r="E116" s="48"/>
      <c r="F116" s="48">
        <f>+'EXT928'!F13</f>
        <v>2</v>
      </c>
    </row>
    <row r="117" spans="3:6" ht="13.8" x14ac:dyDescent="0.25">
      <c r="C117" s="203"/>
      <c r="E117" s="48"/>
      <c r="F117" s="48"/>
    </row>
    <row r="118" spans="3:6" ht="28.8" customHeight="1" x14ac:dyDescent="0.25">
      <c r="C118" s="277" t="s">
        <v>214</v>
      </c>
      <c r="D118" s="277"/>
      <c r="E118" s="211">
        <f>SUM(E119:E120)</f>
        <v>1</v>
      </c>
      <c r="F118" s="212">
        <f t="shared" ref="F118" si="26">SUM(F119:F120)</f>
        <v>1</v>
      </c>
    </row>
    <row r="119" spans="3:6" ht="13.8" x14ac:dyDescent="0.25">
      <c r="C119" s="203" t="s">
        <v>18</v>
      </c>
      <c r="E119" s="48"/>
      <c r="F119" s="48">
        <f>+'EXT927'!F328</f>
        <v>1</v>
      </c>
    </row>
    <row r="120" spans="3:6" ht="13.8" x14ac:dyDescent="0.25">
      <c r="C120" s="203" t="s">
        <v>37</v>
      </c>
      <c r="E120" s="48">
        <f>+'ORD928'!F47</f>
        <v>1</v>
      </c>
      <c r="F120" s="48"/>
    </row>
    <row r="121" spans="3:6" ht="13.8" x14ac:dyDescent="0.25">
      <c r="C121" s="203"/>
      <c r="E121" s="48"/>
      <c r="F121" s="48"/>
    </row>
    <row r="122" spans="3:6" ht="13.8" x14ac:dyDescent="0.25">
      <c r="C122" s="277" t="s">
        <v>202</v>
      </c>
      <c r="D122" s="277"/>
      <c r="E122" s="211">
        <f>SUM(E123:E123)</f>
        <v>1</v>
      </c>
      <c r="F122" s="212">
        <f>SUM(F123:F123)</f>
        <v>1</v>
      </c>
    </row>
    <row r="123" spans="3:6" ht="13.8" x14ac:dyDescent="0.25">
      <c r="C123" s="203" t="s">
        <v>18</v>
      </c>
      <c r="E123" s="48">
        <f>+'ORD927'!F112</f>
        <v>1</v>
      </c>
      <c r="F123" s="48">
        <f>+'EXT927'!F332</f>
        <v>1</v>
      </c>
    </row>
    <row r="125" spans="3:6" s="13" customFormat="1" ht="31.8" customHeight="1" x14ac:dyDescent="0.25">
      <c r="C125" s="275" t="s">
        <v>215</v>
      </c>
      <c r="D125" s="275"/>
      <c r="E125" s="212">
        <f>+E126</f>
        <v>0</v>
      </c>
      <c r="F125" s="212">
        <f t="shared" ref="F125" si="27">+F126</f>
        <v>3</v>
      </c>
    </row>
    <row r="126" spans="3:6" s="13" customFormat="1" ht="13.8" x14ac:dyDescent="0.25">
      <c r="C126" s="203" t="s">
        <v>37</v>
      </c>
      <c r="F126" s="48">
        <f>+'EXT928'!F20</f>
        <v>3</v>
      </c>
    </row>
    <row r="128" spans="3:6" s="13" customFormat="1" ht="43.2" customHeight="1" x14ac:dyDescent="0.25">
      <c r="C128" s="275" t="s">
        <v>225</v>
      </c>
      <c r="D128" s="275"/>
      <c r="E128" s="213">
        <f>+E129</f>
        <v>2</v>
      </c>
      <c r="F128" s="213">
        <f t="shared" ref="F128" si="28">+F129</f>
        <v>0</v>
      </c>
    </row>
    <row r="129" spans="3:6" s="13" customFormat="1" ht="13.8" x14ac:dyDescent="0.25">
      <c r="C129" s="203" t="s">
        <v>162</v>
      </c>
      <c r="E129" s="48">
        <f>+'ORD926'!F57</f>
        <v>2</v>
      </c>
    </row>
    <row r="131" spans="3:6" s="13" customFormat="1" ht="13.8" x14ac:dyDescent="0.25">
      <c r="C131" s="276" t="s">
        <v>235</v>
      </c>
      <c r="D131" s="276"/>
      <c r="E131" s="218">
        <f>+E132</f>
        <v>0</v>
      </c>
      <c r="F131" s="218">
        <f t="shared" ref="F131" si="29">+F132</f>
        <v>7</v>
      </c>
    </row>
    <row r="132" spans="3:6" s="13" customFormat="1" ht="13.8" x14ac:dyDescent="0.25">
      <c r="C132" s="203" t="s">
        <v>37</v>
      </c>
      <c r="F132" s="48">
        <f>+'EXT928'!F27</f>
        <v>7</v>
      </c>
    </row>
    <row r="134" spans="3:6" ht="13.8" x14ac:dyDescent="0.25">
      <c r="C134" s="276" t="s">
        <v>237</v>
      </c>
      <c r="D134" s="276"/>
      <c r="E134" s="225">
        <f>+E135</f>
        <v>1</v>
      </c>
      <c r="F134" s="225">
        <f t="shared" ref="F134" si="30">+F135</f>
        <v>0</v>
      </c>
    </row>
    <row r="135" spans="3:6" s="13" customFormat="1" ht="13.8" x14ac:dyDescent="0.25">
      <c r="C135" s="203" t="s">
        <v>18</v>
      </c>
      <c r="E135" s="48">
        <f>+'ORD927'!F116</f>
        <v>1</v>
      </c>
    </row>
    <row r="137" spans="3:6" ht="13.8" x14ac:dyDescent="0.25">
      <c r="C137" s="276" t="s">
        <v>240</v>
      </c>
      <c r="D137" s="276"/>
      <c r="E137" s="225">
        <f>+E138</f>
        <v>0</v>
      </c>
      <c r="F137" s="225">
        <f t="shared" ref="F137" si="31">+F138</f>
        <v>1</v>
      </c>
    </row>
    <row r="138" spans="3:6" ht="13.8" x14ac:dyDescent="0.25">
      <c r="C138" s="203" t="s">
        <v>162</v>
      </c>
      <c r="E138" s="48"/>
      <c r="F138" s="48">
        <f>+'EXT926'!F62</f>
        <v>1</v>
      </c>
    </row>
    <row r="140" spans="3:6" ht="29.4" customHeight="1" x14ac:dyDescent="0.25">
      <c r="C140" s="275" t="s">
        <v>254</v>
      </c>
      <c r="D140" s="275"/>
      <c r="E140" s="234">
        <f>+E141</f>
        <v>8</v>
      </c>
      <c r="F140" s="234">
        <f t="shared" ref="F140" si="32">+F141</f>
        <v>0</v>
      </c>
    </row>
    <row r="141" spans="3:6" ht="13.8" x14ac:dyDescent="0.25">
      <c r="C141" s="203" t="s">
        <v>162</v>
      </c>
      <c r="E141" s="48">
        <f>+'ORD926'!F62</f>
        <v>8</v>
      </c>
      <c r="F141" s="48"/>
    </row>
    <row r="142" spans="3:6" ht="13.8" thickBot="1" x14ac:dyDescent="0.3">
      <c r="C142" s="206"/>
      <c r="D142" s="206"/>
      <c r="E142" s="206"/>
      <c r="F142" s="206"/>
    </row>
    <row r="143" spans="3:6" ht="13.8" thickTop="1" x14ac:dyDescent="0.25"/>
  </sheetData>
  <mergeCells count="39">
    <mergeCell ref="C21:D21"/>
    <mergeCell ref="C27:D27"/>
    <mergeCell ref="C85:D85"/>
    <mergeCell ref="C61:D61"/>
    <mergeCell ref="C2:F2"/>
    <mergeCell ref="C16:F16"/>
    <mergeCell ref="C18:D19"/>
    <mergeCell ref="C77:D77"/>
    <mergeCell ref="C70:D70"/>
    <mergeCell ref="C67:D67"/>
    <mergeCell ref="C64:D64"/>
    <mergeCell ref="C51:D51"/>
    <mergeCell ref="C54:D54"/>
    <mergeCell ref="C73:D73"/>
    <mergeCell ref="C31:D31"/>
    <mergeCell ref="C82:D82"/>
    <mergeCell ref="C36:D36"/>
    <mergeCell ref="C39:D39"/>
    <mergeCell ref="C42:D42"/>
    <mergeCell ref="C45:D45"/>
    <mergeCell ref="C48:D48"/>
    <mergeCell ref="C88:D88"/>
    <mergeCell ref="C91:D91"/>
    <mergeCell ref="C94:D94"/>
    <mergeCell ref="C112:D112"/>
    <mergeCell ref="C115:D115"/>
    <mergeCell ref="C97:D97"/>
    <mergeCell ref="C100:D100"/>
    <mergeCell ref="C103:D103"/>
    <mergeCell ref="C106:D106"/>
    <mergeCell ref="C109:D109"/>
    <mergeCell ref="C140:D140"/>
    <mergeCell ref="C134:D134"/>
    <mergeCell ref="C137:D137"/>
    <mergeCell ref="C125:D125"/>
    <mergeCell ref="C118:D118"/>
    <mergeCell ref="C122:D122"/>
    <mergeCell ref="C131:D131"/>
    <mergeCell ref="C128:D128"/>
  </mergeCells>
  <phoneticPr fontId="5" type="noConversion"/>
  <printOptions horizontalCentered="1"/>
  <pageMargins left="0.19685039370078741" right="0.19685039370078741" top="0.39370078740157483" bottom="0.39370078740157483" header="0" footer="0"/>
  <pageSetup scale="65" orientation="portrait" horizontalDpi="4294967294" verticalDpi="4294967294"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14"/>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135"/>
    <col min="2" max="2" width="8.109375" style="149" customWidth="1"/>
    <col min="3" max="3" width="9.88671875" style="152" bestFit="1" customWidth="1"/>
    <col min="4" max="4" width="8.6640625" style="152" bestFit="1" customWidth="1"/>
    <col min="5" max="5" width="17.33203125" style="152" bestFit="1" customWidth="1"/>
    <col min="6" max="6" width="10.44140625" style="152" bestFit="1" customWidth="1"/>
    <col min="7" max="7" width="61.33203125" style="101" bestFit="1" customWidth="1"/>
    <col min="8" max="8" width="10.88671875" style="152" bestFit="1" customWidth="1"/>
    <col min="9" max="9" width="11.109375" style="152" customWidth="1"/>
    <col min="10" max="16384" width="11.44140625" style="135"/>
  </cols>
  <sheetData>
    <row r="2" spans="2:9" ht="15" customHeight="1" x14ac:dyDescent="0.25">
      <c r="C2" s="288" t="s">
        <v>114</v>
      </c>
      <c r="D2" s="288"/>
      <c r="E2" s="288"/>
      <c r="F2" s="288"/>
      <c r="G2" s="288"/>
      <c r="H2" s="288"/>
      <c r="I2" s="288"/>
    </row>
    <row r="3" spans="2:9" ht="15" customHeight="1" x14ac:dyDescent="0.25">
      <c r="C3" s="287" t="s">
        <v>385</v>
      </c>
      <c r="D3" s="287"/>
      <c r="E3" s="287"/>
      <c r="F3" s="287"/>
      <c r="G3" s="287"/>
      <c r="H3" s="287"/>
      <c r="I3" s="287"/>
    </row>
    <row r="4" spans="2:9" ht="13.8" thickBot="1" x14ac:dyDescent="0.3"/>
    <row r="5" spans="2:9" ht="28.2" thickBot="1" x14ac:dyDescent="0.3">
      <c r="C5" s="93" t="s">
        <v>7</v>
      </c>
      <c r="D5" s="93" t="s">
        <v>8</v>
      </c>
      <c r="E5" s="93" t="s">
        <v>9</v>
      </c>
      <c r="F5" s="93" t="s">
        <v>10</v>
      </c>
      <c r="G5" s="93" t="s">
        <v>65</v>
      </c>
      <c r="H5" s="93" t="s">
        <v>17</v>
      </c>
      <c r="I5" s="93" t="s">
        <v>161</v>
      </c>
    </row>
    <row r="6" spans="2:9" ht="13.8" x14ac:dyDescent="0.25">
      <c r="C6" s="236"/>
      <c r="D6" s="236"/>
      <c r="E6" s="236"/>
      <c r="F6" s="236"/>
      <c r="G6" s="236"/>
      <c r="H6" s="236"/>
      <c r="I6" s="236"/>
    </row>
    <row r="7" spans="2:9" ht="13.8" x14ac:dyDescent="0.25">
      <c r="C7" s="274"/>
      <c r="D7" s="274"/>
      <c r="E7" s="274"/>
      <c r="F7" s="274">
        <f>+F9</f>
        <v>1</v>
      </c>
      <c r="G7" s="274"/>
      <c r="H7" s="274"/>
      <c r="I7" s="274"/>
    </row>
    <row r="8" spans="2:9" ht="13.8" x14ac:dyDescent="0.25">
      <c r="C8" s="274"/>
      <c r="D8" s="274"/>
      <c r="E8" s="274"/>
      <c r="F8" s="274"/>
      <c r="G8" s="274"/>
      <c r="H8" s="274"/>
      <c r="I8" s="274"/>
    </row>
    <row r="9" spans="2:9" s="12" customFormat="1" ht="13.8" x14ac:dyDescent="0.25">
      <c r="B9" s="52"/>
      <c r="C9" s="254"/>
      <c r="D9" s="254"/>
      <c r="E9" s="254"/>
      <c r="F9" s="254">
        <f>+F12</f>
        <v>1</v>
      </c>
      <c r="G9" s="254" t="s">
        <v>331</v>
      </c>
      <c r="H9" s="254"/>
      <c r="I9" s="254"/>
    </row>
    <row r="10" spans="2:9" ht="13.8" x14ac:dyDescent="0.25">
      <c r="C10" s="1"/>
      <c r="D10" s="1"/>
      <c r="E10" s="1"/>
      <c r="F10" s="80"/>
      <c r="G10" s="94"/>
      <c r="H10" s="80"/>
    </row>
    <row r="11" spans="2:9" s="13" customFormat="1" ht="13.8" x14ac:dyDescent="0.25">
      <c r="B11" s="79"/>
      <c r="C11" s="1"/>
      <c r="D11" s="1"/>
      <c r="E11" s="1"/>
      <c r="F11" s="1"/>
      <c r="G11" s="81" t="s">
        <v>386</v>
      </c>
      <c r="H11" s="83"/>
      <c r="I11" s="48"/>
    </row>
    <row r="12" spans="2:9" s="13" customFormat="1" ht="13.8" x14ac:dyDescent="0.25">
      <c r="B12" s="79"/>
      <c r="C12" s="86" t="s">
        <v>199</v>
      </c>
      <c r="D12" s="86" t="s">
        <v>218</v>
      </c>
      <c r="E12" s="83" t="s">
        <v>330</v>
      </c>
      <c r="F12" s="1">
        <v>1</v>
      </c>
      <c r="G12" s="84" t="s">
        <v>387</v>
      </c>
      <c r="H12" s="204">
        <v>12</v>
      </c>
      <c r="I12" s="48" t="s">
        <v>0</v>
      </c>
    </row>
    <row r="13" spans="2:9" s="13" customFormat="1" ht="13.8" x14ac:dyDescent="0.25">
      <c r="B13" s="79"/>
      <c r="C13" s="1"/>
      <c r="D13" s="1"/>
      <c r="E13" s="80"/>
      <c r="F13" s="1"/>
      <c r="G13" s="84"/>
      <c r="H13" s="83"/>
      <c r="I13" s="48"/>
    </row>
    <row r="14" spans="2:9" ht="13.8" thickBot="1" x14ac:dyDescent="0.3">
      <c r="C14" s="224"/>
      <c r="D14" s="224"/>
      <c r="E14" s="224"/>
      <c r="F14" s="224"/>
      <c r="G14" s="253"/>
      <c r="H14" s="224"/>
      <c r="I14" s="224"/>
    </row>
  </sheetData>
  <mergeCells count="2">
    <mergeCell ref="C2:I2"/>
    <mergeCell ref="C3:I3"/>
  </mergeCells>
  <printOptions horizontalCentered="1"/>
  <pageMargins left="0.19685039370078741" right="0.19685039370078741" top="0.39370078740157483" bottom="0.39370078740157483" header="0" footer="0"/>
  <pageSetup scale="8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460"/>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55"/>
    <col min="2" max="2" width="10.5546875" style="76" customWidth="1"/>
    <col min="3" max="3" width="6.44140625" style="53" bestFit="1" customWidth="1"/>
    <col min="4" max="4" width="8.5546875" style="53" bestFit="1" customWidth="1"/>
    <col min="5" max="5" width="17" style="53" bestFit="1" customWidth="1"/>
    <col min="6" max="6" width="10" style="53" bestFit="1" customWidth="1"/>
    <col min="7" max="7" width="73.5546875" style="54" customWidth="1"/>
    <col min="8" max="8" width="10.5546875" style="53" bestFit="1" customWidth="1"/>
    <col min="9" max="9" width="13" style="53" customWidth="1"/>
    <col min="10" max="10" width="12.5546875" style="55" bestFit="1" customWidth="1"/>
    <col min="11" max="16384" width="11.44140625" style="55"/>
  </cols>
  <sheetData>
    <row r="2" spans="2:10" ht="15" customHeight="1" x14ac:dyDescent="0.25">
      <c r="C2" s="288" t="s">
        <v>170</v>
      </c>
      <c r="D2" s="289"/>
      <c r="E2" s="289"/>
      <c r="F2" s="289"/>
      <c r="G2" s="289"/>
      <c r="H2" s="289"/>
      <c r="I2" s="289"/>
    </row>
    <row r="3" spans="2:10" ht="15" customHeight="1" x14ac:dyDescent="0.25">
      <c r="C3" s="290" t="s">
        <v>50</v>
      </c>
      <c r="D3" s="290"/>
      <c r="E3" s="290"/>
      <c r="F3" s="290"/>
      <c r="G3" s="290"/>
      <c r="H3" s="290"/>
      <c r="I3" s="290"/>
    </row>
    <row r="4" spans="2:10" ht="13.8" thickBot="1" x14ac:dyDescent="0.3">
      <c r="C4" s="90"/>
      <c r="D4" s="90"/>
      <c r="E4" s="90"/>
      <c r="F4" s="90"/>
      <c r="G4" s="91"/>
      <c r="H4" s="105"/>
      <c r="I4" s="105"/>
    </row>
    <row r="5" spans="2:10" ht="28.2" thickBot="1" x14ac:dyDescent="0.3">
      <c r="C5" s="92" t="s">
        <v>7</v>
      </c>
      <c r="D5" s="92" t="s">
        <v>8</v>
      </c>
      <c r="E5" s="92" t="s">
        <v>9</v>
      </c>
      <c r="F5" s="92" t="s">
        <v>10</v>
      </c>
      <c r="G5" s="92" t="s">
        <v>65</v>
      </c>
      <c r="H5" s="92" t="s">
        <v>17</v>
      </c>
      <c r="I5" s="93" t="s">
        <v>161</v>
      </c>
    </row>
    <row r="6" spans="2:10" ht="13.8" x14ac:dyDescent="0.25">
      <c r="C6" s="29"/>
      <c r="D6" s="29"/>
      <c r="E6" s="29"/>
      <c r="F6" s="29"/>
      <c r="G6" s="29"/>
      <c r="H6" s="29"/>
      <c r="I6" s="29"/>
    </row>
    <row r="7" spans="2:10" s="16" customFormat="1" ht="13.8" x14ac:dyDescent="0.25">
      <c r="B7" s="77"/>
      <c r="C7" s="29"/>
      <c r="D7" s="29"/>
      <c r="E7" s="29"/>
      <c r="F7" s="29">
        <f>+F9+F17+F22+F27+F31+F36</f>
        <v>70</v>
      </c>
      <c r="G7" s="29"/>
      <c r="H7" s="29"/>
      <c r="I7" s="39"/>
      <c r="J7" s="145"/>
    </row>
    <row r="8" spans="2:10" ht="13.8" x14ac:dyDescent="0.25">
      <c r="C8" s="31"/>
      <c r="D8" s="31"/>
      <c r="E8" s="31"/>
      <c r="F8" s="32"/>
      <c r="G8" s="57"/>
      <c r="H8" s="32"/>
    </row>
    <row r="9" spans="2:10" s="12" customFormat="1" ht="13.8" x14ac:dyDescent="0.25">
      <c r="B9" s="52"/>
      <c r="C9" s="254"/>
      <c r="D9" s="254"/>
      <c r="E9" s="254"/>
      <c r="F9" s="254">
        <f>SUM(F12:F15)</f>
        <v>53</v>
      </c>
      <c r="G9" s="254" t="s">
        <v>331</v>
      </c>
      <c r="H9" s="254"/>
      <c r="I9" s="254"/>
    </row>
    <row r="10" spans="2:10" ht="13.8" x14ac:dyDescent="0.25">
      <c r="C10" s="31"/>
      <c r="D10" s="31"/>
      <c r="E10" s="31"/>
      <c r="F10" s="32"/>
      <c r="G10" s="57"/>
      <c r="H10" s="32"/>
    </row>
    <row r="11" spans="2:10" s="13" customFormat="1" ht="13.8" x14ac:dyDescent="0.25">
      <c r="B11" s="79"/>
      <c r="C11" s="1"/>
      <c r="D11" s="1"/>
      <c r="E11" s="1"/>
      <c r="F11" s="1"/>
      <c r="G11" s="81" t="s">
        <v>386</v>
      </c>
      <c r="H11" s="83"/>
      <c r="I11" s="48"/>
    </row>
    <row r="12" spans="2:10" s="13" customFormat="1" ht="13.8" x14ac:dyDescent="0.25">
      <c r="B12" s="79"/>
      <c r="C12" s="86" t="s">
        <v>199</v>
      </c>
      <c r="D12" s="86" t="s">
        <v>218</v>
      </c>
      <c r="E12" s="83" t="s">
        <v>330</v>
      </c>
      <c r="F12" s="1">
        <v>1</v>
      </c>
      <c r="G12" s="84" t="s">
        <v>387</v>
      </c>
      <c r="H12" s="204">
        <v>12</v>
      </c>
      <c r="I12" s="48" t="s">
        <v>0</v>
      </c>
    </row>
    <row r="13" spans="2:10" s="13" customFormat="1" ht="13.8" x14ac:dyDescent="0.25">
      <c r="B13" s="79"/>
      <c r="C13" s="86" t="s">
        <v>199</v>
      </c>
      <c r="D13" s="86" t="s">
        <v>218</v>
      </c>
      <c r="E13" s="83" t="s">
        <v>330</v>
      </c>
      <c r="F13" s="1">
        <v>36</v>
      </c>
      <c r="G13" s="84" t="s">
        <v>388</v>
      </c>
      <c r="H13" s="83">
        <v>12</v>
      </c>
      <c r="I13" s="48" t="s">
        <v>0</v>
      </c>
    </row>
    <row r="14" spans="2:10" s="13" customFormat="1" ht="13.8" x14ac:dyDescent="0.25">
      <c r="B14" s="79"/>
      <c r="C14" s="86" t="s">
        <v>199</v>
      </c>
      <c r="D14" s="86" t="s">
        <v>218</v>
      </c>
      <c r="E14" s="83" t="s">
        <v>330</v>
      </c>
      <c r="F14" s="1">
        <v>9</v>
      </c>
      <c r="G14" s="84" t="s">
        <v>45</v>
      </c>
      <c r="H14" s="83">
        <v>12</v>
      </c>
      <c r="I14" s="48" t="s">
        <v>0</v>
      </c>
    </row>
    <row r="15" spans="2:10" s="13" customFormat="1" ht="13.8" x14ac:dyDescent="0.25">
      <c r="B15" s="79"/>
      <c r="C15" s="86" t="s">
        <v>199</v>
      </c>
      <c r="D15" s="86" t="s">
        <v>218</v>
      </c>
      <c r="E15" s="83" t="s">
        <v>330</v>
      </c>
      <c r="F15" s="1">
        <v>7</v>
      </c>
      <c r="G15" s="84" t="s">
        <v>133</v>
      </c>
      <c r="H15" s="83">
        <v>12</v>
      </c>
      <c r="I15" s="48" t="s">
        <v>0</v>
      </c>
    </row>
    <row r="16" spans="2:10" s="13" customFormat="1" ht="13.8" x14ac:dyDescent="0.25">
      <c r="B16" s="79"/>
      <c r="C16" s="86"/>
      <c r="D16" s="86"/>
      <c r="E16" s="83"/>
      <c r="F16" s="1"/>
      <c r="G16" s="84"/>
      <c r="H16" s="83"/>
      <c r="I16" s="48"/>
    </row>
    <row r="17" spans="2:9" s="177" customFormat="1" ht="27.6" x14ac:dyDescent="0.25">
      <c r="B17" s="175"/>
      <c r="C17" s="125"/>
      <c r="D17" s="125"/>
      <c r="E17" s="125"/>
      <c r="F17" s="266">
        <f>SUM(F19:F20)</f>
        <v>3</v>
      </c>
      <c r="G17" s="126" t="s">
        <v>52</v>
      </c>
      <c r="H17" s="126"/>
      <c r="I17" s="125"/>
    </row>
    <row r="18" spans="2:9" s="13" customFormat="1" ht="13.8" x14ac:dyDescent="0.25">
      <c r="B18" s="79"/>
      <c r="C18" s="1"/>
      <c r="D18" s="1"/>
      <c r="E18" s="1"/>
      <c r="F18" s="80"/>
      <c r="G18" s="81" t="s">
        <v>53</v>
      </c>
      <c r="H18" s="80"/>
      <c r="I18" s="48"/>
    </row>
    <row r="19" spans="2:9" s="12" customFormat="1" ht="13.8" x14ac:dyDescent="0.25">
      <c r="B19" s="52"/>
      <c r="C19" s="1" t="s">
        <v>121</v>
      </c>
      <c r="D19" s="1" t="s">
        <v>158</v>
      </c>
      <c r="E19" s="1" t="s">
        <v>159</v>
      </c>
      <c r="F19" s="80">
        <v>2</v>
      </c>
      <c r="G19" s="84" t="s">
        <v>44</v>
      </c>
      <c r="H19" s="80">
        <v>12</v>
      </c>
      <c r="I19" s="1" t="s">
        <v>0</v>
      </c>
    </row>
    <row r="20" spans="2:9" s="12" customFormat="1" ht="13.8" x14ac:dyDescent="0.25">
      <c r="B20" s="52"/>
      <c r="C20" s="1" t="s">
        <v>121</v>
      </c>
      <c r="D20" s="1" t="s">
        <v>158</v>
      </c>
      <c r="E20" s="1" t="s">
        <v>159</v>
      </c>
      <c r="F20" s="80">
        <v>1</v>
      </c>
      <c r="G20" s="84" t="s">
        <v>45</v>
      </c>
      <c r="H20" s="80">
        <v>12</v>
      </c>
      <c r="I20" s="1" t="s">
        <v>0</v>
      </c>
    </row>
    <row r="21" spans="2:9" ht="13.8" x14ac:dyDescent="0.25">
      <c r="C21" s="31"/>
      <c r="D21" s="31"/>
      <c r="E21" s="31"/>
      <c r="F21" s="32"/>
      <c r="G21" s="33"/>
      <c r="H21" s="110"/>
      <c r="I21" s="111"/>
    </row>
    <row r="22" spans="2:9" s="177" customFormat="1" ht="13.8" x14ac:dyDescent="0.25">
      <c r="B22" s="175"/>
      <c r="C22" s="124"/>
      <c r="D22" s="124"/>
      <c r="E22" s="124"/>
      <c r="F22" s="125">
        <f>SUM(F24:F25)</f>
        <v>3</v>
      </c>
      <c r="G22" s="126" t="s">
        <v>33</v>
      </c>
      <c r="H22" s="124"/>
      <c r="I22" s="124"/>
    </row>
    <row r="23" spans="2:9" s="13" customFormat="1" ht="13.8" x14ac:dyDescent="0.25">
      <c r="B23" s="79"/>
      <c r="C23" s="48"/>
      <c r="D23" s="48"/>
      <c r="E23" s="48"/>
      <c r="F23" s="80"/>
      <c r="G23" s="81" t="s">
        <v>54</v>
      </c>
      <c r="H23" s="83"/>
      <c r="I23" s="48"/>
    </row>
    <row r="24" spans="2:9" s="12" customFormat="1" ht="13.8" x14ac:dyDescent="0.25">
      <c r="B24" s="52"/>
      <c r="C24" s="48" t="s">
        <v>121</v>
      </c>
      <c r="D24" s="48" t="s">
        <v>91</v>
      </c>
      <c r="E24" s="48" t="s">
        <v>134</v>
      </c>
      <c r="F24" s="80">
        <v>2</v>
      </c>
      <c r="G24" s="84" t="s">
        <v>44</v>
      </c>
      <c r="H24" s="1">
        <v>12</v>
      </c>
      <c r="I24" s="1" t="s">
        <v>0</v>
      </c>
    </row>
    <row r="25" spans="2:9" s="12" customFormat="1" ht="13.8" x14ac:dyDescent="0.25">
      <c r="B25" s="52"/>
      <c r="C25" s="48" t="s">
        <v>121</v>
      </c>
      <c r="D25" s="48" t="s">
        <v>91</v>
      </c>
      <c r="E25" s="48" t="s">
        <v>134</v>
      </c>
      <c r="F25" s="80">
        <v>1</v>
      </c>
      <c r="G25" s="84" t="s">
        <v>133</v>
      </c>
      <c r="H25" s="1">
        <v>12</v>
      </c>
      <c r="I25" s="1" t="s">
        <v>0</v>
      </c>
    </row>
    <row r="26" spans="2:9" ht="13.8" x14ac:dyDescent="0.25">
      <c r="C26" s="112"/>
      <c r="D26" s="112"/>
      <c r="E26" s="112"/>
      <c r="F26" s="114"/>
      <c r="G26" s="119"/>
      <c r="H26" s="114"/>
      <c r="I26" s="120"/>
    </row>
    <row r="27" spans="2:9" s="177" customFormat="1" ht="27.6" x14ac:dyDescent="0.25">
      <c r="B27" s="175"/>
      <c r="C27" s="124"/>
      <c r="D27" s="139"/>
      <c r="E27" s="139"/>
      <c r="F27" s="270">
        <f>+F29</f>
        <v>1</v>
      </c>
      <c r="G27" s="138" t="s">
        <v>84</v>
      </c>
      <c r="H27" s="139"/>
      <c r="I27" s="139"/>
    </row>
    <row r="28" spans="2:9" s="13" customFormat="1" ht="13.8" x14ac:dyDescent="0.25">
      <c r="B28" s="79"/>
      <c r="C28" s="1"/>
      <c r="D28" s="1"/>
      <c r="E28" s="1"/>
      <c r="F28" s="80"/>
      <c r="G28" s="81" t="s">
        <v>51</v>
      </c>
      <c r="H28" s="83"/>
      <c r="I28" s="48"/>
    </row>
    <row r="29" spans="2:9" s="12" customFormat="1" ht="13.8" x14ac:dyDescent="0.25">
      <c r="B29" s="52"/>
      <c r="C29" s="1" t="s">
        <v>121</v>
      </c>
      <c r="D29" s="1" t="s">
        <v>147</v>
      </c>
      <c r="E29" s="1" t="s">
        <v>148</v>
      </c>
      <c r="F29" s="80">
        <v>1</v>
      </c>
      <c r="G29" s="84" t="s">
        <v>44</v>
      </c>
      <c r="H29" s="83">
        <v>12</v>
      </c>
      <c r="I29" s="1" t="s">
        <v>0</v>
      </c>
    </row>
    <row r="30" spans="2:9" s="12" customFormat="1" ht="13.8" x14ac:dyDescent="0.25">
      <c r="B30" s="52"/>
      <c r="C30" s="1"/>
      <c r="D30" s="1"/>
      <c r="E30" s="1"/>
      <c r="F30" s="80"/>
      <c r="G30" s="84"/>
      <c r="H30" s="83"/>
      <c r="I30" s="1"/>
    </row>
    <row r="31" spans="2:9" s="177" customFormat="1" ht="13.8" x14ac:dyDescent="0.25">
      <c r="B31" s="175"/>
      <c r="C31" s="125"/>
      <c r="D31" s="125"/>
      <c r="E31" s="125"/>
      <c r="F31" s="126">
        <f>SUM(F33:F34)</f>
        <v>3</v>
      </c>
      <c r="G31" s="126" t="s">
        <v>3</v>
      </c>
      <c r="H31" s="129"/>
      <c r="I31" s="125"/>
    </row>
    <row r="32" spans="2:9" s="13" customFormat="1" ht="13.8" x14ac:dyDescent="0.25">
      <c r="B32" s="79"/>
      <c r="C32" s="1"/>
      <c r="D32" s="1"/>
      <c r="E32" s="1"/>
      <c r="F32" s="80"/>
      <c r="G32" s="81" t="s">
        <v>51</v>
      </c>
      <c r="H32" s="83"/>
      <c r="I32" s="1"/>
    </row>
    <row r="33" spans="2:9" s="13" customFormat="1" ht="13.8" x14ac:dyDescent="0.25">
      <c r="B33" s="79"/>
      <c r="C33" s="86" t="s">
        <v>121</v>
      </c>
      <c r="D33" s="86" t="s">
        <v>122</v>
      </c>
      <c r="E33" s="86" t="s">
        <v>123</v>
      </c>
      <c r="F33" s="80">
        <v>1</v>
      </c>
      <c r="G33" s="84" t="s">
        <v>108</v>
      </c>
      <c r="H33" s="83">
        <v>12</v>
      </c>
      <c r="I33" s="1" t="s">
        <v>0</v>
      </c>
    </row>
    <row r="34" spans="2:9" s="13" customFormat="1" ht="13.8" x14ac:dyDescent="0.25">
      <c r="B34" s="79"/>
      <c r="C34" s="86" t="s">
        <v>242</v>
      </c>
      <c r="D34" s="86" t="s">
        <v>223</v>
      </c>
      <c r="E34" s="86" t="s">
        <v>243</v>
      </c>
      <c r="F34" s="80">
        <v>2</v>
      </c>
      <c r="G34" s="84" t="s">
        <v>21</v>
      </c>
      <c r="H34" s="86">
        <v>12</v>
      </c>
      <c r="I34" s="83" t="s">
        <v>0</v>
      </c>
    </row>
    <row r="35" spans="2:9" s="13" customFormat="1" ht="13.8" x14ac:dyDescent="0.25">
      <c r="B35" s="79"/>
      <c r="C35" s="86"/>
      <c r="D35" s="86"/>
      <c r="E35" s="86"/>
      <c r="F35" s="80"/>
      <c r="G35" s="84"/>
      <c r="H35" s="83"/>
      <c r="I35" s="1"/>
    </row>
    <row r="36" spans="2:9" s="177" customFormat="1" ht="13.8" x14ac:dyDescent="0.25">
      <c r="B36" s="175"/>
      <c r="C36" s="124"/>
      <c r="D36" s="124"/>
      <c r="E36" s="124"/>
      <c r="F36" s="125">
        <f>SUM(F38:F38)</f>
        <v>7</v>
      </c>
      <c r="G36" s="126" t="s">
        <v>137</v>
      </c>
      <c r="H36" s="124"/>
      <c r="I36" s="124"/>
    </row>
    <row r="37" spans="2:9" s="12" customFormat="1" ht="13.8" x14ac:dyDescent="0.25">
      <c r="B37" s="52"/>
      <c r="C37" s="1"/>
      <c r="D37" s="1"/>
      <c r="E37" s="1"/>
      <c r="F37" s="80"/>
      <c r="G37" s="81" t="s">
        <v>51</v>
      </c>
      <c r="H37" s="80"/>
      <c r="I37" s="1"/>
    </row>
    <row r="38" spans="2:9" s="12" customFormat="1" ht="13.8" x14ac:dyDescent="0.25">
      <c r="B38" s="52"/>
      <c r="C38" s="1" t="s">
        <v>121</v>
      </c>
      <c r="D38" s="1" t="s">
        <v>105</v>
      </c>
      <c r="E38" s="1" t="s">
        <v>136</v>
      </c>
      <c r="F38" s="80">
        <v>7</v>
      </c>
      <c r="G38" s="147" t="s">
        <v>44</v>
      </c>
      <c r="H38" s="80">
        <v>12</v>
      </c>
      <c r="I38" s="1" t="s">
        <v>0</v>
      </c>
    </row>
    <row r="39" spans="2:9" ht="13.8" thickBot="1" x14ac:dyDescent="0.3">
      <c r="C39" s="68"/>
      <c r="D39" s="68"/>
      <c r="E39" s="68"/>
      <c r="F39" s="96"/>
      <c r="G39" s="97"/>
      <c r="H39" s="98"/>
      <c r="I39" s="64"/>
    </row>
    <row r="40" spans="2:9" x14ac:dyDescent="0.25">
      <c r="C40" s="15"/>
      <c r="D40" s="15"/>
      <c r="E40" s="15"/>
      <c r="F40" s="56"/>
      <c r="G40" s="58"/>
      <c r="H40" s="59"/>
    </row>
    <row r="41" spans="2:9" x14ac:dyDescent="0.25">
      <c r="C41" s="15"/>
      <c r="D41" s="15"/>
      <c r="E41" s="15"/>
      <c r="F41" s="56"/>
      <c r="G41" s="58"/>
      <c r="H41" s="59"/>
    </row>
    <row r="42" spans="2:9" x14ac:dyDescent="0.25">
      <c r="C42" s="15"/>
      <c r="D42" s="15"/>
      <c r="E42" s="15"/>
      <c r="F42" s="56"/>
      <c r="G42" s="58"/>
      <c r="H42" s="59"/>
    </row>
    <row r="43" spans="2:9" x14ac:dyDescent="0.25">
      <c r="C43" s="15"/>
      <c r="D43" s="15"/>
      <c r="E43" s="15"/>
      <c r="F43" s="56"/>
      <c r="G43" s="58"/>
      <c r="H43" s="59"/>
    </row>
    <row r="44" spans="2:9" x14ac:dyDescent="0.25">
      <c r="C44" s="15"/>
      <c r="D44" s="15"/>
      <c r="E44" s="15"/>
      <c r="F44" s="56"/>
      <c r="G44" s="58"/>
      <c r="H44" s="59"/>
    </row>
    <row r="45" spans="2:9" x14ac:dyDescent="0.25">
      <c r="C45" s="56"/>
      <c r="D45" s="56"/>
      <c r="E45" s="56"/>
      <c r="F45" s="56"/>
      <c r="G45" s="58"/>
      <c r="H45" s="56"/>
      <c r="I45" s="69"/>
    </row>
    <row r="46" spans="2:9" x14ac:dyDescent="0.25">
      <c r="C46" s="15"/>
      <c r="D46" s="15"/>
      <c r="E46" s="15"/>
      <c r="F46" s="66"/>
      <c r="G46" s="58"/>
      <c r="H46" s="67"/>
    </row>
    <row r="47" spans="2:9" x14ac:dyDescent="0.25">
      <c r="C47" s="15"/>
      <c r="D47" s="15"/>
      <c r="E47" s="15"/>
      <c r="F47" s="56"/>
      <c r="G47" s="58"/>
      <c r="H47" s="59"/>
    </row>
    <row r="48" spans="2:9" x14ac:dyDescent="0.25">
      <c r="C48" s="15"/>
      <c r="D48" s="15"/>
      <c r="E48" s="15"/>
      <c r="F48" s="56"/>
      <c r="G48" s="58"/>
      <c r="H48" s="59"/>
    </row>
    <row r="49" spans="3:9" x14ac:dyDescent="0.25">
      <c r="C49" s="15"/>
      <c r="D49" s="15"/>
      <c r="E49" s="15"/>
      <c r="F49" s="56"/>
      <c r="G49" s="63"/>
      <c r="H49" s="59"/>
    </row>
    <row r="50" spans="3:9" x14ac:dyDescent="0.25">
      <c r="C50" s="15"/>
      <c r="D50" s="15"/>
      <c r="E50" s="15"/>
      <c r="F50" s="56"/>
      <c r="G50" s="58"/>
      <c r="H50" s="56"/>
    </row>
    <row r="51" spans="3:9" x14ac:dyDescent="0.25">
      <c r="C51" s="15"/>
      <c r="D51" s="15"/>
      <c r="E51" s="15"/>
      <c r="F51" s="66"/>
      <c r="G51" s="58"/>
      <c r="H51" s="67"/>
    </row>
    <row r="52" spans="3:9" x14ac:dyDescent="0.25">
      <c r="C52" s="15"/>
      <c r="D52" s="15"/>
      <c r="E52" s="15"/>
      <c r="F52" s="56"/>
      <c r="G52" s="58"/>
      <c r="H52" s="59"/>
    </row>
    <row r="53" spans="3:9" x14ac:dyDescent="0.25">
      <c r="C53" s="15"/>
      <c r="D53" s="15"/>
      <c r="E53" s="15"/>
      <c r="F53" s="56"/>
      <c r="G53" s="58"/>
      <c r="H53" s="59"/>
    </row>
    <row r="54" spans="3:9" x14ac:dyDescent="0.25">
      <c r="C54" s="15"/>
      <c r="D54" s="15"/>
      <c r="E54" s="15"/>
      <c r="F54" s="56"/>
      <c r="G54" s="58"/>
      <c r="H54" s="56"/>
    </row>
    <row r="55" spans="3:9" x14ac:dyDescent="0.25">
      <c r="C55" s="15"/>
      <c r="D55" s="15"/>
      <c r="E55" s="15"/>
      <c r="F55" s="66"/>
      <c r="G55" s="58"/>
      <c r="H55" s="67"/>
    </row>
    <row r="56" spans="3:9" x14ac:dyDescent="0.25">
      <c r="C56" s="15"/>
      <c r="D56" s="15"/>
      <c r="E56" s="15"/>
      <c r="F56" s="56"/>
      <c r="G56" s="63"/>
      <c r="H56" s="59"/>
    </row>
    <row r="57" spans="3:9" x14ac:dyDescent="0.25">
      <c r="C57" s="15"/>
      <c r="D57" s="15"/>
      <c r="E57" s="15"/>
      <c r="F57" s="56"/>
      <c r="G57" s="58"/>
      <c r="H57" s="59"/>
    </row>
    <row r="58" spans="3:9" x14ac:dyDescent="0.25">
      <c r="C58" s="15"/>
      <c r="D58" s="15"/>
      <c r="E58" s="15"/>
      <c r="F58" s="56"/>
      <c r="G58" s="58"/>
      <c r="H58" s="59"/>
    </row>
    <row r="59" spans="3:9" x14ac:dyDescent="0.25">
      <c r="C59" s="15"/>
      <c r="D59" s="15"/>
      <c r="E59" s="15"/>
      <c r="F59" s="56"/>
      <c r="G59" s="58"/>
      <c r="H59" s="59"/>
    </row>
    <row r="60" spans="3:9" x14ac:dyDescent="0.25">
      <c r="C60" s="15"/>
      <c r="D60" s="15"/>
      <c r="E60" s="15"/>
      <c r="F60" s="56"/>
      <c r="G60" s="63"/>
      <c r="H60" s="56"/>
    </row>
    <row r="61" spans="3:9" x14ac:dyDescent="0.25">
      <c r="C61" s="15"/>
      <c r="D61" s="15"/>
      <c r="E61" s="15"/>
      <c r="F61" s="66"/>
      <c r="G61" s="58"/>
      <c r="H61" s="67"/>
    </row>
    <row r="62" spans="3:9" x14ac:dyDescent="0.25">
      <c r="C62" s="15"/>
      <c r="D62" s="15"/>
      <c r="E62" s="15"/>
      <c r="F62" s="56"/>
      <c r="G62" s="58"/>
      <c r="H62" s="59"/>
    </row>
    <row r="63" spans="3:9" x14ac:dyDescent="0.25">
      <c r="C63" s="15"/>
      <c r="D63" s="15"/>
      <c r="E63" s="15"/>
      <c r="F63" s="56"/>
      <c r="G63" s="58"/>
      <c r="H63" s="59"/>
    </row>
    <row r="64" spans="3:9" x14ac:dyDescent="0.25">
      <c r="C64" s="56"/>
      <c r="D64" s="56"/>
      <c r="E64" s="56"/>
      <c r="F64" s="56"/>
      <c r="G64" s="58"/>
      <c r="H64" s="59"/>
      <c r="I64" s="69"/>
    </row>
    <row r="65" spans="3:8" x14ac:dyDescent="0.25">
      <c r="C65" s="15"/>
      <c r="D65" s="15"/>
      <c r="E65" s="15"/>
      <c r="F65" s="56"/>
      <c r="G65" s="58"/>
      <c r="H65" s="56"/>
    </row>
    <row r="66" spans="3:8" x14ac:dyDescent="0.25">
      <c r="C66" s="15"/>
      <c r="D66" s="15"/>
      <c r="E66" s="15"/>
      <c r="F66" s="66"/>
      <c r="G66" s="63"/>
      <c r="H66" s="67"/>
    </row>
    <row r="67" spans="3:8" x14ac:dyDescent="0.25">
      <c r="C67" s="15"/>
      <c r="D67" s="15"/>
      <c r="E67" s="15"/>
      <c r="F67" s="56"/>
      <c r="G67" s="58"/>
      <c r="H67" s="59"/>
    </row>
    <row r="68" spans="3:8" x14ac:dyDescent="0.25">
      <c r="C68" s="15"/>
      <c r="D68" s="15"/>
      <c r="E68" s="15"/>
      <c r="F68" s="56"/>
      <c r="G68" s="58"/>
      <c r="H68" s="59"/>
    </row>
    <row r="69" spans="3:8" x14ac:dyDescent="0.25">
      <c r="C69" s="15"/>
      <c r="D69" s="15"/>
      <c r="E69" s="15"/>
      <c r="F69" s="56"/>
      <c r="G69" s="58"/>
      <c r="H69" s="59"/>
    </row>
    <row r="70" spans="3:8" x14ac:dyDescent="0.25">
      <c r="C70" s="15"/>
      <c r="D70" s="15"/>
      <c r="E70" s="15"/>
      <c r="F70" s="56"/>
      <c r="G70" s="58"/>
      <c r="H70" s="56"/>
    </row>
    <row r="71" spans="3:8" x14ac:dyDescent="0.25">
      <c r="C71" s="15"/>
      <c r="D71" s="15"/>
      <c r="E71" s="15"/>
      <c r="F71" s="66"/>
      <c r="G71" s="58"/>
      <c r="H71" s="67"/>
    </row>
    <row r="72" spans="3:8" x14ac:dyDescent="0.25">
      <c r="C72" s="15"/>
      <c r="D72" s="15"/>
      <c r="E72" s="15"/>
      <c r="F72" s="56"/>
      <c r="G72" s="58"/>
      <c r="H72" s="59"/>
    </row>
    <row r="73" spans="3:8" x14ac:dyDescent="0.25">
      <c r="C73" s="15"/>
      <c r="D73" s="15"/>
      <c r="E73" s="15"/>
      <c r="F73" s="56"/>
      <c r="G73" s="58"/>
      <c r="H73" s="59"/>
    </row>
    <row r="74" spans="3:8" x14ac:dyDescent="0.25">
      <c r="C74" s="15"/>
      <c r="D74" s="15"/>
      <c r="E74" s="15"/>
      <c r="F74" s="56"/>
      <c r="G74" s="63"/>
      <c r="H74" s="59"/>
    </row>
    <row r="75" spans="3:8" x14ac:dyDescent="0.25">
      <c r="C75" s="15"/>
      <c r="D75" s="15"/>
      <c r="E75" s="15"/>
      <c r="F75" s="56"/>
      <c r="G75" s="58"/>
      <c r="H75" s="59"/>
    </row>
    <row r="76" spans="3:8" x14ac:dyDescent="0.25">
      <c r="C76" s="15"/>
      <c r="D76" s="15"/>
      <c r="E76" s="15"/>
      <c r="F76" s="56"/>
      <c r="G76" s="58"/>
      <c r="H76" s="59"/>
    </row>
    <row r="77" spans="3:8" x14ac:dyDescent="0.25">
      <c r="C77" s="15"/>
      <c r="D77" s="15"/>
      <c r="E77" s="15"/>
      <c r="F77" s="56"/>
      <c r="G77" s="58"/>
      <c r="H77" s="59"/>
    </row>
    <row r="78" spans="3:8" x14ac:dyDescent="0.25">
      <c r="C78" s="15"/>
      <c r="D78" s="15"/>
      <c r="E78" s="15"/>
      <c r="F78" s="56"/>
      <c r="G78" s="58"/>
      <c r="H78" s="56"/>
    </row>
    <row r="79" spans="3:8" x14ac:dyDescent="0.25">
      <c r="C79" s="15"/>
      <c r="D79" s="15"/>
      <c r="E79" s="15"/>
      <c r="F79" s="66"/>
      <c r="G79" s="58"/>
      <c r="H79" s="67"/>
    </row>
    <row r="80" spans="3:8" x14ac:dyDescent="0.25">
      <c r="C80" s="15"/>
      <c r="D80" s="15"/>
      <c r="E80" s="15"/>
      <c r="F80" s="56"/>
      <c r="G80" s="58"/>
      <c r="H80" s="59"/>
    </row>
    <row r="81" spans="3:8" x14ac:dyDescent="0.25">
      <c r="C81" s="15"/>
      <c r="D81" s="15"/>
      <c r="E81" s="15"/>
      <c r="F81" s="56"/>
      <c r="G81" s="63"/>
      <c r="H81" s="59"/>
    </row>
    <row r="82" spans="3:8" x14ac:dyDescent="0.25">
      <c r="C82" s="15"/>
      <c r="D82" s="15"/>
      <c r="E82" s="15"/>
      <c r="F82" s="56"/>
      <c r="G82" s="58"/>
      <c r="H82" s="59"/>
    </row>
    <row r="83" spans="3:8" x14ac:dyDescent="0.25">
      <c r="C83" s="15"/>
      <c r="D83" s="15"/>
      <c r="E83" s="15"/>
      <c r="F83" s="56"/>
      <c r="G83" s="58"/>
      <c r="H83" s="56"/>
    </row>
    <row r="84" spans="3:8" x14ac:dyDescent="0.25">
      <c r="C84" s="15"/>
      <c r="D84" s="15"/>
      <c r="E84" s="15"/>
      <c r="F84" s="66"/>
      <c r="G84" s="63"/>
      <c r="H84" s="67"/>
    </row>
    <row r="85" spans="3:8" x14ac:dyDescent="0.25">
      <c r="C85" s="15"/>
      <c r="D85" s="15"/>
      <c r="E85" s="15"/>
      <c r="F85" s="56"/>
      <c r="G85" s="58"/>
      <c r="H85" s="59"/>
    </row>
    <row r="86" spans="3:8" x14ac:dyDescent="0.25">
      <c r="C86" s="15"/>
      <c r="D86" s="15"/>
      <c r="E86" s="15"/>
      <c r="F86" s="56"/>
      <c r="G86" s="58"/>
      <c r="H86" s="59"/>
    </row>
    <row r="87" spans="3:8" x14ac:dyDescent="0.25">
      <c r="C87" s="15"/>
      <c r="D87" s="15"/>
      <c r="E87" s="15"/>
      <c r="F87" s="56"/>
      <c r="G87" s="58"/>
      <c r="H87" s="59"/>
    </row>
    <row r="88" spans="3:8" x14ac:dyDescent="0.25">
      <c r="C88" s="15"/>
      <c r="D88" s="15"/>
      <c r="E88" s="15"/>
      <c r="F88" s="56"/>
      <c r="G88" s="58"/>
      <c r="H88" s="59"/>
    </row>
    <row r="89" spans="3:8" x14ac:dyDescent="0.25">
      <c r="C89" s="15"/>
      <c r="D89" s="15"/>
      <c r="E89" s="15"/>
      <c r="F89" s="56"/>
      <c r="G89" s="58"/>
      <c r="H89" s="56"/>
    </row>
    <row r="90" spans="3:8" x14ac:dyDescent="0.25">
      <c r="C90" s="15"/>
      <c r="D90" s="15"/>
      <c r="E90" s="15"/>
      <c r="F90" s="66"/>
      <c r="G90" s="58"/>
      <c r="H90" s="67"/>
    </row>
    <row r="91" spans="3:8" x14ac:dyDescent="0.25">
      <c r="C91" s="15"/>
      <c r="D91" s="15"/>
      <c r="E91" s="15"/>
      <c r="F91" s="56"/>
      <c r="G91" s="58"/>
      <c r="H91" s="59"/>
    </row>
    <row r="92" spans="3:8" x14ac:dyDescent="0.25">
      <c r="C92" s="15"/>
      <c r="D92" s="15"/>
      <c r="E92" s="15"/>
      <c r="F92" s="56"/>
      <c r="G92" s="58"/>
      <c r="H92" s="59"/>
    </row>
    <row r="93" spans="3:8" x14ac:dyDescent="0.25">
      <c r="C93" s="15"/>
      <c r="D93" s="15"/>
      <c r="E93" s="15"/>
      <c r="F93" s="56"/>
      <c r="G93" s="58"/>
      <c r="H93" s="59"/>
    </row>
    <row r="94" spans="3:8" x14ac:dyDescent="0.25">
      <c r="C94" s="15"/>
      <c r="D94" s="15"/>
      <c r="E94" s="15"/>
      <c r="F94" s="56"/>
      <c r="G94" s="58"/>
      <c r="H94" s="59"/>
    </row>
    <row r="95" spans="3:8" x14ac:dyDescent="0.25">
      <c r="C95" s="15"/>
      <c r="D95" s="15"/>
      <c r="E95" s="15"/>
      <c r="F95" s="56"/>
      <c r="G95" s="58"/>
      <c r="H95" s="56"/>
    </row>
    <row r="96" spans="3:8" x14ac:dyDescent="0.25">
      <c r="C96" s="15"/>
      <c r="D96" s="15"/>
      <c r="E96" s="15"/>
      <c r="F96" s="66"/>
      <c r="G96" s="58"/>
      <c r="H96" s="67"/>
    </row>
    <row r="97" spans="3:8" x14ac:dyDescent="0.25">
      <c r="C97" s="15"/>
      <c r="D97" s="15"/>
      <c r="E97" s="15"/>
      <c r="F97" s="56"/>
      <c r="G97" s="58"/>
      <c r="H97" s="59"/>
    </row>
    <row r="98" spans="3:8" x14ac:dyDescent="0.25">
      <c r="C98" s="15"/>
      <c r="D98" s="15"/>
      <c r="E98" s="15"/>
      <c r="F98" s="56"/>
      <c r="G98" s="63"/>
      <c r="H98" s="59"/>
    </row>
    <row r="99" spans="3:8" x14ac:dyDescent="0.25">
      <c r="C99" s="15"/>
      <c r="D99" s="15"/>
      <c r="E99" s="15"/>
      <c r="F99" s="56"/>
      <c r="G99" s="58"/>
      <c r="H99" s="59"/>
    </row>
    <row r="100" spans="3:8" x14ac:dyDescent="0.25">
      <c r="C100" s="15"/>
      <c r="D100" s="15"/>
      <c r="E100" s="15"/>
      <c r="F100" s="56"/>
      <c r="G100" s="58"/>
      <c r="H100" s="59"/>
    </row>
    <row r="101" spans="3:8" x14ac:dyDescent="0.25">
      <c r="C101" s="15"/>
      <c r="D101" s="15"/>
      <c r="E101" s="15"/>
      <c r="F101" s="56"/>
      <c r="G101" s="58"/>
      <c r="H101" s="59"/>
    </row>
    <row r="102" spans="3:8" x14ac:dyDescent="0.25">
      <c r="C102" s="15"/>
      <c r="D102" s="15"/>
      <c r="E102" s="15"/>
      <c r="F102" s="56"/>
      <c r="G102" s="58"/>
      <c r="H102" s="56"/>
    </row>
    <row r="103" spans="3:8" x14ac:dyDescent="0.25">
      <c r="C103" s="15"/>
      <c r="D103" s="15"/>
      <c r="E103" s="15"/>
      <c r="F103" s="66"/>
      <c r="G103" s="58"/>
      <c r="H103" s="67"/>
    </row>
    <row r="104" spans="3:8" x14ac:dyDescent="0.25">
      <c r="C104" s="15"/>
      <c r="D104" s="15"/>
      <c r="E104" s="15"/>
      <c r="F104" s="56"/>
      <c r="G104" s="58"/>
      <c r="H104" s="59"/>
    </row>
    <row r="105" spans="3:8" x14ac:dyDescent="0.25">
      <c r="C105" s="15"/>
      <c r="D105" s="15"/>
      <c r="E105" s="15"/>
      <c r="F105" s="56"/>
      <c r="G105" s="63"/>
      <c r="H105" s="59"/>
    </row>
    <row r="106" spans="3:8" x14ac:dyDescent="0.25">
      <c r="C106" s="15"/>
      <c r="D106" s="15"/>
      <c r="E106" s="15"/>
      <c r="F106" s="56"/>
      <c r="G106" s="58"/>
      <c r="H106" s="59"/>
    </row>
    <row r="107" spans="3:8" x14ac:dyDescent="0.25">
      <c r="C107" s="15"/>
      <c r="D107" s="15"/>
      <c r="E107" s="15"/>
      <c r="F107" s="56"/>
      <c r="G107" s="58"/>
      <c r="H107" s="59"/>
    </row>
    <row r="108" spans="3:8" x14ac:dyDescent="0.25">
      <c r="C108" s="15"/>
      <c r="D108" s="15"/>
      <c r="E108" s="15"/>
      <c r="F108" s="56"/>
      <c r="G108" s="58"/>
      <c r="H108" s="59"/>
    </row>
    <row r="109" spans="3:8" x14ac:dyDescent="0.25">
      <c r="C109" s="15"/>
      <c r="D109" s="15"/>
      <c r="E109" s="15"/>
      <c r="F109" s="56"/>
      <c r="G109" s="63"/>
      <c r="H109" s="56"/>
    </row>
    <row r="110" spans="3:8" x14ac:dyDescent="0.25">
      <c r="C110" s="15"/>
      <c r="D110" s="15"/>
      <c r="E110" s="15"/>
      <c r="F110" s="66"/>
      <c r="G110" s="58"/>
      <c r="H110" s="67"/>
    </row>
    <row r="111" spans="3:8" x14ac:dyDescent="0.25">
      <c r="C111" s="15"/>
      <c r="D111" s="15"/>
      <c r="E111" s="15"/>
      <c r="F111" s="56"/>
      <c r="G111" s="58"/>
      <c r="H111" s="59"/>
    </row>
    <row r="112" spans="3:8" x14ac:dyDescent="0.25">
      <c r="C112" s="15"/>
      <c r="D112" s="15"/>
      <c r="E112" s="15"/>
      <c r="F112" s="56"/>
      <c r="G112" s="58"/>
      <c r="H112" s="59"/>
    </row>
    <row r="113" spans="3:8" x14ac:dyDescent="0.25">
      <c r="C113" s="15"/>
      <c r="D113" s="15"/>
      <c r="E113" s="15"/>
      <c r="F113" s="56"/>
      <c r="G113" s="63"/>
      <c r="H113" s="59"/>
    </row>
    <row r="114" spans="3:8" x14ac:dyDescent="0.25">
      <c r="C114" s="15"/>
      <c r="D114" s="15"/>
      <c r="E114" s="15"/>
      <c r="F114" s="56"/>
      <c r="G114" s="58"/>
      <c r="H114" s="56"/>
    </row>
    <row r="115" spans="3:8" x14ac:dyDescent="0.25">
      <c r="C115" s="15"/>
      <c r="D115" s="15"/>
      <c r="E115" s="15"/>
      <c r="F115" s="66"/>
      <c r="G115" s="58"/>
      <c r="H115" s="67"/>
    </row>
    <row r="116" spans="3:8" x14ac:dyDescent="0.25">
      <c r="C116" s="15"/>
      <c r="D116" s="15"/>
      <c r="E116" s="15"/>
      <c r="F116" s="56"/>
      <c r="G116" s="63"/>
      <c r="H116" s="59"/>
    </row>
    <row r="117" spans="3:8" x14ac:dyDescent="0.25">
      <c r="C117" s="15"/>
      <c r="D117" s="15"/>
      <c r="E117" s="15"/>
      <c r="F117" s="56"/>
      <c r="G117" s="58"/>
      <c r="H117" s="59"/>
    </row>
    <row r="118" spans="3:8" x14ac:dyDescent="0.25">
      <c r="C118" s="15"/>
      <c r="D118" s="15"/>
      <c r="E118" s="15"/>
      <c r="F118" s="56"/>
      <c r="G118" s="58"/>
      <c r="H118" s="59"/>
    </row>
    <row r="119" spans="3:8" x14ac:dyDescent="0.25">
      <c r="C119" s="15"/>
      <c r="D119" s="15"/>
      <c r="E119" s="15"/>
      <c r="F119" s="56"/>
      <c r="G119" s="63"/>
      <c r="H119" s="59"/>
    </row>
    <row r="120" spans="3:8" x14ac:dyDescent="0.25">
      <c r="C120" s="15"/>
      <c r="D120" s="15"/>
      <c r="E120" s="15"/>
      <c r="F120" s="56"/>
      <c r="G120" s="58"/>
      <c r="H120" s="59"/>
    </row>
    <row r="121" spans="3:8" x14ac:dyDescent="0.25">
      <c r="C121" s="15"/>
      <c r="D121" s="15"/>
      <c r="E121" s="15"/>
      <c r="F121" s="56"/>
      <c r="G121" s="58"/>
      <c r="H121" s="56"/>
    </row>
    <row r="122" spans="3:8" x14ac:dyDescent="0.25">
      <c r="C122" s="15"/>
      <c r="D122" s="15"/>
      <c r="E122" s="15"/>
      <c r="F122" s="66"/>
      <c r="G122" s="58"/>
      <c r="H122" s="67"/>
    </row>
    <row r="123" spans="3:8" x14ac:dyDescent="0.25">
      <c r="C123" s="15"/>
      <c r="D123" s="15"/>
      <c r="E123" s="15"/>
      <c r="F123" s="56"/>
      <c r="G123" s="63"/>
      <c r="H123" s="59"/>
    </row>
    <row r="124" spans="3:8" x14ac:dyDescent="0.25">
      <c r="C124" s="15"/>
      <c r="D124" s="15"/>
      <c r="E124" s="15"/>
      <c r="F124" s="56"/>
      <c r="G124" s="58"/>
      <c r="H124" s="59"/>
    </row>
    <row r="125" spans="3:8" x14ac:dyDescent="0.25">
      <c r="C125" s="15"/>
      <c r="D125" s="15"/>
      <c r="E125" s="15"/>
      <c r="F125" s="56"/>
      <c r="G125" s="58"/>
      <c r="H125" s="59"/>
    </row>
    <row r="126" spans="3:8" x14ac:dyDescent="0.25">
      <c r="C126" s="15"/>
      <c r="D126" s="15"/>
      <c r="E126" s="15"/>
      <c r="F126" s="56"/>
      <c r="G126" s="58"/>
      <c r="H126" s="59"/>
    </row>
    <row r="127" spans="3:8" x14ac:dyDescent="0.25">
      <c r="C127" s="15"/>
      <c r="D127" s="15"/>
      <c r="E127" s="15"/>
      <c r="F127" s="56"/>
      <c r="G127" s="58"/>
      <c r="H127" s="59"/>
    </row>
    <row r="128" spans="3:8" x14ac:dyDescent="0.25">
      <c r="C128" s="15"/>
      <c r="D128" s="15"/>
      <c r="E128" s="15"/>
      <c r="F128" s="56"/>
      <c r="G128" s="58"/>
      <c r="H128" s="56"/>
    </row>
    <row r="129" spans="3:8" x14ac:dyDescent="0.25">
      <c r="C129" s="15"/>
      <c r="D129" s="15"/>
      <c r="E129" s="15"/>
      <c r="F129" s="66"/>
      <c r="G129" s="58"/>
      <c r="H129" s="67"/>
    </row>
    <row r="130" spans="3:8" x14ac:dyDescent="0.25">
      <c r="C130" s="15"/>
      <c r="D130" s="15"/>
      <c r="E130" s="15"/>
      <c r="F130" s="56"/>
      <c r="G130" s="63"/>
      <c r="H130" s="59"/>
    </row>
    <row r="131" spans="3:8" x14ac:dyDescent="0.25">
      <c r="C131" s="15"/>
      <c r="D131" s="15"/>
      <c r="E131" s="15"/>
      <c r="F131" s="56"/>
      <c r="G131" s="58"/>
      <c r="H131" s="59"/>
    </row>
    <row r="132" spans="3:8" x14ac:dyDescent="0.25">
      <c r="C132" s="15"/>
      <c r="D132" s="15"/>
      <c r="E132" s="15"/>
      <c r="F132" s="56"/>
      <c r="G132" s="58"/>
      <c r="H132" s="59"/>
    </row>
    <row r="133" spans="3:8" x14ac:dyDescent="0.25">
      <c r="C133" s="15"/>
      <c r="D133" s="15"/>
      <c r="E133" s="15"/>
      <c r="F133" s="56"/>
      <c r="G133" s="58"/>
      <c r="H133" s="56"/>
    </row>
    <row r="134" spans="3:8" x14ac:dyDescent="0.25">
      <c r="C134" s="15"/>
      <c r="D134" s="15"/>
      <c r="E134" s="15"/>
      <c r="F134" s="66"/>
      <c r="G134" s="58"/>
      <c r="H134" s="67"/>
    </row>
    <row r="135" spans="3:8" x14ac:dyDescent="0.25">
      <c r="C135" s="15"/>
      <c r="D135" s="15"/>
      <c r="E135" s="15"/>
      <c r="F135" s="56"/>
      <c r="G135" s="58"/>
      <c r="H135" s="59"/>
    </row>
    <row r="136" spans="3:8" x14ac:dyDescent="0.25">
      <c r="C136" s="15"/>
      <c r="D136" s="15"/>
      <c r="E136" s="15"/>
      <c r="F136" s="56"/>
      <c r="G136" s="58"/>
      <c r="H136" s="59"/>
    </row>
    <row r="137" spans="3:8" x14ac:dyDescent="0.25">
      <c r="C137" s="15"/>
      <c r="D137" s="15"/>
      <c r="E137" s="15"/>
      <c r="F137" s="56"/>
      <c r="G137" s="63"/>
      <c r="H137" s="59"/>
    </row>
    <row r="138" spans="3:8" x14ac:dyDescent="0.25">
      <c r="C138" s="15"/>
      <c r="D138" s="15"/>
      <c r="E138" s="15"/>
      <c r="F138" s="56"/>
      <c r="G138" s="58"/>
      <c r="H138" s="56"/>
    </row>
    <row r="139" spans="3:8" x14ac:dyDescent="0.25">
      <c r="C139" s="15"/>
      <c r="D139" s="15"/>
      <c r="E139" s="15"/>
      <c r="F139" s="66"/>
      <c r="G139" s="58"/>
      <c r="H139" s="67"/>
    </row>
    <row r="140" spans="3:8" x14ac:dyDescent="0.25">
      <c r="C140" s="15"/>
      <c r="D140" s="15"/>
      <c r="E140" s="15"/>
      <c r="F140" s="56"/>
      <c r="G140" s="63"/>
      <c r="H140" s="59"/>
    </row>
    <row r="141" spans="3:8" x14ac:dyDescent="0.25">
      <c r="C141" s="15"/>
      <c r="D141" s="15"/>
      <c r="E141" s="15"/>
      <c r="F141" s="56"/>
      <c r="G141" s="58"/>
      <c r="H141" s="59"/>
    </row>
    <row r="142" spans="3:8" x14ac:dyDescent="0.25">
      <c r="C142" s="15"/>
      <c r="D142" s="15"/>
      <c r="E142" s="15"/>
      <c r="F142" s="56"/>
      <c r="G142" s="58"/>
      <c r="H142" s="59"/>
    </row>
    <row r="143" spans="3:8" x14ac:dyDescent="0.25">
      <c r="C143" s="15"/>
      <c r="D143" s="15"/>
      <c r="E143" s="15"/>
      <c r="F143" s="56"/>
      <c r="G143" s="63"/>
      <c r="H143" s="59"/>
    </row>
    <row r="144" spans="3:8" x14ac:dyDescent="0.25">
      <c r="C144" s="15"/>
      <c r="D144" s="15"/>
      <c r="E144" s="15"/>
      <c r="F144" s="56"/>
      <c r="G144" s="58"/>
      <c r="H144" s="59"/>
    </row>
    <row r="145" spans="3:8" x14ac:dyDescent="0.25">
      <c r="C145" s="15"/>
      <c r="D145" s="15"/>
      <c r="E145" s="15"/>
      <c r="F145" s="56"/>
      <c r="G145" s="58"/>
      <c r="H145" s="59"/>
    </row>
    <row r="146" spans="3:8" x14ac:dyDescent="0.25">
      <c r="C146" s="15"/>
      <c r="D146" s="15"/>
      <c r="E146" s="15"/>
      <c r="F146" s="56"/>
      <c r="G146" s="63"/>
      <c r="H146" s="59"/>
    </row>
    <row r="147" spans="3:8" x14ac:dyDescent="0.25">
      <c r="C147" s="15"/>
      <c r="D147" s="15"/>
      <c r="E147" s="15"/>
      <c r="F147" s="56"/>
      <c r="G147" s="58"/>
      <c r="H147" s="59"/>
    </row>
    <row r="148" spans="3:8" x14ac:dyDescent="0.25">
      <c r="C148" s="15"/>
      <c r="D148" s="15"/>
      <c r="E148" s="15"/>
      <c r="F148" s="56"/>
      <c r="G148" s="58"/>
      <c r="H148" s="59"/>
    </row>
    <row r="149" spans="3:8" x14ac:dyDescent="0.25">
      <c r="C149" s="15"/>
      <c r="D149" s="15"/>
      <c r="E149" s="15"/>
      <c r="F149" s="56"/>
      <c r="G149" s="58"/>
      <c r="H149" s="56"/>
    </row>
    <row r="150" spans="3:8" x14ac:dyDescent="0.25">
      <c r="C150" s="15"/>
      <c r="D150" s="15"/>
      <c r="E150" s="15"/>
      <c r="F150" s="66"/>
      <c r="G150" s="58"/>
      <c r="H150" s="67"/>
    </row>
    <row r="151" spans="3:8" x14ac:dyDescent="0.25">
      <c r="C151" s="15"/>
      <c r="D151" s="15"/>
      <c r="E151" s="15"/>
      <c r="F151" s="56"/>
      <c r="G151" s="58"/>
      <c r="H151" s="59"/>
    </row>
    <row r="152" spans="3:8" x14ac:dyDescent="0.25">
      <c r="C152" s="15"/>
      <c r="D152" s="15"/>
      <c r="E152" s="15"/>
      <c r="F152" s="56"/>
      <c r="G152" s="58"/>
      <c r="H152" s="56"/>
    </row>
    <row r="153" spans="3:8" x14ac:dyDescent="0.25">
      <c r="C153" s="15"/>
      <c r="D153" s="15"/>
      <c r="E153" s="15"/>
      <c r="F153" s="66"/>
      <c r="G153" s="58"/>
      <c r="H153" s="67"/>
    </row>
    <row r="154" spans="3:8" x14ac:dyDescent="0.25">
      <c r="C154" s="15"/>
      <c r="D154" s="15"/>
      <c r="E154" s="15"/>
      <c r="F154" s="56"/>
      <c r="G154" s="58"/>
      <c r="H154" s="59"/>
    </row>
    <row r="155" spans="3:8" x14ac:dyDescent="0.25">
      <c r="C155" s="15"/>
      <c r="D155" s="15"/>
      <c r="E155" s="15"/>
      <c r="F155" s="56"/>
      <c r="G155" s="58"/>
      <c r="H155" s="56"/>
    </row>
    <row r="156" spans="3:8" x14ac:dyDescent="0.25">
      <c r="C156" s="15"/>
      <c r="D156" s="15"/>
      <c r="E156" s="15"/>
      <c r="F156" s="66"/>
      <c r="G156" s="58"/>
      <c r="H156" s="67"/>
    </row>
    <row r="157" spans="3:8" x14ac:dyDescent="0.25">
      <c r="C157" s="15"/>
      <c r="D157" s="15"/>
      <c r="E157" s="15"/>
      <c r="F157" s="56"/>
      <c r="G157" s="63"/>
      <c r="H157" s="59"/>
    </row>
    <row r="158" spans="3:8" x14ac:dyDescent="0.25">
      <c r="C158" s="15"/>
      <c r="D158" s="15"/>
      <c r="E158" s="15"/>
      <c r="F158" s="56"/>
      <c r="G158" s="58"/>
      <c r="H158" s="56"/>
    </row>
    <row r="159" spans="3:8" x14ac:dyDescent="0.25">
      <c r="C159" s="15"/>
      <c r="D159" s="15"/>
      <c r="E159" s="15"/>
      <c r="F159" s="66"/>
      <c r="G159" s="58"/>
      <c r="H159" s="67"/>
    </row>
    <row r="160" spans="3:8" x14ac:dyDescent="0.25">
      <c r="C160" s="15"/>
      <c r="D160" s="15"/>
      <c r="E160" s="15"/>
      <c r="F160" s="56"/>
      <c r="G160" s="58"/>
      <c r="H160" s="59"/>
    </row>
    <row r="161" spans="3:8" x14ac:dyDescent="0.25">
      <c r="C161" s="15"/>
      <c r="D161" s="15"/>
      <c r="E161" s="15"/>
      <c r="F161" s="56"/>
      <c r="G161" s="58"/>
      <c r="H161" s="56"/>
    </row>
    <row r="162" spans="3:8" x14ac:dyDescent="0.25">
      <c r="C162" s="15"/>
      <c r="D162" s="15"/>
      <c r="E162" s="15"/>
      <c r="F162" s="66"/>
      <c r="G162" s="58"/>
      <c r="H162" s="67"/>
    </row>
    <row r="163" spans="3:8" x14ac:dyDescent="0.25">
      <c r="C163" s="15"/>
      <c r="D163" s="15"/>
      <c r="E163" s="15"/>
      <c r="F163" s="56"/>
      <c r="G163" s="63"/>
      <c r="H163" s="59"/>
    </row>
    <row r="164" spans="3:8" x14ac:dyDescent="0.25">
      <c r="C164" s="15"/>
      <c r="D164" s="15"/>
      <c r="E164" s="15"/>
      <c r="F164" s="56"/>
      <c r="G164" s="58"/>
      <c r="H164" s="56"/>
    </row>
    <row r="165" spans="3:8" x14ac:dyDescent="0.25">
      <c r="C165" s="15"/>
      <c r="D165" s="15"/>
      <c r="E165" s="15"/>
      <c r="F165" s="66"/>
      <c r="G165" s="58"/>
      <c r="H165" s="67"/>
    </row>
    <row r="166" spans="3:8" x14ac:dyDescent="0.25">
      <c r="C166" s="15"/>
      <c r="D166" s="15"/>
      <c r="E166" s="15"/>
      <c r="F166" s="56"/>
      <c r="G166" s="63"/>
      <c r="H166" s="59"/>
    </row>
    <row r="167" spans="3:8" x14ac:dyDescent="0.25">
      <c r="C167" s="15"/>
      <c r="D167" s="15"/>
      <c r="E167" s="15"/>
      <c r="F167" s="56"/>
      <c r="G167" s="58"/>
      <c r="H167" s="56"/>
    </row>
    <row r="168" spans="3:8" x14ac:dyDescent="0.25">
      <c r="C168" s="15"/>
      <c r="D168" s="15"/>
      <c r="E168" s="15"/>
      <c r="F168" s="66"/>
      <c r="G168" s="58"/>
      <c r="H168" s="67"/>
    </row>
    <row r="169" spans="3:8" x14ac:dyDescent="0.25">
      <c r="C169" s="15"/>
      <c r="D169" s="15"/>
      <c r="E169" s="15"/>
      <c r="F169" s="56"/>
      <c r="G169" s="58"/>
      <c r="H169" s="59"/>
    </row>
    <row r="170" spans="3:8" x14ac:dyDescent="0.25">
      <c r="C170" s="15"/>
      <c r="D170" s="15"/>
      <c r="E170" s="15"/>
      <c r="F170" s="56"/>
      <c r="G170" s="58"/>
      <c r="H170" s="59"/>
    </row>
    <row r="171" spans="3:8" x14ac:dyDescent="0.25">
      <c r="C171" s="15"/>
      <c r="D171" s="15"/>
      <c r="E171" s="15"/>
      <c r="F171" s="56"/>
      <c r="G171" s="58"/>
      <c r="H171" s="56"/>
    </row>
    <row r="172" spans="3:8" x14ac:dyDescent="0.25">
      <c r="C172" s="15"/>
      <c r="D172" s="15"/>
      <c r="E172" s="15"/>
      <c r="F172" s="66"/>
      <c r="G172" s="58"/>
      <c r="H172" s="67"/>
    </row>
    <row r="173" spans="3:8" x14ac:dyDescent="0.25">
      <c r="C173" s="15"/>
      <c r="D173" s="15"/>
      <c r="E173" s="15"/>
      <c r="F173" s="56"/>
      <c r="G173" s="58"/>
      <c r="H173" s="59"/>
    </row>
    <row r="174" spans="3:8" x14ac:dyDescent="0.25">
      <c r="C174" s="15"/>
      <c r="D174" s="15"/>
      <c r="E174" s="15"/>
      <c r="F174" s="56"/>
      <c r="G174" s="58"/>
      <c r="H174" s="56"/>
    </row>
    <row r="175" spans="3:8" x14ac:dyDescent="0.25">
      <c r="C175" s="15"/>
      <c r="D175" s="15"/>
      <c r="E175" s="15"/>
      <c r="F175" s="66"/>
      <c r="G175" s="58"/>
      <c r="H175" s="67"/>
    </row>
    <row r="176" spans="3:8" x14ac:dyDescent="0.25">
      <c r="C176" s="15"/>
      <c r="D176" s="15"/>
      <c r="E176" s="15"/>
      <c r="F176" s="56"/>
      <c r="G176" s="58"/>
      <c r="H176" s="59"/>
    </row>
    <row r="177" spans="3:8" x14ac:dyDescent="0.25">
      <c r="G177" s="58"/>
    </row>
    <row r="178" spans="3:8" x14ac:dyDescent="0.25">
      <c r="C178" s="69"/>
      <c r="D178" s="69"/>
      <c r="E178" s="69"/>
      <c r="F178" s="69"/>
      <c r="G178" s="58"/>
      <c r="H178" s="69"/>
    </row>
    <row r="179" spans="3:8" x14ac:dyDescent="0.25">
      <c r="G179" s="58"/>
    </row>
    <row r="180" spans="3:8" x14ac:dyDescent="0.25">
      <c r="G180" s="58"/>
    </row>
    <row r="181" spans="3:8" x14ac:dyDescent="0.25">
      <c r="G181" s="63"/>
    </row>
    <row r="182" spans="3:8" x14ac:dyDescent="0.25">
      <c r="G182" s="58"/>
    </row>
    <row r="183" spans="3:8" x14ac:dyDescent="0.25">
      <c r="G183" s="58"/>
    </row>
    <row r="184" spans="3:8" x14ac:dyDescent="0.25">
      <c r="G184" s="58"/>
    </row>
    <row r="185" spans="3:8" x14ac:dyDescent="0.25">
      <c r="G185" s="58"/>
    </row>
    <row r="186" spans="3:8" x14ac:dyDescent="0.25">
      <c r="G186" s="58"/>
    </row>
    <row r="187" spans="3:8" x14ac:dyDescent="0.25">
      <c r="G187" s="58"/>
    </row>
    <row r="188" spans="3:8" x14ac:dyDescent="0.25">
      <c r="G188" s="58"/>
    </row>
    <row r="189" spans="3:8" x14ac:dyDescent="0.25">
      <c r="G189" s="58"/>
    </row>
    <row r="190" spans="3:8" x14ac:dyDescent="0.25">
      <c r="G190" s="63"/>
    </row>
    <row r="191" spans="3:8" x14ac:dyDescent="0.25">
      <c r="G191" s="58"/>
    </row>
    <row r="192" spans="3:8" x14ac:dyDescent="0.25">
      <c r="G192" s="58"/>
    </row>
    <row r="193" spans="7:7" x14ac:dyDescent="0.25">
      <c r="G193" s="58"/>
    </row>
    <row r="194" spans="7:7" x14ac:dyDescent="0.25">
      <c r="G194" s="63"/>
    </row>
    <row r="195" spans="7:7" x14ac:dyDescent="0.25">
      <c r="G195" s="58"/>
    </row>
    <row r="196" spans="7:7" x14ac:dyDescent="0.25">
      <c r="G196" s="58"/>
    </row>
    <row r="197" spans="7:7" x14ac:dyDescent="0.25">
      <c r="G197" s="58"/>
    </row>
    <row r="198" spans="7:7" x14ac:dyDescent="0.25">
      <c r="G198" s="58"/>
    </row>
    <row r="199" spans="7:7" x14ac:dyDescent="0.25">
      <c r="G199" s="63"/>
    </row>
    <row r="200" spans="7:7" x14ac:dyDescent="0.25">
      <c r="G200" s="58"/>
    </row>
    <row r="201" spans="7:7" x14ac:dyDescent="0.25">
      <c r="G201" s="58"/>
    </row>
    <row r="202" spans="7:7" x14ac:dyDescent="0.25">
      <c r="G202" s="63"/>
    </row>
    <row r="203" spans="7:7" x14ac:dyDescent="0.25">
      <c r="G203" s="58"/>
    </row>
    <row r="204" spans="7:7" x14ac:dyDescent="0.25">
      <c r="G204" s="58"/>
    </row>
    <row r="205" spans="7:7" x14ac:dyDescent="0.25">
      <c r="G205" s="63"/>
    </row>
    <row r="206" spans="7:7" x14ac:dyDescent="0.25">
      <c r="G206" s="58"/>
    </row>
    <row r="207" spans="7:7" x14ac:dyDescent="0.25">
      <c r="G207" s="58"/>
    </row>
    <row r="208" spans="7:7" x14ac:dyDescent="0.25">
      <c r="G208" s="58"/>
    </row>
    <row r="209" spans="7:7" x14ac:dyDescent="0.25">
      <c r="G209" s="63"/>
    </row>
    <row r="210" spans="7:7" x14ac:dyDescent="0.25">
      <c r="G210" s="58"/>
    </row>
    <row r="211" spans="7:7" x14ac:dyDescent="0.25">
      <c r="G211" s="58"/>
    </row>
    <row r="212" spans="7:7" x14ac:dyDescent="0.25">
      <c r="G212" s="58"/>
    </row>
    <row r="213" spans="7:7" x14ac:dyDescent="0.25">
      <c r="G213" s="58"/>
    </row>
    <row r="214" spans="7:7" x14ac:dyDescent="0.25">
      <c r="G214" s="58"/>
    </row>
    <row r="215" spans="7:7" x14ac:dyDescent="0.25">
      <c r="G215" s="58"/>
    </row>
    <row r="216" spans="7:7" x14ac:dyDescent="0.25">
      <c r="G216" s="58"/>
    </row>
    <row r="217" spans="7:7" x14ac:dyDescent="0.25">
      <c r="G217" s="58"/>
    </row>
    <row r="218" spans="7:7" x14ac:dyDescent="0.25">
      <c r="G218" s="58"/>
    </row>
    <row r="219" spans="7:7" x14ac:dyDescent="0.25">
      <c r="G219" s="58"/>
    </row>
    <row r="220" spans="7:7" x14ac:dyDescent="0.25">
      <c r="G220" s="58"/>
    </row>
    <row r="221" spans="7:7" x14ac:dyDescent="0.25">
      <c r="G221" s="58"/>
    </row>
    <row r="222" spans="7:7" x14ac:dyDescent="0.25">
      <c r="G222" s="63"/>
    </row>
    <row r="223" spans="7:7" x14ac:dyDescent="0.25">
      <c r="G223" s="58"/>
    </row>
    <row r="224" spans="7:7" x14ac:dyDescent="0.25">
      <c r="G224" s="58"/>
    </row>
    <row r="225" spans="7:7" x14ac:dyDescent="0.25">
      <c r="G225" s="58"/>
    </row>
    <row r="226" spans="7:7" x14ac:dyDescent="0.25">
      <c r="G226" s="58"/>
    </row>
    <row r="227" spans="7:7" x14ac:dyDescent="0.25">
      <c r="G227" s="58"/>
    </row>
    <row r="228" spans="7:7" x14ac:dyDescent="0.25">
      <c r="G228" s="58"/>
    </row>
    <row r="229" spans="7:7" x14ac:dyDescent="0.25">
      <c r="G229" s="63"/>
    </row>
    <row r="230" spans="7:7" x14ac:dyDescent="0.25">
      <c r="G230" s="58"/>
    </row>
    <row r="231" spans="7:7" x14ac:dyDescent="0.25">
      <c r="G231" s="58"/>
    </row>
    <row r="232" spans="7:7" x14ac:dyDescent="0.25">
      <c r="G232" s="58"/>
    </row>
    <row r="233" spans="7:7" x14ac:dyDescent="0.25">
      <c r="G233" s="63"/>
    </row>
    <row r="234" spans="7:7" x14ac:dyDescent="0.25">
      <c r="G234" s="58"/>
    </row>
    <row r="235" spans="7:7" x14ac:dyDescent="0.25">
      <c r="G235" s="58"/>
    </row>
    <row r="236" spans="7:7" x14ac:dyDescent="0.25">
      <c r="G236" s="58"/>
    </row>
    <row r="237" spans="7:7" x14ac:dyDescent="0.25">
      <c r="G237" s="63"/>
    </row>
    <row r="238" spans="7:7" x14ac:dyDescent="0.25">
      <c r="G238" s="58"/>
    </row>
    <row r="239" spans="7:7" x14ac:dyDescent="0.25">
      <c r="G239" s="58"/>
    </row>
    <row r="240" spans="7:7" x14ac:dyDescent="0.25">
      <c r="G240" s="63"/>
    </row>
    <row r="241" spans="7:7" x14ac:dyDescent="0.25">
      <c r="G241" s="58"/>
    </row>
    <row r="242" spans="7:7" x14ac:dyDescent="0.25">
      <c r="G242" s="58"/>
    </row>
    <row r="243" spans="7:7" x14ac:dyDescent="0.25">
      <c r="G243" s="58"/>
    </row>
    <row r="244" spans="7:7" x14ac:dyDescent="0.25">
      <c r="G244" s="63"/>
    </row>
    <row r="245" spans="7:7" x14ac:dyDescent="0.25">
      <c r="G245" s="58"/>
    </row>
    <row r="246" spans="7:7" x14ac:dyDescent="0.25">
      <c r="G246" s="58"/>
    </row>
    <row r="247" spans="7:7" x14ac:dyDescent="0.25">
      <c r="G247" s="58"/>
    </row>
    <row r="248" spans="7:7" x14ac:dyDescent="0.25">
      <c r="G248" s="58"/>
    </row>
    <row r="249" spans="7:7" x14ac:dyDescent="0.25">
      <c r="G249" s="58"/>
    </row>
    <row r="250" spans="7:7" x14ac:dyDescent="0.25">
      <c r="G250" s="58"/>
    </row>
    <row r="251" spans="7:7" x14ac:dyDescent="0.25">
      <c r="G251" s="58"/>
    </row>
    <row r="252" spans="7:7" x14ac:dyDescent="0.25">
      <c r="G252" s="58"/>
    </row>
    <row r="253" spans="7:7" x14ac:dyDescent="0.25">
      <c r="G253" s="58"/>
    </row>
    <row r="254" spans="7:7" x14ac:dyDescent="0.25">
      <c r="G254" s="58"/>
    </row>
    <row r="255" spans="7:7" x14ac:dyDescent="0.25">
      <c r="G255" s="63"/>
    </row>
    <row r="256" spans="7:7" x14ac:dyDescent="0.25">
      <c r="G256" s="58"/>
    </row>
    <row r="257" spans="7:7" x14ac:dyDescent="0.25">
      <c r="G257" s="58"/>
    </row>
    <row r="258" spans="7:7" x14ac:dyDescent="0.25">
      <c r="G258" s="58"/>
    </row>
    <row r="259" spans="7:7" x14ac:dyDescent="0.25">
      <c r="G259" s="58"/>
    </row>
    <row r="260" spans="7:7" x14ac:dyDescent="0.25">
      <c r="G260" s="58"/>
    </row>
    <row r="261" spans="7:7" x14ac:dyDescent="0.25">
      <c r="G261" s="63"/>
    </row>
    <row r="262" spans="7:7" x14ac:dyDescent="0.25">
      <c r="G262" s="58"/>
    </row>
    <row r="263" spans="7:7" x14ac:dyDescent="0.25">
      <c r="G263" s="58"/>
    </row>
    <row r="264" spans="7:7" x14ac:dyDescent="0.25">
      <c r="G264" s="63"/>
    </row>
    <row r="265" spans="7:7" x14ac:dyDescent="0.25">
      <c r="G265" s="58"/>
    </row>
    <row r="266" spans="7:7" x14ac:dyDescent="0.25">
      <c r="G266" s="58"/>
    </row>
    <row r="267" spans="7:7" x14ac:dyDescent="0.25">
      <c r="G267" s="58"/>
    </row>
    <row r="268" spans="7:7" x14ac:dyDescent="0.25">
      <c r="G268" s="58"/>
    </row>
    <row r="269" spans="7:7" x14ac:dyDescent="0.25">
      <c r="G269" s="58"/>
    </row>
    <row r="270" spans="7:7" x14ac:dyDescent="0.25">
      <c r="G270" s="58"/>
    </row>
    <row r="271" spans="7:7" x14ac:dyDescent="0.25">
      <c r="G271" s="58"/>
    </row>
    <row r="272" spans="7:7" x14ac:dyDescent="0.25">
      <c r="G272" s="58"/>
    </row>
    <row r="273" spans="7:7" x14ac:dyDescent="0.25">
      <c r="G273" s="58"/>
    </row>
    <row r="274" spans="7:7" x14ac:dyDescent="0.25">
      <c r="G274" s="58"/>
    </row>
    <row r="275" spans="7:7" x14ac:dyDescent="0.25">
      <c r="G275" s="58"/>
    </row>
    <row r="276" spans="7:7" x14ac:dyDescent="0.25">
      <c r="G276" s="58"/>
    </row>
    <row r="277" spans="7:7" x14ac:dyDescent="0.25">
      <c r="G277" s="58"/>
    </row>
    <row r="278" spans="7:7" x14ac:dyDescent="0.25">
      <c r="G278" s="58"/>
    </row>
    <row r="279" spans="7:7" x14ac:dyDescent="0.25">
      <c r="G279" s="63"/>
    </row>
    <row r="280" spans="7:7" x14ac:dyDescent="0.25">
      <c r="G280" s="58"/>
    </row>
    <row r="281" spans="7:7" x14ac:dyDescent="0.25">
      <c r="G281" s="58"/>
    </row>
    <row r="282" spans="7:7" x14ac:dyDescent="0.25">
      <c r="G282" s="58"/>
    </row>
    <row r="283" spans="7:7" x14ac:dyDescent="0.25">
      <c r="G283" s="58"/>
    </row>
    <row r="284" spans="7:7" x14ac:dyDescent="0.25">
      <c r="G284" s="58"/>
    </row>
    <row r="285" spans="7:7" x14ac:dyDescent="0.25">
      <c r="G285" s="63"/>
    </row>
    <row r="286" spans="7:7" x14ac:dyDescent="0.25">
      <c r="G286" s="58"/>
    </row>
    <row r="287" spans="7:7" x14ac:dyDescent="0.25">
      <c r="G287" s="58"/>
    </row>
    <row r="288" spans="7:7" x14ac:dyDescent="0.25">
      <c r="G288" s="63"/>
    </row>
    <row r="289" spans="7:7" x14ac:dyDescent="0.25">
      <c r="G289" s="58"/>
    </row>
    <row r="290" spans="7:7" x14ac:dyDescent="0.25">
      <c r="G290" s="58"/>
    </row>
    <row r="291" spans="7:7" x14ac:dyDescent="0.25">
      <c r="G291" s="63"/>
    </row>
    <row r="292" spans="7:7" x14ac:dyDescent="0.25">
      <c r="G292" s="58"/>
    </row>
    <row r="293" spans="7:7" x14ac:dyDescent="0.25">
      <c r="G293" s="58"/>
    </row>
    <row r="294" spans="7:7" x14ac:dyDescent="0.25">
      <c r="G294" s="58"/>
    </row>
    <row r="295" spans="7:7" x14ac:dyDescent="0.25">
      <c r="G295" s="58"/>
    </row>
    <row r="296" spans="7:7" x14ac:dyDescent="0.25">
      <c r="G296" s="58"/>
    </row>
    <row r="297" spans="7:7" x14ac:dyDescent="0.25">
      <c r="G297" s="58"/>
    </row>
    <row r="298" spans="7:7" x14ac:dyDescent="0.25">
      <c r="G298" s="58"/>
    </row>
    <row r="299" spans="7:7" x14ac:dyDescent="0.25">
      <c r="G299" s="58"/>
    </row>
    <row r="300" spans="7:7" x14ac:dyDescent="0.25">
      <c r="G300" s="58"/>
    </row>
    <row r="301" spans="7:7" x14ac:dyDescent="0.25">
      <c r="G301" s="58"/>
    </row>
    <row r="302" spans="7:7" x14ac:dyDescent="0.25">
      <c r="G302" s="58"/>
    </row>
    <row r="303" spans="7:7" x14ac:dyDescent="0.25">
      <c r="G303" s="58"/>
    </row>
    <row r="304" spans="7:7" x14ac:dyDescent="0.25">
      <c r="G304" s="58"/>
    </row>
    <row r="305" spans="7:7" x14ac:dyDescent="0.25">
      <c r="G305" s="58"/>
    </row>
    <row r="306" spans="7:7" x14ac:dyDescent="0.25">
      <c r="G306" s="58"/>
    </row>
    <row r="307" spans="7:7" x14ac:dyDescent="0.25">
      <c r="G307" s="63"/>
    </row>
    <row r="308" spans="7:7" x14ac:dyDescent="0.25">
      <c r="G308" s="58"/>
    </row>
    <row r="309" spans="7:7" x14ac:dyDescent="0.25">
      <c r="G309" s="58"/>
    </row>
    <row r="310" spans="7:7" x14ac:dyDescent="0.25">
      <c r="G310" s="58"/>
    </row>
    <row r="311" spans="7:7" x14ac:dyDescent="0.25">
      <c r="G311" s="58"/>
    </row>
    <row r="312" spans="7:7" x14ac:dyDescent="0.25">
      <c r="G312" s="58"/>
    </row>
    <row r="313" spans="7:7" x14ac:dyDescent="0.25">
      <c r="G313" s="58"/>
    </row>
    <row r="314" spans="7:7" x14ac:dyDescent="0.25">
      <c r="G314" s="58"/>
    </row>
    <row r="315" spans="7:7" x14ac:dyDescent="0.25">
      <c r="G315" s="58"/>
    </row>
    <row r="316" spans="7:7" x14ac:dyDescent="0.25">
      <c r="G316" s="63"/>
    </row>
    <row r="317" spans="7:7" x14ac:dyDescent="0.25">
      <c r="G317" s="58"/>
    </row>
    <row r="318" spans="7:7" x14ac:dyDescent="0.25">
      <c r="G318" s="58"/>
    </row>
    <row r="319" spans="7:7" x14ac:dyDescent="0.25">
      <c r="G319" s="58"/>
    </row>
    <row r="320" spans="7:7" x14ac:dyDescent="0.25">
      <c r="G320" s="63"/>
    </row>
    <row r="321" spans="7:7" x14ac:dyDescent="0.25">
      <c r="G321" s="58"/>
    </row>
    <row r="322" spans="7:7" x14ac:dyDescent="0.25">
      <c r="G322" s="58"/>
    </row>
    <row r="323" spans="7:7" x14ac:dyDescent="0.25">
      <c r="G323" s="63"/>
    </row>
    <row r="324" spans="7:7" x14ac:dyDescent="0.25">
      <c r="G324" s="58"/>
    </row>
    <row r="325" spans="7:7" x14ac:dyDescent="0.25">
      <c r="G325" s="58"/>
    </row>
    <row r="326" spans="7:7" x14ac:dyDescent="0.25">
      <c r="G326" s="63"/>
    </row>
    <row r="327" spans="7:7" x14ac:dyDescent="0.25">
      <c r="G327" s="58"/>
    </row>
    <row r="328" spans="7:7" x14ac:dyDescent="0.25">
      <c r="G328" s="58"/>
    </row>
    <row r="329" spans="7:7" x14ac:dyDescent="0.25">
      <c r="G329" s="58"/>
    </row>
    <row r="330" spans="7:7" x14ac:dyDescent="0.25">
      <c r="G330" s="63"/>
    </row>
    <row r="331" spans="7:7" x14ac:dyDescent="0.25">
      <c r="G331" s="58"/>
    </row>
    <row r="332" spans="7:7" x14ac:dyDescent="0.25">
      <c r="G332" s="58"/>
    </row>
    <row r="333" spans="7:7" x14ac:dyDescent="0.25">
      <c r="G333" s="58"/>
    </row>
    <row r="334" spans="7:7" x14ac:dyDescent="0.25">
      <c r="G334" s="58"/>
    </row>
    <row r="335" spans="7:7" x14ac:dyDescent="0.25">
      <c r="G335" s="58"/>
    </row>
    <row r="336" spans="7:7" x14ac:dyDescent="0.25">
      <c r="G336" s="58"/>
    </row>
    <row r="337" spans="7:7" x14ac:dyDescent="0.25">
      <c r="G337" s="58"/>
    </row>
    <row r="338" spans="7:7" x14ac:dyDescent="0.25">
      <c r="G338" s="58"/>
    </row>
    <row r="339" spans="7:7" x14ac:dyDescent="0.25">
      <c r="G339" s="58"/>
    </row>
    <row r="340" spans="7:7" x14ac:dyDescent="0.25">
      <c r="G340" s="58"/>
    </row>
    <row r="341" spans="7:7" x14ac:dyDescent="0.25">
      <c r="G341" s="58"/>
    </row>
    <row r="342" spans="7:7" x14ac:dyDescent="0.25">
      <c r="G342" s="58"/>
    </row>
    <row r="343" spans="7:7" x14ac:dyDescent="0.25">
      <c r="G343" s="63"/>
    </row>
    <row r="344" spans="7:7" x14ac:dyDescent="0.25">
      <c r="G344" s="58"/>
    </row>
    <row r="345" spans="7:7" x14ac:dyDescent="0.25">
      <c r="G345" s="58"/>
    </row>
    <row r="346" spans="7:7" x14ac:dyDescent="0.25">
      <c r="G346" s="58"/>
    </row>
    <row r="347" spans="7:7" x14ac:dyDescent="0.25">
      <c r="G347" s="58"/>
    </row>
    <row r="348" spans="7:7" x14ac:dyDescent="0.25">
      <c r="G348" s="58"/>
    </row>
    <row r="349" spans="7:7" x14ac:dyDescent="0.25">
      <c r="G349" s="58"/>
    </row>
    <row r="350" spans="7:7" x14ac:dyDescent="0.25">
      <c r="G350" s="63"/>
    </row>
    <row r="351" spans="7:7" x14ac:dyDescent="0.25">
      <c r="G351" s="58"/>
    </row>
    <row r="352" spans="7:7" x14ac:dyDescent="0.25">
      <c r="G352" s="58"/>
    </row>
    <row r="353" spans="7:7" x14ac:dyDescent="0.25">
      <c r="G353" s="58"/>
    </row>
    <row r="354" spans="7:7" x14ac:dyDescent="0.25">
      <c r="G354" s="63"/>
    </row>
    <row r="355" spans="7:7" x14ac:dyDescent="0.25">
      <c r="G355" s="58"/>
    </row>
    <row r="356" spans="7:7" x14ac:dyDescent="0.25">
      <c r="G356" s="58"/>
    </row>
    <row r="357" spans="7:7" x14ac:dyDescent="0.25">
      <c r="G357" s="58"/>
    </row>
    <row r="358" spans="7:7" x14ac:dyDescent="0.25">
      <c r="G358" s="63"/>
    </row>
    <row r="359" spans="7:7" x14ac:dyDescent="0.25">
      <c r="G359" s="58"/>
    </row>
    <row r="360" spans="7:7" x14ac:dyDescent="0.25">
      <c r="G360" s="58"/>
    </row>
    <row r="361" spans="7:7" x14ac:dyDescent="0.25">
      <c r="G361" s="63"/>
    </row>
    <row r="362" spans="7:7" x14ac:dyDescent="0.25">
      <c r="G362" s="58"/>
    </row>
    <row r="363" spans="7:7" x14ac:dyDescent="0.25">
      <c r="G363" s="58"/>
    </row>
    <row r="364" spans="7:7" x14ac:dyDescent="0.25">
      <c r="G364" s="63"/>
    </row>
    <row r="365" spans="7:7" x14ac:dyDescent="0.25">
      <c r="G365" s="58"/>
    </row>
    <row r="366" spans="7:7" x14ac:dyDescent="0.25">
      <c r="G366" s="58"/>
    </row>
    <row r="367" spans="7:7" x14ac:dyDescent="0.25">
      <c r="G367" s="58"/>
    </row>
    <row r="368" spans="7:7" x14ac:dyDescent="0.25">
      <c r="G368" s="63"/>
    </row>
    <row r="369" spans="7:7" x14ac:dyDescent="0.25">
      <c r="G369" s="58"/>
    </row>
    <row r="370" spans="7:7" x14ac:dyDescent="0.25">
      <c r="G370" s="58"/>
    </row>
    <row r="371" spans="7:7" x14ac:dyDescent="0.25">
      <c r="G371" s="58"/>
    </row>
    <row r="372" spans="7:7" x14ac:dyDescent="0.25">
      <c r="G372" s="58"/>
    </row>
    <row r="373" spans="7:7" x14ac:dyDescent="0.25">
      <c r="G373" s="63"/>
    </row>
    <row r="374" spans="7:7" x14ac:dyDescent="0.25">
      <c r="G374" s="58"/>
    </row>
    <row r="375" spans="7:7" x14ac:dyDescent="0.25">
      <c r="G375" s="58"/>
    </row>
    <row r="376" spans="7:7" x14ac:dyDescent="0.25">
      <c r="G376" s="58"/>
    </row>
    <row r="377" spans="7:7" x14ac:dyDescent="0.25">
      <c r="G377" s="58"/>
    </row>
    <row r="378" spans="7:7" x14ac:dyDescent="0.25">
      <c r="G378" s="58"/>
    </row>
    <row r="379" spans="7:7" x14ac:dyDescent="0.25">
      <c r="G379" s="63"/>
    </row>
    <row r="380" spans="7:7" x14ac:dyDescent="0.25">
      <c r="G380" s="58"/>
    </row>
    <row r="381" spans="7:7" x14ac:dyDescent="0.25">
      <c r="G381" s="58"/>
    </row>
    <row r="382" spans="7:7" x14ac:dyDescent="0.25">
      <c r="G382" s="63"/>
    </row>
    <row r="383" spans="7:7" x14ac:dyDescent="0.25">
      <c r="G383" s="58"/>
    </row>
    <row r="384" spans="7:7" x14ac:dyDescent="0.25">
      <c r="G384" s="58"/>
    </row>
    <row r="385" spans="7:7" x14ac:dyDescent="0.25">
      <c r="G385" s="63"/>
    </row>
    <row r="386" spans="7:7" x14ac:dyDescent="0.25">
      <c r="G386" s="58"/>
    </row>
    <row r="387" spans="7:7" x14ac:dyDescent="0.25">
      <c r="G387" s="58"/>
    </row>
    <row r="388" spans="7:7" x14ac:dyDescent="0.25">
      <c r="G388" s="63"/>
    </row>
    <row r="389" spans="7:7" x14ac:dyDescent="0.25">
      <c r="G389" s="58"/>
    </row>
    <row r="390" spans="7:7" x14ac:dyDescent="0.25">
      <c r="G390" s="58"/>
    </row>
    <row r="391" spans="7:7" x14ac:dyDescent="0.25">
      <c r="G391" s="63"/>
    </row>
    <row r="392" spans="7:7" x14ac:dyDescent="0.25">
      <c r="G392" s="58"/>
    </row>
    <row r="393" spans="7:7" x14ac:dyDescent="0.25">
      <c r="G393" s="58"/>
    </row>
    <row r="394" spans="7:7" x14ac:dyDescent="0.25">
      <c r="G394" s="63"/>
    </row>
    <row r="395" spans="7:7" x14ac:dyDescent="0.25">
      <c r="G395" s="58"/>
    </row>
    <row r="396" spans="7:7" x14ac:dyDescent="0.25">
      <c r="G396" s="58"/>
    </row>
    <row r="397" spans="7:7" x14ac:dyDescent="0.25">
      <c r="G397" s="58"/>
    </row>
    <row r="398" spans="7:7" x14ac:dyDescent="0.25">
      <c r="G398" s="58"/>
    </row>
    <row r="399" spans="7:7" x14ac:dyDescent="0.25">
      <c r="G399" s="58"/>
    </row>
    <row r="400" spans="7:7" x14ac:dyDescent="0.25">
      <c r="G400" s="58"/>
    </row>
    <row r="401" spans="7:7" x14ac:dyDescent="0.25">
      <c r="G401" s="58"/>
    </row>
    <row r="402" spans="7:7" x14ac:dyDescent="0.25">
      <c r="G402" s="58"/>
    </row>
    <row r="403" spans="7:7" x14ac:dyDescent="0.25">
      <c r="G403" s="63"/>
    </row>
    <row r="404" spans="7:7" x14ac:dyDescent="0.25">
      <c r="G404" s="58"/>
    </row>
    <row r="405" spans="7:7" x14ac:dyDescent="0.25">
      <c r="G405" s="58"/>
    </row>
    <row r="406" spans="7:7" x14ac:dyDescent="0.25">
      <c r="G406" s="58"/>
    </row>
    <row r="407" spans="7:7" x14ac:dyDescent="0.25">
      <c r="G407" s="63"/>
    </row>
    <row r="408" spans="7:7" x14ac:dyDescent="0.25">
      <c r="G408" s="58"/>
    </row>
    <row r="409" spans="7:7" x14ac:dyDescent="0.25">
      <c r="G409" s="58"/>
    </row>
    <row r="410" spans="7:7" x14ac:dyDescent="0.25">
      <c r="G410" s="58"/>
    </row>
    <row r="411" spans="7:7" x14ac:dyDescent="0.25">
      <c r="G411" s="58"/>
    </row>
    <row r="412" spans="7:7" x14ac:dyDescent="0.25">
      <c r="G412" s="58"/>
    </row>
    <row r="413" spans="7:7" x14ac:dyDescent="0.25">
      <c r="G413" s="58"/>
    </row>
    <row r="414" spans="7:7" x14ac:dyDescent="0.25">
      <c r="G414" s="58"/>
    </row>
    <row r="415" spans="7:7" x14ac:dyDescent="0.25">
      <c r="G415" s="58"/>
    </row>
    <row r="416" spans="7:7" x14ac:dyDescent="0.25">
      <c r="G416" s="58"/>
    </row>
    <row r="417" spans="7:7" x14ac:dyDescent="0.25">
      <c r="G417" s="58"/>
    </row>
    <row r="418" spans="7:7" x14ac:dyDescent="0.25">
      <c r="G418" s="58"/>
    </row>
    <row r="419" spans="7:7" x14ac:dyDescent="0.25">
      <c r="G419" s="58"/>
    </row>
    <row r="420" spans="7:7" x14ac:dyDescent="0.25">
      <c r="G420" s="58"/>
    </row>
    <row r="421" spans="7:7" x14ac:dyDescent="0.25">
      <c r="G421" s="58"/>
    </row>
    <row r="422" spans="7:7" x14ac:dyDescent="0.25">
      <c r="G422" s="58"/>
    </row>
    <row r="423" spans="7:7" x14ac:dyDescent="0.25">
      <c r="G423" s="58"/>
    </row>
    <row r="424" spans="7:7" x14ac:dyDescent="0.25">
      <c r="G424" s="58"/>
    </row>
    <row r="425" spans="7:7" x14ac:dyDescent="0.25">
      <c r="G425" s="58"/>
    </row>
    <row r="426" spans="7:7" x14ac:dyDescent="0.25">
      <c r="G426" s="58"/>
    </row>
    <row r="427" spans="7:7" x14ac:dyDescent="0.25">
      <c r="G427" s="58"/>
    </row>
    <row r="428" spans="7:7" x14ac:dyDescent="0.25">
      <c r="G428" s="58"/>
    </row>
    <row r="429" spans="7:7" x14ac:dyDescent="0.25">
      <c r="G429" s="58"/>
    </row>
    <row r="430" spans="7:7" x14ac:dyDescent="0.25">
      <c r="G430" s="58"/>
    </row>
    <row r="431" spans="7:7" x14ac:dyDescent="0.25">
      <c r="G431" s="58"/>
    </row>
    <row r="432" spans="7:7" x14ac:dyDescent="0.25">
      <c r="G432" s="58"/>
    </row>
    <row r="433" spans="7:7" x14ac:dyDescent="0.25">
      <c r="G433" s="58"/>
    </row>
    <row r="434" spans="7:7" x14ac:dyDescent="0.25">
      <c r="G434" s="58"/>
    </row>
    <row r="435" spans="7:7" x14ac:dyDescent="0.25">
      <c r="G435" s="58"/>
    </row>
    <row r="436" spans="7:7" x14ac:dyDescent="0.25">
      <c r="G436" s="58"/>
    </row>
    <row r="437" spans="7:7" x14ac:dyDescent="0.25">
      <c r="G437" s="58"/>
    </row>
    <row r="438" spans="7:7" x14ac:dyDescent="0.25">
      <c r="G438" s="58"/>
    </row>
    <row r="439" spans="7:7" x14ac:dyDescent="0.25">
      <c r="G439" s="58"/>
    </row>
    <row r="440" spans="7:7" x14ac:dyDescent="0.25">
      <c r="G440" s="58"/>
    </row>
    <row r="441" spans="7:7" x14ac:dyDescent="0.25">
      <c r="G441" s="58"/>
    </row>
    <row r="442" spans="7:7" x14ac:dyDescent="0.25">
      <c r="G442" s="58"/>
    </row>
    <row r="443" spans="7:7" x14ac:dyDescent="0.25">
      <c r="G443" s="58"/>
    </row>
    <row r="444" spans="7:7" x14ac:dyDescent="0.25">
      <c r="G444" s="58"/>
    </row>
    <row r="445" spans="7:7" x14ac:dyDescent="0.25">
      <c r="G445" s="58"/>
    </row>
    <row r="446" spans="7:7" x14ac:dyDescent="0.25">
      <c r="G446" s="58"/>
    </row>
    <row r="447" spans="7:7" x14ac:dyDescent="0.25">
      <c r="G447" s="58"/>
    </row>
    <row r="448" spans="7:7" x14ac:dyDescent="0.25">
      <c r="G448" s="58"/>
    </row>
    <row r="449" spans="3:9" x14ac:dyDescent="0.25">
      <c r="G449" s="58"/>
    </row>
    <row r="450" spans="3:9" x14ac:dyDescent="0.25">
      <c r="G450" s="58"/>
    </row>
    <row r="451" spans="3:9" x14ac:dyDescent="0.25">
      <c r="G451" s="58"/>
    </row>
    <row r="452" spans="3:9" x14ac:dyDescent="0.25">
      <c r="G452" s="58"/>
    </row>
    <row r="453" spans="3:9" x14ac:dyDescent="0.25">
      <c r="G453" s="58"/>
    </row>
    <row r="454" spans="3:9" x14ac:dyDescent="0.25">
      <c r="G454" s="58"/>
    </row>
    <row r="455" spans="3:9" x14ac:dyDescent="0.25">
      <c r="G455" s="58"/>
    </row>
    <row r="456" spans="3:9" x14ac:dyDescent="0.25">
      <c r="G456" s="58"/>
    </row>
    <row r="457" spans="3:9" ht="13.8" thickBot="1" x14ac:dyDescent="0.3">
      <c r="C457" s="70"/>
      <c r="D457" s="70"/>
      <c r="E457" s="70"/>
      <c r="F457" s="70"/>
      <c r="G457" s="63"/>
      <c r="H457" s="70"/>
      <c r="I457" s="70"/>
    </row>
    <row r="458" spans="3:9" x14ac:dyDescent="0.25">
      <c r="G458" s="63"/>
    </row>
    <row r="459" spans="3:9" x14ac:dyDescent="0.25">
      <c r="G459" s="63"/>
    </row>
    <row r="460" spans="3:9" x14ac:dyDescent="0.25">
      <c r="G460" s="63"/>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8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530"/>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55"/>
    <col min="2" max="2" width="11.44140625" style="76"/>
    <col min="3" max="3" width="6.44140625" style="53" bestFit="1" customWidth="1"/>
    <col min="4" max="4" width="8.5546875" style="53" bestFit="1" customWidth="1"/>
    <col min="5" max="5" width="17" style="53" bestFit="1" customWidth="1"/>
    <col min="6" max="6" width="10" style="53" bestFit="1" customWidth="1"/>
    <col min="7" max="7" width="74.44140625" style="54" customWidth="1"/>
    <col min="8" max="8" width="10.5546875" style="53" bestFit="1" customWidth="1"/>
    <col min="9" max="9" width="11.44140625" style="53" bestFit="1" customWidth="1"/>
    <col min="10" max="16384" width="11.44140625" style="55"/>
  </cols>
  <sheetData>
    <row r="2" spans="2:9" ht="15" customHeight="1" x14ac:dyDescent="0.25">
      <c r="C2" s="288" t="s">
        <v>170</v>
      </c>
      <c r="D2" s="289"/>
      <c r="E2" s="289"/>
      <c r="F2" s="289"/>
      <c r="G2" s="289"/>
      <c r="H2" s="289"/>
      <c r="I2" s="289"/>
    </row>
    <row r="3" spans="2:9" ht="15" customHeight="1" x14ac:dyDescent="0.25">
      <c r="C3" s="290" t="s">
        <v>5</v>
      </c>
      <c r="D3" s="290"/>
      <c r="E3" s="290"/>
      <c r="F3" s="290"/>
      <c r="G3" s="290"/>
      <c r="H3" s="290"/>
      <c r="I3" s="290"/>
    </row>
    <row r="4" spans="2:9" ht="13.8" thickBot="1" x14ac:dyDescent="0.3">
      <c r="C4" s="90"/>
      <c r="D4" s="90"/>
      <c r="E4" s="90"/>
      <c r="F4" s="90"/>
      <c r="G4" s="91"/>
      <c r="H4" s="105"/>
      <c r="I4" s="105"/>
    </row>
    <row r="5" spans="2:9" ht="28.2" thickBot="1" x14ac:dyDescent="0.3">
      <c r="C5" s="92" t="s">
        <v>7</v>
      </c>
      <c r="D5" s="92" t="s">
        <v>8</v>
      </c>
      <c r="E5" s="92" t="s">
        <v>9</v>
      </c>
      <c r="F5" s="92" t="s">
        <v>10</v>
      </c>
      <c r="G5" s="92" t="s">
        <v>65</v>
      </c>
      <c r="H5" s="92" t="s">
        <v>17</v>
      </c>
      <c r="I5" s="93" t="s">
        <v>161</v>
      </c>
    </row>
    <row r="6" spans="2:9" ht="13.8" x14ac:dyDescent="0.25">
      <c r="C6" s="29"/>
      <c r="D6" s="29"/>
      <c r="E6" s="29"/>
      <c r="F6" s="29"/>
      <c r="G6" s="29"/>
      <c r="H6" s="29"/>
      <c r="I6" s="29"/>
    </row>
    <row r="7" spans="2:9" s="128" customFormat="1" ht="13.8" x14ac:dyDescent="0.25">
      <c r="B7" s="102"/>
      <c r="C7" s="127"/>
      <c r="D7" s="127"/>
      <c r="E7" s="127"/>
      <c r="F7" s="132">
        <f>+F9</f>
        <v>3</v>
      </c>
      <c r="G7" s="127"/>
      <c r="H7" s="127"/>
      <c r="I7" s="127"/>
    </row>
    <row r="8" spans="2:9" ht="13.8" x14ac:dyDescent="0.25">
      <c r="C8" s="31"/>
      <c r="D8" s="31"/>
      <c r="E8" s="31"/>
      <c r="F8" s="32"/>
      <c r="G8" s="57"/>
      <c r="H8" s="32"/>
    </row>
    <row r="9" spans="2:9" s="177" customFormat="1" ht="13.8" x14ac:dyDescent="0.25">
      <c r="B9" s="175"/>
      <c r="C9" s="124"/>
      <c r="D9" s="124"/>
      <c r="E9" s="124"/>
      <c r="F9" s="125">
        <f>SUM(F11:F12)</f>
        <v>3</v>
      </c>
      <c r="G9" s="126" t="s">
        <v>33</v>
      </c>
      <c r="H9" s="124"/>
      <c r="I9" s="124"/>
    </row>
    <row r="10" spans="2:9" s="13" customFormat="1" ht="13.8" x14ac:dyDescent="0.25">
      <c r="B10" s="79"/>
      <c r="C10" s="1"/>
      <c r="D10" s="1"/>
      <c r="E10" s="1"/>
      <c r="F10" s="80"/>
      <c r="G10" s="81" t="s">
        <v>6</v>
      </c>
      <c r="H10" s="83"/>
      <c r="I10" s="48"/>
    </row>
    <row r="11" spans="2:9" s="12" customFormat="1" ht="13.8" x14ac:dyDescent="0.25">
      <c r="B11" s="52"/>
      <c r="C11" s="48" t="s">
        <v>121</v>
      </c>
      <c r="D11" s="48" t="s">
        <v>91</v>
      </c>
      <c r="E11" s="48" t="s">
        <v>134</v>
      </c>
      <c r="F11" s="80">
        <v>2</v>
      </c>
      <c r="G11" s="84" t="s">
        <v>21</v>
      </c>
      <c r="H11" s="1">
        <v>12</v>
      </c>
      <c r="I11" s="1" t="s">
        <v>0</v>
      </c>
    </row>
    <row r="12" spans="2:9" s="12" customFormat="1" ht="13.8" x14ac:dyDescent="0.25">
      <c r="B12" s="52"/>
      <c r="C12" s="48" t="s">
        <v>121</v>
      </c>
      <c r="D12" s="48" t="s">
        <v>91</v>
      </c>
      <c r="E12" s="48" t="s">
        <v>134</v>
      </c>
      <c r="F12" s="1">
        <v>1</v>
      </c>
      <c r="G12" s="84" t="s">
        <v>36</v>
      </c>
      <c r="H12" s="80">
        <v>12</v>
      </c>
      <c r="I12" s="1" t="s">
        <v>0</v>
      </c>
    </row>
    <row r="13" spans="2:9" ht="14.4" thickBot="1" x14ac:dyDescent="0.3">
      <c r="B13" s="78"/>
      <c r="C13" s="121"/>
      <c r="D13" s="121"/>
      <c r="E13" s="121"/>
      <c r="F13" s="121"/>
      <c r="G13" s="116"/>
      <c r="H13" s="117"/>
      <c r="I13" s="118"/>
    </row>
    <row r="14" spans="2:9" x14ac:dyDescent="0.25">
      <c r="C14" s="15"/>
      <c r="D14" s="15"/>
      <c r="E14" s="15"/>
      <c r="F14" s="56"/>
      <c r="G14" s="58"/>
      <c r="H14" s="59"/>
    </row>
    <row r="15" spans="2:9" x14ac:dyDescent="0.25">
      <c r="C15" s="15"/>
      <c r="D15" s="15"/>
      <c r="E15" s="15"/>
      <c r="F15" s="56"/>
      <c r="G15" s="58"/>
      <c r="H15" s="59"/>
    </row>
    <row r="16" spans="2:9" x14ac:dyDescent="0.25">
      <c r="C16" s="15"/>
      <c r="D16" s="15"/>
      <c r="E16" s="15"/>
      <c r="H16" s="59"/>
    </row>
    <row r="17" spans="3:8" x14ac:dyDescent="0.25">
      <c r="C17" s="15"/>
      <c r="D17" s="15"/>
      <c r="E17" s="15"/>
      <c r="H17" s="59"/>
    </row>
    <row r="18" spans="3:8" x14ac:dyDescent="0.25">
      <c r="C18" s="15"/>
      <c r="D18" s="15"/>
      <c r="E18" s="15"/>
      <c r="H18" s="59"/>
    </row>
    <row r="19" spans="3:8" x14ac:dyDescent="0.25">
      <c r="C19" s="15"/>
      <c r="D19" s="15"/>
      <c r="E19" s="15"/>
      <c r="H19" s="67"/>
    </row>
    <row r="20" spans="3:8" x14ac:dyDescent="0.25">
      <c r="C20" s="15"/>
      <c r="D20" s="15"/>
      <c r="E20" s="15"/>
      <c r="F20" s="56"/>
      <c r="G20" s="58"/>
      <c r="H20" s="56"/>
    </row>
    <row r="21" spans="3:8" x14ac:dyDescent="0.25">
      <c r="C21" s="15"/>
      <c r="D21" s="15"/>
      <c r="E21" s="15"/>
      <c r="F21" s="66"/>
      <c r="G21" s="63"/>
      <c r="H21" s="67"/>
    </row>
    <row r="22" spans="3:8" x14ac:dyDescent="0.25">
      <c r="C22" s="15"/>
      <c r="D22" s="15"/>
      <c r="E22" s="15"/>
      <c r="F22" s="56"/>
      <c r="G22" s="58"/>
      <c r="H22" s="59"/>
    </row>
    <row r="23" spans="3:8" x14ac:dyDescent="0.25">
      <c r="C23" s="15"/>
      <c r="D23" s="15"/>
      <c r="E23" s="15"/>
      <c r="F23" s="56"/>
      <c r="G23" s="58"/>
      <c r="H23" s="59"/>
    </row>
    <row r="24" spans="3:8" x14ac:dyDescent="0.25">
      <c r="C24" s="15"/>
      <c r="D24" s="15"/>
      <c r="E24" s="15"/>
      <c r="F24" s="56"/>
      <c r="G24" s="63"/>
      <c r="H24" s="59"/>
    </row>
    <row r="25" spans="3:8" x14ac:dyDescent="0.25">
      <c r="C25" s="15"/>
      <c r="D25" s="15"/>
      <c r="E25" s="15"/>
      <c r="F25" s="56"/>
      <c r="G25" s="58"/>
      <c r="H25" s="59"/>
    </row>
    <row r="26" spans="3:8" x14ac:dyDescent="0.25">
      <c r="C26" s="15"/>
      <c r="D26" s="15"/>
      <c r="E26" s="15"/>
      <c r="F26" s="56"/>
      <c r="G26" s="58"/>
      <c r="H26" s="59"/>
    </row>
    <row r="27" spans="3:8" x14ac:dyDescent="0.25">
      <c r="C27" s="15"/>
      <c r="D27" s="15"/>
      <c r="E27" s="15"/>
      <c r="F27" s="56"/>
      <c r="G27" s="63"/>
      <c r="H27" s="59"/>
    </row>
    <row r="28" spans="3:8" x14ac:dyDescent="0.25">
      <c r="C28" s="15"/>
      <c r="D28" s="15"/>
      <c r="E28" s="15"/>
      <c r="F28" s="56"/>
      <c r="G28" s="58"/>
      <c r="H28" s="59"/>
    </row>
    <row r="29" spans="3:8" x14ac:dyDescent="0.25">
      <c r="C29" s="15"/>
      <c r="D29" s="15"/>
      <c r="E29" s="15"/>
      <c r="F29" s="56"/>
      <c r="G29" s="58"/>
      <c r="H29" s="56"/>
    </row>
    <row r="30" spans="3:8" x14ac:dyDescent="0.25">
      <c r="C30" s="15"/>
      <c r="D30" s="15"/>
      <c r="E30" s="15"/>
      <c r="F30" s="66"/>
      <c r="G30" s="58"/>
      <c r="H30" s="67"/>
    </row>
    <row r="31" spans="3:8" x14ac:dyDescent="0.25">
      <c r="C31" s="15"/>
      <c r="D31" s="15"/>
      <c r="E31" s="15"/>
      <c r="F31" s="56"/>
      <c r="G31" s="63"/>
      <c r="H31" s="59"/>
    </row>
    <row r="32" spans="3:8" x14ac:dyDescent="0.25">
      <c r="C32" s="15"/>
      <c r="D32" s="15"/>
      <c r="E32" s="15"/>
      <c r="F32" s="56"/>
      <c r="G32" s="58"/>
      <c r="H32" s="59"/>
    </row>
    <row r="33" spans="3:8" x14ac:dyDescent="0.25">
      <c r="C33" s="15"/>
      <c r="D33" s="15"/>
      <c r="E33" s="15"/>
      <c r="F33" s="56"/>
      <c r="G33" s="58"/>
      <c r="H33" s="59"/>
    </row>
    <row r="34" spans="3:8" x14ac:dyDescent="0.25">
      <c r="C34" s="15"/>
      <c r="D34" s="15"/>
      <c r="E34" s="15"/>
      <c r="F34" s="56"/>
      <c r="G34" s="58"/>
      <c r="H34" s="56"/>
    </row>
    <row r="35" spans="3:8" x14ac:dyDescent="0.25">
      <c r="C35" s="15"/>
      <c r="D35" s="15"/>
      <c r="E35" s="15"/>
      <c r="F35" s="66"/>
      <c r="G35" s="63"/>
      <c r="H35" s="67"/>
    </row>
    <row r="36" spans="3:8" x14ac:dyDescent="0.25">
      <c r="C36" s="15"/>
      <c r="D36" s="15"/>
      <c r="E36" s="15"/>
      <c r="F36" s="56"/>
      <c r="G36" s="58"/>
      <c r="H36" s="59"/>
    </row>
    <row r="37" spans="3:8" x14ac:dyDescent="0.25">
      <c r="C37" s="15"/>
      <c r="D37" s="15"/>
      <c r="E37" s="15"/>
      <c r="F37" s="56"/>
      <c r="G37" s="58"/>
      <c r="H37" s="59"/>
    </row>
    <row r="38" spans="3:8" x14ac:dyDescent="0.25">
      <c r="C38" s="15"/>
      <c r="D38" s="15"/>
      <c r="E38" s="15"/>
      <c r="F38" s="56"/>
      <c r="G38" s="58"/>
      <c r="H38" s="59"/>
    </row>
    <row r="39" spans="3:8" x14ac:dyDescent="0.25">
      <c r="C39" s="15"/>
      <c r="D39" s="15"/>
      <c r="E39" s="15"/>
      <c r="F39" s="56"/>
      <c r="G39" s="58"/>
      <c r="H39" s="59"/>
    </row>
    <row r="40" spans="3:8" x14ac:dyDescent="0.25">
      <c r="C40" s="15"/>
      <c r="D40" s="15"/>
      <c r="E40" s="15"/>
      <c r="F40" s="56"/>
      <c r="G40" s="63"/>
      <c r="H40" s="59"/>
    </row>
    <row r="41" spans="3:8" x14ac:dyDescent="0.25">
      <c r="C41" s="15"/>
      <c r="D41" s="15"/>
      <c r="E41" s="15"/>
      <c r="F41" s="56"/>
      <c r="G41" s="58"/>
      <c r="H41" s="59"/>
    </row>
    <row r="42" spans="3:8" x14ac:dyDescent="0.25">
      <c r="C42" s="15"/>
      <c r="D42" s="15"/>
      <c r="E42" s="15"/>
      <c r="F42" s="56"/>
      <c r="G42" s="58"/>
      <c r="H42" s="59"/>
    </row>
    <row r="43" spans="3:8" x14ac:dyDescent="0.25">
      <c r="C43" s="15"/>
      <c r="D43" s="15"/>
      <c r="E43" s="15"/>
      <c r="F43" s="56"/>
      <c r="G43" s="58"/>
      <c r="H43" s="59"/>
    </row>
    <row r="44" spans="3:8" x14ac:dyDescent="0.25">
      <c r="C44" s="15"/>
      <c r="D44" s="15"/>
      <c r="E44" s="15"/>
      <c r="F44" s="56"/>
      <c r="G44" s="58"/>
      <c r="H44" s="59"/>
    </row>
    <row r="45" spans="3:8" x14ac:dyDescent="0.25">
      <c r="C45" s="15"/>
      <c r="D45" s="15"/>
      <c r="E45" s="15"/>
      <c r="F45" s="56"/>
      <c r="G45" s="58"/>
      <c r="H45" s="59"/>
    </row>
    <row r="46" spans="3:8" x14ac:dyDescent="0.25">
      <c r="C46" s="15"/>
      <c r="D46" s="15"/>
      <c r="E46" s="15"/>
      <c r="F46" s="56"/>
      <c r="G46" s="63"/>
      <c r="H46" s="59"/>
    </row>
    <row r="47" spans="3:8" x14ac:dyDescent="0.25">
      <c r="C47" s="15"/>
      <c r="D47" s="15"/>
      <c r="E47" s="15"/>
      <c r="F47" s="56"/>
      <c r="G47" s="58"/>
      <c r="H47" s="59"/>
    </row>
    <row r="48" spans="3:8" x14ac:dyDescent="0.25">
      <c r="C48" s="15"/>
      <c r="D48" s="15"/>
      <c r="E48" s="15"/>
      <c r="F48" s="56"/>
      <c r="G48" s="58"/>
      <c r="H48" s="59"/>
    </row>
    <row r="49" spans="3:8" x14ac:dyDescent="0.25">
      <c r="C49" s="15"/>
      <c r="D49" s="15"/>
      <c r="E49" s="15"/>
      <c r="F49" s="56"/>
      <c r="G49" s="58"/>
      <c r="H49" s="59"/>
    </row>
    <row r="50" spans="3:8" x14ac:dyDescent="0.25">
      <c r="C50" s="15"/>
      <c r="D50" s="15"/>
      <c r="E50" s="15"/>
      <c r="F50" s="56"/>
      <c r="G50" s="58"/>
      <c r="H50" s="59"/>
    </row>
    <row r="51" spans="3:8" x14ac:dyDescent="0.25">
      <c r="C51" s="15"/>
      <c r="D51" s="15"/>
      <c r="E51" s="15"/>
      <c r="F51" s="56"/>
      <c r="G51" s="63"/>
      <c r="H51" s="59"/>
    </row>
    <row r="52" spans="3:8" x14ac:dyDescent="0.25">
      <c r="C52" s="15"/>
      <c r="D52" s="15"/>
      <c r="E52" s="15"/>
      <c r="F52" s="56"/>
      <c r="G52" s="58"/>
      <c r="H52" s="59"/>
    </row>
    <row r="53" spans="3:8" x14ac:dyDescent="0.25">
      <c r="C53" s="15"/>
      <c r="D53" s="15"/>
      <c r="E53" s="15"/>
      <c r="F53" s="56"/>
      <c r="G53" s="58"/>
      <c r="H53" s="59"/>
    </row>
    <row r="54" spans="3:8" x14ac:dyDescent="0.25">
      <c r="C54" s="15"/>
      <c r="D54" s="15"/>
      <c r="E54" s="15"/>
      <c r="F54" s="56"/>
      <c r="G54" s="58"/>
      <c r="H54" s="59"/>
    </row>
    <row r="55" spans="3:8" x14ac:dyDescent="0.25">
      <c r="C55" s="15"/>
      <c r="D55" s="15"/>
      <c r="E55" s="15"/>
      <c r="F55" s="56"/>
      <c r="G55" s="63"/>
      <c r="H55" s="59"/>
    </row>
    <row r="56" spans="3:8" x14ac:dyDescent="0.25">
      <c r="C56" s="15"/>
      <c r="D56" s="15"/>
      <c r="E56" s="15"/>
      <c r="F56" s="56"/>
      <c r="G56" s="58"/>
      <c r="H56" s="59"/>
    </row>
    <row r="57" spans="3:8" x14ac:dyDescent="0.25">
      <c r="C57" s="15"/>
      <c r="D57" s="15"/>
      <c r="E57" s="15"/>
      <c r="F57" s="56"/>
      <c r="G57" s="58"/>
      <c r="H57" s="59"/>
    </row>
    <row r="58" spans="3:8" x14ac:dyDescent="0.25">
      <c r="C58" s="15"/>
      <c r="D58" s="15"/>
      <c r="E58" s="15"/>
      <c r="F58" s="56"/>
      <c r="G58" s="58"/>
      <c r="H58" s="59"/>
    </row>
    <row r="59" spans="3:8" x14ac:dyDescent="0.25">
      <c r="C59" s="15"/>
      <c r="D59" s="15"/>
      <c r="E59" s="15"/>
      <c r="F59" s="56"/>
      <c r="G59" s="63"/>
      <c r="H59" s="59"/>
    </row>
    <row r="60" spans="3:8" x14ac:dyDescent="0.25">
      <c r="C60" s="15"/>
      <c r="D60" s="15"/>
      <c r="E60" s="15"/>
      <c r="F60" s="56"/>
      <c r="G60" s="58"/>
      <c r="H60" s="59"/>
    </row>
    <row r="61" spans="3:8" x14ac:dyDescent="0.25">
      <c r="C61" s="15"/>
      <c r="D61" s="15"/>
      <c r="E61" s="15"/>
      <c r="F61" s="56"/>
      <c r="G61" s="58"/>
      <c r="H61" s="56"/>
    </row>
    <row r="62" spans="3:8" x14ac:dyDescent="0.25">
      <c r="C62" s="15"/>
      <c r="D62" s="15"/>
      <c r="E62" s="15"/>
      <c r="F62" s="66"/>
      <c r="G62" s="63"/>
      <c r="H62" s="67"/>
    </row>
    <row r="63" spans="3:8" x14ac:dyDescent="0.25">
      <c r="C63" s="15"/>
      <c r="D63" s="15"/>
      <c r="E63" s="15"/>
      <c r="F63" s="56"/>
      <c r="G63" s="58"/>
      <c r="H63" s="59"/>
    </row>
    <row r="64" spans="3:8" x14ac:dyDescent="0.25">
      <c r="C64" s="15"/>
      <c r="D64" s="15"/>
      <c r="E64" s="15"/>
      <c r="F64" s="56"/>
      <c r="G64" s="58"/>
      <c r="H64" s="59"/>
    </row>
    <row r="65" spans="3:8" x14ac:dyDescent="0.25">
      <c r="C65" s="15"/>
      <c r="D65" s="15"/>
      <c r="E65" s="15"/>
      <c r="F65" s="56"/>
      <c r="G65" s="63"/>
      <c r="H65" s="59"/>
    </row>
    <row r="66" spans="3:8" x14ac:dyDescent="0.25">
      <c r="C66" s="15"/>
      <c r="D66" s="15"/>
      <c r="E66" s="15"/>
      <c r="F66" s="56"/>
      <c r="G66" s="58"/>
      <c r="H66" s="59"/>
    </row>
    <row r="67" spans="3:8" x14ac:dyDescent="0.25">
      <c r="C67" s="15"/>
      <c r="D67" s="15"/>
      <c r="E67" s="15"/>
      <c r="F67" s="56"/>
      <c r="G67" s="58"/>
      <c r="H67" s="59"/>
    </row>
    <row r="68" spans="3:8" x14ac:dyDescent="0.25">
      <c r="C68" s="15"/>
      <c r="D68" s="15"/>
      <c r="E68" s="15"/>
      <c r="F68" s="56"/>
      <c r="G68" s="63"/>
      <c r="H68" s="56"/>
    </row>
    <row r="69" spans="3:8" x14ac:dyDescent="0.25">
      <c r="C69" s="15"/>
      <c r="D69" s="15"/>
      <c r="E69" s="15"/>
      <c r="F69" s="66"/>
      <c r="G69" s="58"/>
      <c r="H69" s="67"/>
    </row>
    <row r="70" spans="3:8" x14ac:dyDescent="0.25">
      <c r="C70" s="15"/>
      <c r="D70" s="15"/>
      <c r="E70" s="15"/>
      <c r="F70" s="56"/>
      <c r="G70" s="58"/>
      <c r="H70" s="59"/>
    </row>
    <row r="71" spans="3:8" x14ac:dyDescent="0.25">
      <c r="C71" s="15"/>
      <c r="D71" s="15"/>
      <c r="E71" s="15"/>
      <c r="F71" s="56"/>
      <c r="G71" s="63"/>
      <c r="H71" s="59"/>
    </row>
    <row r="72" spans="3:8" x14ac:dyDescent="0.25">
      <c r="C72" s="15"/>
      <c r="D72" s="15"/>
      <c r="E72" s="15"/>
      <c r="F72" s="56"/>
      <c r="G72" s="58"/>
      <c r="H72" s="59"/>
    </row>
    <row r="73" spans="3:8" x14ac:dyDescent="0.25">
      <c r="C73" s="15"/>
      <c r="D73" s="15"/>
      <c r="E73" s="15"/>
      <c r="F73" s="56"/>
      <c r="G73" s="58"/>
      <c r="H73" s="59"/>
    </row>
    <row r="74" spans="3:8" x14ac:dyDescent="0.25">
      <c r="C74" s="15"/>
      <c r="D74" s="15"/>
      <c r="E74" s="15"/>
      <c r="F74" s="56"/>
      <c r="G74" s="63"/>
      <c r="H74" s="59"/>
    </row>
    <row r="75" spans="3:8" x14ac:dyDescent="0.25">
      <c r="C75" s="15"/>
      <c r="D75" s="15"/>
      <c r="E75" s="15"/>
      <c r="F75" s="56"/>
      <c r="G75" s="58"/>
      <c r="H75" s="59"/>
    </row>
    <row r="76" spans="3:8" x14ac:dyDescent="0.25">
      <c r="C76" s="15"/>
      <c r="D76" s="15"/>
      <c r="E76" s="15"/>
      <c r="F76" s="56"/>
      <c r="G76" s="58"/>
      <c r="H76" s="59"/>
    </row>
    <row r="77" spans="3:8" x14ac:dyDescent="0.25">
      <c r="C77" s="15"/>
      <c r="D77" s="15"/>
      <c r="E77" s="15"/>
      <c r="F77" s="56"/>
      <c r="G77" s="63"/>
      <c r="H77" s="59"/>
    </row>
    <row r="78" spans="3:8" x14ac:dyDescent="0.25">
      <c r="C78" s="15"/>
      <c r="D78" s="15"/>
      <c r="E78" s="15"/>
      <c r="F78" s="56"/>
      <c r="G78" s="58"/>
      <c r="H78" s="59"/>
    </row>
    <row r="79" spans="3:8" x14ac:dyDescent="0.25">
      <c r="C79" s="15"/>
      <c r="D79" s="15"/>
      <c r="E79" s="15"/>
      <c r="F79" s="56"/>
      <c r="G79" s="58"/>
      <c r="H79" s="59"/>
    </row>
    <row r="80" spans="3:8" x14ac:dyDescent="0.25">
      <c r="C80" s="15"/>
      <c r="D80" s="15"/>
      <c r="E80" s="15"/>
      <c r="F80" s="56"/>
      <c r="G80" s="63"/>
      <c r="H80" s="56"/>
    </row>
    <row r="81" spans="3:9" x14ac:dyDescent="0.25">
      <c r="C81" s="15"/>
      <c r="D81" s="15"/>
      <c r="E81" s="15"/>
      <c r="F81" s="66"/>
      <c r="G81" s="58"/>
      <c r="H81" s="67"/>
    </row>
    <row r="82" spans="3:9" x14ac:dyDescent="0.25">
      <c r="C82" s="15"/>
      <c r="D82" s="15"/>
      <c r="E82" s="15"/>
      <c r="F82" s="56"/>
      <c r="G82" s="58"/>
      <c r="H82" s="59"/>
    </row>
    <row r="83" spans="3:9" x14ac:dyDescent="0.25">
      <c r="C83" s="15"/>
      <c r="D83" s="15"/>
      <c r="E83" s="15"/>
      <c r="F83" s="56"/>
      <c r="G83" s="58"/>
      <c r="H83" s="59"/>
    </row>
    <row r="84" spans="3:9" x14ac:dyDescent="0.25">
      <c r="C84" s="15"/>
      <c r="D84" s="15"/>
      <c r="E84" s="15"/>
      <c r="F84" s="56"/>
      <c r="G84" s="58"/>
      <c r="H84" s="59"/>
    </row>
    <row r="85" spans="3:9" x14ac:dyDescent="0.25">
      <c r="C85" s="56"/>
      <c r="D85" s="56"/>
      <c r="E85" s="56"/>
      <c r="F85" s="56"/>
      <c r="G85" s="63"/>
      <c r="H85" s="59"/>
      <c r="I85" s="69"/>
    </row>
    <row r="86" spans="3:9" x14ac:dyDescent="0.25">
      <c r="C86" s="15"/>
      <c r="D86" s="15"/>
      <c r="E86" s="15"/>
      <c r="F86" s="56"/>
      <c r="G86" s="58"/>
      <c r="H86" s="59"/>
    </row>
    <row r="87" spans="3:9" x14ac:dyDescent="0.25">
      <c r="C87" s="15"/>
      <c r="D87" s="15"/>
      <c r="E87" s="15"/>
      <c r="F87" s="56"/>
      <c r="G87" s="58"/>
      <c r="H87" s="59"/>
    </row>
    <row r="88" spans="3:9" x14ac:dyDescent="0.25">
      <c r="C88" s="15"/>
      <c r="D88" s="15"/>
      <c r="E88" s="15"/>
      <c r="F88" s="56"/>
      <c r="G88" s="63"/>
      <c r="H88" s="59"/>
    </row>
    <row r="89" spans="3:9" x14ac:dyDescent="0.25">
      <c r="C89" s="15"/>
      <c r="D89" s="15"/>
      <c r="E89" s="15"/>
      <c r="F89" s="56"/>
      <c r="G89" s="58"/>
      <c r="H89" s="56"/>
    </row>
    <row r="90" spans="3:9" x14ac:dyDescent="0.25">
      <c r="C90" s="15"/>
      <c r="D90" s="15"/>
      <c r="E90" s="15"/>
      <c r="F90" s="66"/>
      <c r="G90" s="58"/>
      <c r="H90" s="67"/>
    </row>
    <row r="91" spans="3:9" x14ac:dyDescent="0.25">
      <c r="C91" s="15"/>
      <c r="D91" s="15"/>
      <c r="E91" s="15"/>
      <c r="F91" s="56"/>
      <c r="G91" s="58"/>
      <c r="H91" s="59"/>
    </row>
    <row r="92" spans="3:9" x14ac:dyDescent="0.25">
      <c r="C92" s="15"/>
      <c r="D92" s="15"/>
      <c r="E92" s="15"/>
      <c r="F92" s="56"/>
      <c r="G92" s="63"/>
      <c r="H92" s="59"/>
    </row>
    <row r="93" spans="3:9" x14ac:dyDescent="0.25">
      <c r="C93" s="15"/>
      <c r="D93" s="15"/>
      <c r="E93" s="15"/>
      <c r="F93" s="56"/>
      <c r="G93" s="58"/>
      <c r="H93" s="59"/>
    </row>
    <row r="94" spans="3:9" x14ac:dyDescent="0.25">
      <c r="C94" s="15"/>
      <c r="D94" s="15"/>
      <c r="E94" s="15"/>
      <c r="F94" s="56"/>
      <c r="G94" s="58"/>
      <c r="H94" s="59"/>
    </row>
    <row r="95" spans="3:9" x14ac:dyDescent="0.25">
      <c r="C95" s="15"/>
      <c r="D95" s="15"/>
      <c r="E95" s="15"/>
      <c r="F95" s="56"/>
      <c r="G95" s="63"/>
      <c r="H95" s="59"/>
    </row>
    <row r="96" spans="3:9" x14ac:dyDescent="0.25">
      <c r="C96" s="15"/>
      <c r="D96" s="15"/>
      <c r="E96" s="15"/>
      <c r="F96" s="56"/>
      <c r="G96" s="58"/>
      <c r="H96" s="59"/>
    </row>
    <row r="97" spans="3:9" x14ac:dyDescent="0.25">
      <c r="C97" s="15"/>
      <c r="D97" s="15"/>
      <c r="E97" s="15"/>
      <c r="F97" s="56"/>
      <c r="G97" s="58"/>
      <c r="H97" s="59"/>
    </row>
    <row r="98" spans="3:9" x14ac:dyDescent="0.25">
      <c r="C98" s="15"/>
      <c r="D98" s="15"/>
      <c r="E98" s="15"/>
      <c r="F98" s="56"/>
      <c r="G98" s="58"/>
      <c r="H98" s="59"/>
    </row>
    <row r="99" spans="3:9" x14ac:dyDescent="0.25">
      <c r="C99" s="15"/>
      <c r="D99" s="15"/>
      <c r="E99" s="15"/>
      <c r="F99" s="56"/>
      <c r="G99" s="63"/>
      <c r="H99" s="59"/>
    </row>
    <row r="100" spans="3:9" x14ac:dyDescent="0.25">
      <c r="C100" s="15"/>
      <c r="D100" s="15"/>
      <c r="E100" s="15"/>
      <c r="F100" s="56"/>
      <c r="G100" s="58"/>
      <c r="H100" s="59"/>
    </row>
    <row r="101" spans="3:9" x14ac:dyDescent="0.25">
      <c r="C101" s="15"/>
      <c r="D101" s="15"/>
      <c r="E101" s="15"/>
      <c r="F101" s="56"/>
      <c r="G101" s="58"/>
      <c r="H101" s="56"/>
    </row>
    <row r="102" spans="3:9" x14ac:dyDescent="0.25">
      <c r="C102" s="15"/>
      <c r="D102" s="15"/>
      <c r="E102" s="15"/>
      <c r="F102" s="66"/>
      <c r="G102" s="63"/>
      <c r="H102" s="67"/>
    </row>
    <row r="103" spans="3:9" x14ac:dyDescent="0.25">
      <c r="C103" s="15"/>
      <c r="D103" s="15"/>
      <c r="E103" s="15"/>
      <c r="F103" s="56"/>
      <c r="G103" s="58"/>
      <c r="H103" s="59"/>
    </row>
    <row r="104" spans="3:9" x14ac:dyDescent="0.25">
      <c r="C104" s="15"/>
      <c r="D104" s="15"/>
      <c r="E104" s="15"/>
      <c r="F104" s="56"/>
      <c r="G104" s="58"/>
      <c r="H104" s="59"/>
    </row>
    <row r="105" spans="3:9" x14ac:dyDescent="0.25">
      <c r="C105" s="15"/>
      <c r="D105" s="15"/>
      <c r="E105" s="15"/>
      <c r="F105" s="56"/>
      <c r="G105" s="58"/>
      <c r="H105" s="59"/>
    </row>
    <row r="106" spans="3:9" ht="13.8" thickBot="1" x14ac:dyDescent="0.3">
      <c r="C106" s="72"/>
      <c r="D106" s="72"/>
      <c r="E106" s="72"/>
      <c r="F106" s="72"/>
      <c r="G106" s="73"/>
      <c r="H106" s="74"/>
      <c r="I106" s="70"/>
    </row>
    <row r="107" spans="3:9" x14ac:dyDescent="0.25">
      <c r="C107" s="15"/>
      <c r="D107" s="15"/>
      <c r="E107" s="15"/>
      <c r="F107" s="56"/>
      <c r="G107" s="58"/>
      <c r="H107" s="59"/>
    </row>
    <row r="108" spans="3:9" x14ac:dyDescent="0.25">
      <c r="C108" s="15"/>
      <c r="D108" s="15"/>
      <c r="E108" s="15"/>
      <c r="F108" s="56"/>
      <c r="G108" s="58"/>
      <c r="H108" s="56"/>
    </row>
    <row r="109" spans="3:9" x14ac:dyDescent="0.25">
      <c r="C109" s="15"/>
      <c r="D109" s="15"/>
      <c r="E109" s="15"/>
      <c r="F109" s="66"/>
      <c r="G109" s="58"/>
      <c r="H109" s="67"/>
    </row>
    <row r="110" spans="3:9" x14ac:dyDescent="0.25">
      <c r="C110" s="15"/>
      <c r="D110" s="15"/>
      <c r="E110" s="15"/>
      <c r="F110" s="56"/>
      <c r="G110" s="63"/>
      <c r="H110" s="59"/>
    </row>
    <row r="111" spans="3:9" x14ac:dyDescent="0.25">
      <c r="C111" s="15"/>
      <c r="D111" s="15"/>
      <c r="E111" s="15"/>
      <c r="F111" s="56"/>
      <c r="G111" s="58"/>
      <c r="H111" s="59"/>
    </row>
    <row r="112" spans="3:9" x14ac:dyDescent="0.25">
      <c r="C112" s="15"/>
      <c r="D112" s="15"/>
      <c r="E112" s="15"/>
      <c r="F112" s="56"/>
      <c r="G112" s="58"/>
      <c r="H112" s="59"/>
    </row>
    <row r="113" spans="3:9" x14ac:dyDescent="0.25">
      <c r="C113" s="15"/>
      <c r="D113" s="15"/>
      <c r="E113" s="15"/>
      <c r="F113" s="56"/>
      <c r="G113" s="58"/>
      <c r="H113" s="59"/>
    </row>
    <row r="114" spans="3:9" x14ac:dyDescent="0.25">
      <c r="C114" s="15"/>
      <c r="D114" s="15"/>
      <c r="E114" s="15"/>
      <c r="F114" s="56"/>
      <c r="G114" s="58"/>
      <c r="H114" s="59"/>
    </row>
    <row r="115" spans="3:9" x14ac:dyDescent="0.25">
      <c r="C115" s="56"/>
      <c r="D115" s="56"/>
      <c r="E115" s="56"/>
      <c r="F115" s="56"/>
      <c r="G115" s="58"/>
      <c r="H115" s="56"/>
      <c r="I115" s="69"/>
    </row>
    <row r="116" spans="3:9" x14ac:dyDescent="0.25">
      <c r="C116" s="15"/>
      <c r="D116" s="15"/>
      <c r="E116" s="15"/>
      <c r="F116" s="66"/>
      <c r="G116" s="58"/>
      <c r="H116" s="67"/>
    </row>
    <row r="117" spans="3:9" x14ac:dyDescent="0.25">
      <c r="C117" s="15"/>
      <c r="D117" s="15"/>
      <c r="E117" s="15"/>
      <c r="F117" s="56"/>
      <c r="G117" s="58"/>
      <c r="H117" s="59"/>
    </row>
    <row r="118" spans="3:9" x14ac:dyDescent="0.25">
      <c r="C118" s="15"/>
      <c r="D118" s="15"/>
      <c r="E118" s="15"/>
      <c r="F118" s="56"/>
      <c r="G118" s="58"/>
      <c r="H118" s="59"/>
    </row>
    <row r="119" spans="3:9" x14ac:dyDescent="0.25">
      <c r="C119" s="15"/>
      <c r="D119" s="15"/>
      <c r="E119" s="15"/>
      <c r="F119" s="56"/>
      <c r="G119" s="63"/>
      <c r="H119" s="59"/>
    </row>
    <row r="120" spans="3:9" x14ac:dyDescent="0.25">
      <c r="C120" s="15"/>
      <c r="D120" s="15"/>
      <c r="E120" s="15"/>
      <c r="F120" s="56"/>
      <c r="G120" s="58"/>
      <c r="H120" s="56"/>
    </row>
    <row r="121" spans="3:9" x14ac:dyDescent="0.25">
      <c r="C121" s="15"/>
      <c r="D121" s="15"/>
      <c r="E121" s="15"/>
      <c r="F121" s="66"/>
      <c r="G121" s="58"/>
      <c r="H121" s="67"/>
    </row>
    <row r="122" spans="3:9" x14ac:dyDescent="0.25">
      <c r="C122" s="15"/>
      <c r="D122" s="15"/>
      <c r="E122" s="15"/>
      <c r="F122" s="56"/>
      <c r="G122" s="58"/>
      <c r="H122" s="59"/>
    </row>
    <row r="123" spans="3:9" x14ac:dyDescent="0.25">
      <c r="C123" s="15"/>
      <c r="D123" s="15"/>
      <c r="E123" s="15"/>
      <c r="F123" s="56"/>
      <c r="G123" s="58"/>
      <c r="H123" s="59"/>
    </row>
    <row r="124" spans="3:9" x14ac:dyDescent="0.25">
      <c r="C124" s="15"/>
      <c r="D124" s="15"/>
      <c r="E124" s="15"/>
      <c r="F124" s="56"/>
      <c r="G124" s="58"/>
      <c r="H124" s="56"/>
    </row>
    <row r="125" spans="3:9" x14ac:dyDescent="0.25">
      <c r="C125" s="15"/>
      <c r="D125" s="15"/>
      <c r="E125" s="15"/>
      <c r="F125" s="66"/>
      <c r="G125" s="58"/>
      <c r="H125" s="67"/>
    </row>
    <row r="126" spans="3:9" x14ac:dyDescent="0.25">
      <c r="C126" s="15"/>
      <c r="D126" s="15"/>
      <c r="E126" s="15"/>
      <c r="F126" s="56"/>
      <c r="G126" s="63"/>
      <c r="H126" s="59"/>
    </row>
    <row r="127" spans="3:9" x14ac:dyDescent="0.25">
      <c r="C127" s="15"/>
      <c r="D127" s="15"/>
      <c r="E127" s="15"/>
      <c r="F127" s="56"/>
      <c r="G127" s="58"/>
      <c r="H127" s="59"/>
    </row>
    <row r="128" spans="3:9" x14ac:dyDescent="0.25">
      <c r="C128" s="15"/>
      <c r="D128" s="15"/>
      <c r="E128" s="15"/>
      <c r="F128" s="56"/>
      <c r="G128" s="58"/>
      <c r="H128" s="59"/>
    </row>
    <row r="129" spans="3:9" x14ac:dyDescent="0.25">
      <c r="C129" s="15"/>
      <c r="D129" s="15"/>
      <c r="E129" s="15"/>
      <c r="F129" s="56"/>
      <c r="G129" s="58"/>
      <c r="H129" s="59"/>
    </row>
    <row r="130" spans="3:9" x14ac:dyDescent="0.25">
      <c r="C130" s="15"/>
      <c r="D130" s="15"/>
      <c r="E130" s="15"/>
      <c r="F130" s="56"/>
      <c r="G130" s="63"/>
      <c r="H130" s="56"/>
    </row>
    <row r="131" spans="3:9" x14ac:dyDescent="0.25">
      <c r="C131" s="15"/>
      <c r="D131" s="15"/>
      <c r="E131" s="15"/>
      <c r="F131" s="66"/>
      <c r="G131" s="58"/>
      <c r="H131" s="67"/>
    </row>
    <row r="132" spans="3:9" x14ac:dyDescent="0.25">
      <c r="C132" s="15"/>
      <c r="D132" s="15"/>
      <c r="E132" s="15"/>
      <c r="F132" s="56"/>
      <c r="G132" s="58"/>
      <c r="H132" s="59"/>
    </row>
    <row r="133" spans="3:9" x14ac:dyDescent="0.25">
      <c r="C133" s="15"/>
      <c r="D133" s="15"/>
      <c r="E133" s="15"/>
      <c r="F133" s="56"/>
      <c r="G133" s="58"/>
      <c r="H133" s="59"/>
    </row>
    <row r="134" spans="3:9" x14ac:dyDescent="0.25">
      <c r="C134" s="56"/>
      <c r="D134" s="56"/>
      <c r="E134" s="56"/>
      <c r="F134" s="56"/>
      <c r="G134" s="58"/>
      <c r="H134" s="59"/>
      <c r="I134" s="69"/>
    </row>
    <row r="135" spans="3:9" x14ac:dyDescent="0.25">
      <c r="C135" s="15"/>
      <c r="D135" s="15"/>
      <c r="E135" s="15"/>
      <c r="F135" s="56"/>
      <c r="G135" s="58"/>
      <c r="H135" s="56"/>
    </row>
    <row r="136" spans="3:9" x14ac:dyDescent="0.25">
      <c r="C136" s="15"/>
      <c r="D136" s="15"/>
      <c r="E136" s="15"/>
      <c r="F136" s="66"/>
      <c r="G136" s="63"/>
      <c r="H136" s="67"/>
    </row>
    <row r="137" spans="3:9" x14ac:dyDescent="0.25">
      <c r="C137" s="15"/>
      <c r="D137" s="15"/>
      <c r="E137" s="15"/>
      <c r="F137" s="56"/>
      <c r="G137" s="58"/>
      <c r="H137" s="59"/>
    </row>
    <row r="138" spans="3:9" x14ac:dyDescent="0.25">
      <c r="C138" s="15"/>
      <c r="D138" s="15"/>
      <c r="E138" s="15"/>
      <c r="F138" s="56"/>
      <c r="G138" s="58"/>
      <c r="H138" s="59"/>
    </row>
    <row r="139" spans="3:9" x14ac:dyDescent="0.25">
      <c r="C139" s="15"/>
      <c r="D139" s="15"/>
      <c r="E139" s="15"/>
      <c r="F139" s="56"/>
      <c r="G139" s="58"/>
      <c r="H139" s="59"/>
    </row>
    <row r="140" spans="3:9" x14ac:dyDescent="0.25">
      <c r="C140" s="15"/>
      <c r="D140" s="15"/>
      <c r="E140" s="15"/>
      <c r="F140" s="56"/>
      <c r="G140" s="58"/>
      <c r="H140" s="56"/>
    </row>
    <row r="141" spans="3:9" x14ac:dyDescent="0.25">
      <c r="C141" s="15"/>
      <c r="D141" s="15"/>
      <c r="E141" s="15"/>
      <c r="F141" s="66"/>
      <c r="G141" s="58"/>
      <c r="H141" s="67"/>
    </row>
    <row r="142" spans="3:9" x14ac:dyDescent="0.25">
      <c r="C142" s="15"/>
      <c r="D142" s="15"/>
      <c r="E142" s="15"/>
      <c r="F142" s="56"/>
      <c r="G142" s="58"/>
      <c r="H142" s="59"/>
    </row>
    <row r="143" spans="3:9" x14ac:dyDescent="0.25">
      <c r="C143" s="15"/>
      <c r="D143" s="15"/>
      <c r="E143" s="15"/>
      <c r="F143" s="56"/>
      <c r="G143" s="58"/>
      <c r="H143" s="59"/>
    </row>
    <row r="144" spans="3:9" x14ac:dyDescent="0.25">
      <c r="C144" s="15"/>
      <c r="D144" s="15"/>
      <c r="E144" s="15"/>
      <c r="F144" s="56"/>
      <c r="G144" s="63"/>
      <c r="H144" s="59"/>
    </row>
    <row r="145" spans="3:8" x14ac:dyDescent="0.25">
      <c r="C145" s="15"/>
      <c r="D145" s="15"/>
      <c r="E145" s="15"/>
      <c r="F145" s="56"/>
      <c r="G145" s="58"/>
      <c r="H145" s="59"/>
    </row>
    <row r="146" spans="3:8" x14ac:dyDescent="0.25">
      <c r="C146" s="15"/>
      <c r="D146" s="15"/>
      <c r="E146" s="15"/>
      <c r="F146" s="56"/>
      <c r="G146" s="58"/>
      <c r="H146" s="59"/>
    </row>
    <row r="147" spans="3:8" x14ac:dyDescent="0.25">
      <c r="C147" s="15"/>
      <c r="D147" s="15"/>
      <c r="E147" s="15"/>
      <c r="F147" s="56"/>
      <c r="G147" s="58"/>
      <c r="H147" s="59"/>
    </row>
    <row r="148" spans="3:8" x14ac:dyDescent="0.25">
      <c r="C148" s="15"/>
      <c r="D148" s="15"/>
      <c r="E148" s="15"/>
      <c r="F148" s="56"/>
      <c r="G148" s="58"/>
      <c r="H148" s="56"/>
    </row>
    <row r="149" spans="3:8" x14ac:dyDescent="0.25">
      <c r="C149" s="15"/>
      <c r="D149" s="15"/>
      <c r="E149" s="15"/>
      <c r="F149" s="66"/>
      <c r="G149" s="58"/>
      <c r="H149" s="67"/>
    </row>
    <row r="150" spans="3:8" x14ac:dyDescent="0.25">
      <c r="C150" s="15"/>
      <c r="D150" s="15"/>
      <c r="E150" s="15"/>
      <c r="F150" s="56"/>
      <c r="G150" s="58"/>
      <c r="H150" s="59"/>
    </row>
    <row r="151" spans="3:8" x14ac:dyDescent="0.25">
      <c r="C151" s="15"/>
      <c r="D151" s="15"/>
      <c r="E151" s="15"/>
      <c r="F151" s="56"/>
      <c r="G151" s="63"/>
      <c r="H151" s="59"/>
    </row>
    <row r="152" spans="3:8" x14ac:dyDescent="0.25">
      <c r="C152" s="15"/>
      <c r="D152" s="15"/>
      <c r="E152" s="15"/>
      <c r="F152" s="56"/>
      <c r="G152" s="58"/>
      <c r="H152" s="59"/>
    </row>
    <row r="153" spans="3:8" x14ac:dyDescent="0.25">
      <c r="C153" s="15"/>
      <c r="D153" s="15"/>
      <c r="E153" s="15"/>
      <c r="F153" s="56"/>
      <c r="G153" s="58"/>
      <c r="H153" s="56"/>
    </row>
    <row r="154" spans="3:8" x14ac:dyDescent="0.25">
      <c r="C154" s="15"/>
      <c r="D154" s="15"/>
      <c r="E154" s="15"/>
      <c r="F154" s="66"/>
      <c r="G154" s="63"/>
      <c r="H154" s="67"/>
    </row>
    <row r="155" spans="3:8" x14ac:dyDescent="0.25">
      <c r="C155" s="15"/>
      <c r="D155" s="15"/>
      <c r="E155" s="15"/>
      <c r="F155" s="56"/>
      <c r="G155" s="58"/>
      <c r="H155" s="59"/>
    </row>
    <row r="156" spans="3:8" x14ac:dyDescent="0.25">
      <c r="C156" s="15"/>
      <c r="D156" s="15"/>
      <c r="E156" s="15"/>
      <c r="F156" s="56"/>
      <c r="G156" s="58"/>
      <c r="H156" s="59"/>
    </row>
    <row r="157" spans="3:8" x14ac:dyDescent="0.25">
      <c r="C157" s="15"/>
      <c r="D157" s="15"/>
      <c r="E157" s="15"/>
      <c r="F157" s="56"/>
      <c r="G157" s="58"/>
      <c r="H157" s="59"/>
    </row>
    <row r="158" spans="3:8" x14ac:dyDescent="0.25">
      <c r="C158" s="15"/>
      <c r="D158" s="15"/>
      <c r="E158" s="15"/>
      <c r="F158" s="56"/>
      <c r="G158" s="58"/>
      <c r="H158" s="59"/>
    </row>
    <row r="159" spans="3:8" x14ac:dyDescent="0.25">
      <c r="C159" s="15"/>
      <c r="D159" s="15"/>
      <c r="E159" s="15"/>
      <c r="F159" s="56"/>
      <c r="G159" s="58"/>
      <c r="H159" s="56"/>
    </row>
    <row r="160" spans="3:8" x14ac:dyDescent="0.25">
      <c r="C160" s="15"/>
      <c r="D160" s="15"/>
      <c r="E160" s="15"/>
      <c r="F160" s="66"/>
      <c r="G160" s="58"/>
      <c r="H160" s="67"/>
    </row>
    <row r="161" spans="3:8" x14ac:dyDescent="0.25">
      <c r="C161" s="15"/>
      <c r="D161" s="15"/>
      <c r="E161" s="15"/>
      <c r="F161" s="56"/>
      <c r="G161" s="58"/>
      <c r="H161" s="59"/>
    </row>
    <row r="162" spans="3:8" x14ac:dyDescent="0.25">
      <c r="C162" s="15"/>
      <c r="D162" s="15"/>
      <c r="E162" s="15"/>
      <c r="F162" s="56"/>
      <c r="G162" s="58"/>
      <c r="H162" s="59"/>
    </row>
    <row r="163" spans="3:8" x14ac:dyDescent="0.25">
      <c r="C163" s="15"/>
      <c r="D163" s="15"/>
      <c r="E163" s="15"/>
      <c r="F163" s="56"/>
      <c r="G163" s="58"/>
      <c r="H163" s="59"/>
    </row>
    <row r="164" spans="3:8" x14ac:dyDescent="0.25">
      <c r="C164" s="15"/>
      <c r="D164" s="15"/>
      <c r="E164" s="15"/>
      <c r="F164" s="56"/>
      <c r="G164" s="58"/>
      <c r="H164" s="59"/>
    </row>
    <row r="165" spans="3:8" x14ac:dyDescent="0.25">
      <c r="C165" s="15"/>
      <c r="D165" s="15"/>
      <c r="E165" s="15"/>
      <c r="F165" s="56"/>
      <c r="G165" s="58"/>
      <c r="H165" s="56"/>
    </row>
    <row r="166" spans="3:8" x14ac:dyDescent="0.25">
      <c r="C166" s="15"/>
      <c r="D166" s="15"/>
      <c r="E166" s="15"/>
      <c r="F166" s="66"/>
      <c r="G166" s="58"/>
      <c r="H166" s="67"/>
    </row>
    <row r="167" spans="3:8" x14ac:dyDescent="0.25">
      <c r="C167" s="15"/>
      <c r="D167" s="15"/>
      <c r="E167" s="15"/>
      <c r="F167" s="56"/>
      <c r="G167" s="58"/>
      <c r="H167" s="59"/>
    </row>
    <row r="168" spans="3:8" x14ac:dyDescent="0.25">
      <c r="C168" s="15"/>
      <c r="D168" s="15"/>
      <c r="E168" s="15"/>
      <c r="F168" s="56"/>
      <c r="G168" s="63"/>
      <c r="H168" s="59"/>
    </row>
    <row r="169" spans="3:8" x14ac:dyDescent="0.25">
      <c r="C169" s="15"/>
      <c r="D169" s="15"/>
      <c r="E169" s="15"/>
      <c r="F169" s="56"/>
      <c r="G169" s="58"/>
      <c r="H169" s="59"/>
    </row>
    <row r="170" spans="3:8" x14ac:dyDescent="0.25">
      <c r="C170" s="15"/>
      <c r="D170" s="15"/>
      <c r="E170" s="15"/>
      <c r="F170" s="56"/>
      <c r="G170" s="58"/>
      <c r="H170" s="59"/>
    </row>
    <row r="171" spans="3:8" x14ac:dyDescent="0.25">
      <c r="C171" s="15"/>
      <c r="D171" s="15"/>
      <c r="E171" s="15"/>
      <c r="F171" s="56"/>
      <c r="G171" s="58"/>
      <c r="H171" s="59"/>
    </row>
    <row r="172" spans="3:8" x14ac:dyDescent="0.25">
      <c r="C172" s="15"/>
      <c r="D172" s="15"/>
      <c r="E172" s="15"/>
      <c r="F172" s="56"/>
      <c r="G172" s="58"/>
      <c r="H172" s="56"/>
    </row>
    <row r="173" spans="3:8" x14ac:dyDescent="0.25">
      <c r="C173" s="15"/>
      <c r="D173" s="15"/>
      <c r="E173" s="15"/>
      <c r="F173" s="66"/>
      <c r="G173" s="58"/>
      <c r="H173" s="67"/>
    </row>
    <row r="174" spans="3:8" x14ac:dyDescent="0.25">
      <c r="C174" s="15"/>
      <c r="D174" s="15"/>
      <c r="E174" s="15"/>
      <c r="F174" s="56"/>
      <c r="G174" s="58"/>
      <c r="H174" s="59"/>
    </row>
    <row r="175" spans="3:8" x14ac:dyDescent="0.25">
      <c r="C175" s="15"/>
      <c r="D175" s="15"/>
      <c r="E175" s="15"/>
      <c r="F175" s="56"/>
      <c r="G175" s="63"/>
      <c r="H175" s="59"/>
    </row>
    <row r="176" spans="3:8" x14ac:dyDescent="0.25">
      <c r="C176" s="15"/>
      <c r="D176" s="15"/>
      <c r="E176" s="15"/>
      <c r="F176" s="56"/>
      <c r="G176" s="58"/>
      <c r="H176" s="59"/>
    </row>
    <row r="177" spans="3:8" x14ac:dyDescent="0.25">
      <c r="C177" s="15"/>
      <c r="D177" s="15"/>
      <c r="E177" s="15"/>
      <c r="F177" s="56"/>
      <c r="G177" s="58"/>
      <c r="H177" s="59"/>
    </row>
    <row r="178" spans="3:8" x14ac:dyDescent="0.25">
      <c r="C178" s="15"/>
      <c r="D178" s="15"/>
      <c r="E178" s="15"/>
      <c r="F178" s="56"/>
      <c r="G178" s="58"/>
      <c r="H178" s="59"/>
    </row>
    <row r="179" spans="3:8" x14ac:dyDescent="0.25">
      <c r="C179" s="15"/>
      <c r="D179" s="15"/>
      <c r="E179" s="15"/>
      <c r="F179" s="56"/>
      <c r="G179" s="63"/>
      <c r="H179" s="56"/>
    </row>
    <row r="180" spans="3:8" x14ac:dyDescent="0.25">
      <c r="C180" s="15"/>
      <c r="D180" s="15"/>
      <c r="E180" s="15"/>
      <c r="F180" s="66"/>
      <c r="G180" s="58"/>
      <c r="H180" s="67"/>
    </row>
    <row r="181" spans="3:8" x14ac:dyDescent="0.25">
      <c r="C181" s="15"/>
      <c r="D181" s="15"/>
      <c r="E181" s="15"/>
      <c r="F181" s="56"/>
      <c r="G181" s="58"/>
      <c r="H181" s="59"/>
    </row>
    <row r="182" spans="3:8" x14ac:dyDescent="0.25">
      <c r="C182" s="15"/>
      <c r="D182" s="15"/>
      <c r="E182" s="15"/>
      <c r="F182" s="56"/>
      <c r="G182" s="58"/>
      <c r="H182" s="59"/>
    </row>
    <row r="183" spans="3:8" x14ac:dyDescent="0.25">
      <c r="C183" s="15"/>
      <c r="D183" s="15"/>
      <c r="E183" s="15"/>
      <c r="F183" s="56"/>
      <c r="G183" s="63"/>
      <c r="H183" s="59"/>
    </row>
    <row r="184" spans="3:8" x14ac:dyDescent="0.25">
      <c r="C184" s="15"/>
      <c r="D184" s="15"/>
      <c r="E184" s="15"/>
      <c r="F184" s="56"/>
      <c r="G184" s="58"/>
      <c r="H184" s="56"/>
    </row>
    <row r="185" spans="3:8" x14ac:dyDescent="0.25">
      <c r="C185" s="15"/>
      <c r="D185" s="15"/>
      <c r="E185" s="15"/>
      <c r="F185" s="66"/>
      <c r="G185" s="58"/>
      <c r="H185" s="67"/>
    </row>
    <row r="186" spans="3:8" x14ac:dyDescent="0.25">
      <c r="C186" s="15"/>
      <c r="D186" s="15"/>
      <c r="E186" s="15"/>
      <c r="F186" s="56"/>
      <c r="G186" s="63"/>
      <c r="H186" s="59"/>
    </row>
    <row r="187" spans="3:8" x14ac:dyDescent="0.25">
      <c r="C187" s="15"/>
      <c r="D187" s="15"/>
      <c r="E187" s="15"/>
      <c r="F187" s="56"/>
      <c r="G187" s="58"/>
      <c r="H187" s="59"/>
    </row>
    <row r="188" spans="3:8" x14ac:dyDescent="0.25">
      <c r="C188" s="15"/>
      <c r="D188" s="15"/>
      <c r="E188" s="15"/>
      <c r="F188" s="56"/>
      <c r="G188" s="58"/>
      <c r="H188" s="59"/>
    </row>
    <row r="189" spans="3:8" x14ac:dyDescent="0.25">
      <c r="C189" s="15"/>
      <c r="D189" s="15"/>
      <c r="E189" s="15"/>
      <c r="F189" s="56"/>
      <c r="G189" s="63"/>
      <c r="H189" s="59"/>
    </row>
    <row r="190" spans="3:8" x14ac:dyDescent="0.25">
      <c r="C190" s="15"/>
      <c r="D190" s="15"/>
      <c r="E190" s="15"/>
      <c r="F190" s="56"/>
      <c r="G190" s="58"/>
      <c r="H190" s="59"/>
    </row>
    <row r="191" spans="3:8" x14ac:dyDescent="0.25">
      <c r="C191" s="15"/>
      <c r="D191" s="15"/>
      <c r="E191" s="15"/>
      <c r="F191" s="56"/>
      <c r="G191" s="58"/>
      <c r="H191" s="56"/>
    </row>
    <row r="192" spans="3:8" x14ac:dyDescent="0.25">
      <c r="C192" s="15"/>
      <c r="D192" s="15"/>
      <c r="E192" s="15"/>
      <c r="F192" s="66"/>
      <c r="G192" s="58"/>
      <c r="H192" s="67"/>
    </row>
    <row r="193" spans="3:8" x14ac:dyDescent="0.25">
      <c r="C193" s="15"/>
      <c r="D193" s="15"/>
      <c r="E193" s="15"/>
      <c r="F193" s="56"/>
      <c r="G193" s="63"/>
      <c r="H193" s="59"/>
    </row>
    <row r="194" spans="3:8" x14ac:dyDescent="0.25">
      <c r="C194" s="15"/>
      <c r="D194" s="15"/>
      <c r="E194" s="15"/>
      <c r="F194" s="56"/>
      <c r="G194" s="58"/>
      <c r="H194" s="59"/>
    </row>
    <row r="195" spans="3:8" x14ac:dyDescent="0.25">
      <c r="C195" s="15"/>
      <c r="D195" s="15"/>
      <c r="E195" s="15"/>
      <c r="F195" s="56"/>
      <c r="G195" s="58"/>
      <c r="H195" s="59"/>
    </row>
    <row r="196" spans="3:8" x14ac:dyDescent="0.25">
      <c r="C196" s="15"/>
      <c r="D196" s="15"/>
      <c r="E196" s="15"/>
      <c r="F196" s="56"/>
      <c r="G196" s="58"/>
      <c r="H196" s="59"/>
    </row>
    <row r="197" spans="3:8" x14ac:dyDescent="0.25">
      <c r="C197" s="15"/>
      <c r="D197" s="15"/>
      <c r="E197" s="15"/>
      <c r="F197" s="56"/>
      <c r="G197" s="58"/>
      <c r="H197" s="59"/>
    </row>
    <row r="198" spans="3:8" x14ac:dyDescent="0.25">
      <c r="C198" s="15"/>
      <c r="D198" s="15"/>
      <c r="E198" s="15"/>
      <c r="F198" s="56"/>
      <c r="G198" s="58"/>
      <c r="H198" s="56"/>
    </row>
    <row r="199" spans="3:8" x14ac:dyDescent="0.25">
      <c r="C199" s="15"/>
      <c r="D199" s="15"/>
      <c r="E199" s="15"/>
      <c r="F199" s="66"/>
      <c r="G199" s="58"/>
      <c r="H199" s="67"/>
    </row>
    <row r="200" spans="3:8" x14ac:dyDescent="0.25">
      <c r="C200" s="15"/>
      <c r="D200" s="15"/>
      <c r="E200" s="15"/>
      <c r="F200" s="56"/>
      <c r="G200" s="63"/>
      <c r="H200" s="59"/>
    </row>
    <row r="201" spans="3:8" x14ac:dyDescent="0.25">
      <c r="C201" s="15"/>
      <c r="D201" s="15"/>
      <c r="E201" s="15"/>
      <c r="F201" s="56"/>
      <c r="G201" s="58"/>
      <c r="H201" s="59"/>
    </row>
    <row r="202" spans="3:8" x14ac:dyDescent="0.25">
      <c r="C202" s="15"/>
      <c r="D202" s="15"/>
      <c r="E202" s="15"/>
      <c r="F202" s="56"/>
      <c r="G202" s="58"/>
      <c r="H202" s="59"/>
    </row>
    <row r="203" spans="3:8" x14ac:dyDescent="0.25">
      <c r="C203" s="15"/>
      <c r="D203" s="15"/>
      <c r="E203" s="15"/>
      <c r="F203" s="56"/>
      <c r="G203" s="58"/>
      <c r="H203" s="56"/>
    </row>
    <row r="204" spans="3:8" x14ac:dyDescent="0.25">
      <c r="C204" s="15"/>
      <c r="D204" s="15"/>
      <c r="E204" s="15"/>
      <c r="F204" s="66"/>
      <c r="G204" s="58"/>
      <c r="H204" s="67"/>
    </row>
    <row r="205" spans="3:8" x14ac:dyDescent="0.25">
      <c r="C205" s="15"/>
      <c r="D205" s="15"/>
      <c r="E205" s="15"/>
      <c r="F205" s="56"/>
      <c r="G205" s="58"/>
      <c r="H205" s="59"/>
    </row>
    <row r="206" spans="3:8" x14ac:dyDescent="0.25">
      <c r="C206" s="15"/>
      <c r="D206" s="15"/>
      <c r="E206" s="15"/>
      <c r="F206" s="56"/>
      <c r="G206" s="58"/>
      <c r="H206" s="59"/>
    </row>
    <row r="207" spans="3:8" x14ac:dyDescent="0.25">
      <c r="C207" s="15"/>
      <c r="D207" s="15"/>
      <c r="E207" s="15"/>
      <c r="F207" s="56"/>
      <c r="G207" s="63"/>
      <c r="H207" s="59"/>
    </row>
    <row r="208" spans="3:8" x14ac:dyDescent="0.25">
      <c r="C208" s="15"/>
      <c r="D208" s="15"/>
      <c r="E208" s="15"/>
      <c r="F208" s="56"/>
      <c r="G208" s="58"/>
      <c r="H208" s="56"/>
    </row>
    <row r="209" spans="3:8" x14ac:dyDescent="0.25">
      <c r="C209" s="15"/>
      <c r="D209" s="15"/>
      <c r="E209" s="15"/>
      <c r="F209" s="66"/>
      <c r="G209" s="58"/>
      <c r="H209" s="67"/>
    </row>
    <row r="210" spans="3:8" x14ac:dyDescent="0.25">
      <c r="C210" s="15"/>
      <c r="D210" s="15"/>
      <c r="E210" s="15"/>
      <c r="F210" s="56"/>
      <c r="G210" s="63"/>
      <c r="H210" s="59"/>
    </row>
    <row r="211" spans="3:8" x14ac:dyDescent="0.25">
      <c r="C211" s="15"/>
      <c r="D211" s="15"/>
      <c r="E211" s="15"/>
      <c r="F211" s="56"/>
      <c r="G211" s="58"/>
      <c r="H211" s="59"/>
    </row>
    <row r="212" spans="3:8" x14ac:dyDescent="0.25">
      <c r="C212" s="15"/>
      <c r="D212" s="15"/>
      <c r="E212" s="15"/>
      <c r="F212" s="56"/>
      <c r="G212" s="58"/>
      <c r="H212" s="59"/>
    </row>
    <row r="213" spans="3:8" x14ac:dyDescent="0.25">
      <c r="C213" s="15"/>
      <c r="D213" s="15"/>
      <c r="E213" s="15"/>
      <c r="F213" s="56"/>
      <c r="G213" s="63"/>
      <c r="H213" s="59"/>
    </row>
    <row r="214" spans="3:8" x14ac:dyDescent="0.25">
      <c r="C214" s="15"/>
      <c r="D214" s="15"/>
      <c r="E214" s="15"/>
      <c r="F214" s="56"/>
      <c r="G214" s="58"/>
      <c r="H214" s="59"/>
    </row>
    <row r="215" spans="3:8" x14ac:dyDescent="0.25">
      <c r="C215" s="15"/>
      <c r="D215" s="15"/>
      <c r="E215" s="15"/>
      <c r="F215" s="56"/>
      <c r="G215" s="58"/>
      <c r="H215" s="59"/>
    </row>
    <row r="216" spans="3:8" x14ac:dyDescent="0.25">
      <c r="C216" s="15"/>
      <c r="D216" s="15"/>
      <c r="E216" s="15"/>
      <c r="F216" s="56"/>
      <c r="G216" s="63"/>
      <c r="H216" s="59"/>
    </row>
    <row r="217" spans="3:8" x14ac:dyDescent="0.25">
      <c r="C217" s="15"/>
      <c r="D217" s="15"/>
      <c r="E217" s="15"/>
      <c r="F217" s="56"/>
      <c r="G217" s="58"/>
      <c r="H217" s="59"/>
    </row>
    <row r="218" spans="3:8" x14ac:dyDescent="0.25">
      <c r="C218" s="15"/>
      <c r="D218" s="15"/>
      <c r="E218" s="15"/>
      <c r="F218" s="56"/>
      <c r="G218" s="58"/>
      <c r="H218" s="59"/>
    </row>
    <row r="219" spans="3:8" x14ac:dyDescent="0.25">
      <c r="C219" s="15"/>
      <c r="D219" s="15"/>
      <c r="E219" s="15"/>
      <c r="F219" s="56"/>
      <c r="G219" s="58"/>
      <c r="H219" s="56"/>
    </row>
    <row r="220" spans="3:8" x14ac:dyDescent="0.25">
      <c r="C220" s="15"/>
      <c r="D220" s="15"/>
      <c r="E220" s="15"/>
      <c r="F220" s="66"/>
      <c r="G220" s="58"/>
      <c r="H220" s="67"/>
    </row>
    <row r="221" spans="3:8" x14ac:dyDescent="0.25">
      <c r="C221" s="15"/>
      <c r="D221" s="15"/>
      <c r="E221" s="15"/>
      <c r="F221" s="56"/>
      <c r="G221" s="58"/>
      <c r="H221" s="59"/>
    </row>
    <row r="222" spans="3:8" x14ac:dyDescent="0.25">
      <c r="C222" s="15"/>
      <c r="D222" s="15"/>
      <c r="E222" s="15"/>
      <c r="F222" s="56"/>
      <c r="G222" s="58"/>
      <c r="H222" s="56"/>
    </row>
    <row r="223" spans="3:8" x14ac:dyDescent="0.25">
      <c r="C223" s="15"/>
      <c r="D223" s="15"/>
      <c r="E223" s="15"/>
      <c r="F223" s="66"/>
      <c r="G223" s="58"/>
      <c r="H223" s="67"/>
    </row>
    <row r="224" spans="3:8" x14ac:dyDescent="0.25">
      <c r="C224" s="15"/>
      <c r="D224" s="15"/>
      <c r="E224" s="15"/>
      <c r="F224" s="56"/>
      <c r="G224" s="58"/>
      <c r="H224" s="59"/>
    </row>
    <row r="225" spans="3:8" x14ac:dyDescent="0.25">
      <c r="C225" s="15"/>
      <c r="D225" s="15"/>
      <c r="E225" s="15"/>
      <c r="F225" s="56"/>
      <c r="G225" s="58"/>
      <c r="H225" s="56"/>
    </row>
    <row r="226" spans="3:8" x14ac:dyDescent="0.25">
      <c r="C226" s="15"/>
      <c r="D226" s="15"/>
      <c r="E226" s="15"/>
      <c r="F226" s="66"/>
      <c r="G226" s="58"/>
      <c r="H226" s="67"/>
    </row>
    <row r="227" spans="3:8" x14ac:dyDescent="0.25">
      <c r="C227" s="15"/>
      <c r="D227" s="15"/>
      <c r="E227" s="15"/>
      <c r="F227" s="56"/>
      <c r="G227" s="63"/>
      <c r="H227" s="59"/>
    </row>
    <row r="228" spans="3:8" x14ac:dyDescent="0.25">
      <c r="C228" s="15"/>
      <c r="D228" s="15"/>
      <c r="E228" s="15"/>
      <c r="F228" s="56"/>
      <c r="G228" s="58"/>
      <c r="H228" s="56"/>
    </row>
    <row r="229" spans="3:8" x14ac:dyDescent="0.25">
      <c r="C229" s="15"/>
      <c r="D229" s="15"/>
      <c r="E229" s="15"/>
      <c r="F229" s="66"/>
      <c r="G229" s="58"/>
      <c r="H229" s="67"/>
    </row>
    <row r="230" spans="3:8" x14ac:dyDescent="0.25">
      <c r="C230" s="15"/>
      <c r="D230" s="15"/>
      <c r="E230" s="15"/>
      <c r="F230" s="56"/>
      <c r="G230" s="58"/>
      <c r="H230" s="59"/>
    </row>
    <row r="231" spans="3:8" x14ac:dyDescent="0.25">
      <c r="C231" s="15"/>
      <c r="D231" s="15"/>
      <c r="E231" s="15"/>
      <c r="F231" s="56"/>
      <c r="G231" s="58"/>
      <c r="H231" s="56"/>
    </row>
    <row r="232" spans="3:8" x14ac:dyDescent="0.25">
      <c r="C232" s="15"/>
      <c r="D232" s="15"/>
      <c r="E232" s="15"/>
      <c r="F232" s="66"/>
      <c r="G232" s="58"/>
      <c r="H232" s="67"/>
    </row>
    <row r="233" spans="3:8" x14ac:dyDescent="0.25">
      <c r="C233" s="15"/>
      <c r="D233" s="15"/>
      <c r="E233" s="15"/>
      <c r="F233" s="56"/>
      <c r="G233" s="63"/>
      <c r="H233" s="59"/>
    </row>
    <row r="234" spans="3:8" x14ac:dyDescent="0.25">
      <c r="C234" s="15"/>
      <c r="D234" s="15"/>
      <c r="E234" s="15"/>
      <c r="F234" s="56"/>
      <c r="G234" s="58"/>
      <c r="H234" s="56"/>
    </row>
    <row r="235" spans="3:8" x14ac:dyDescent="0.25">
      <c r="C235" s="15"/>
      <c r="D235" s="15"/>
      <c r="E235" s="15"/>
      <c r="F235" s="66"/>
      <c r="G235" s="58"/>
      <c r="H235" s="67"/>
    </row>
    <row r="236" spans="3:8" x14ac:dyDescent="0.25">
      <c r="C236" s="15"/>
      <c r="D236" s="15"/>
      <c r="E236" s="15"/>
      <c r="F236" s="56"/>
      <c r="G236" s="63"/>
      <c r="H236" s="59"/>
    </row>
    <row r="237" spans="3:8" x14ac:dyDescent="0.25">
      <c r="C237" s="15"/>
      <c r="D237" s="15"/>
      <c r="E237" s="15"/>
      <c r="F237" s="56"/>
      <c r="G237" s="58"/>
      <c r="H237" s="56"/>
    </row>
    <row r="238" spans="3:8" x14ac:dyDescent="0.25">
      <c r="C238" s="15"/>
      <c r="D238" s="15"/>
      <c r="E238" s="15"/>
      <c r="F238" s="66"/>
      <c r="G238" s="58"/>
      <c r="H238" s="67"/>
    </row>
    <row r="239" spans="3:8" x14ac:dyDescent="0.25">
      <c r="C239" s="15"/>
      <c r="D239" s="15"/>
      <c r="E239" s="15"/>
      <c r="F239" s="56"/>
      <c r="G239" s="58"/>
      <c r="H239" s="59"/>
    </row>
    <row r="240" spans="3:8" x14ac:dyDescent="0.25">
      <c r="C240" s="15"/>
      <c r="D240" s="15"/>
      <c r="E240" s="15"/>
      <c r="F240" s="56"/>
      <c r="G240" s="58"/>
      <c r="H240" s="59"/>
    </row>
    <row r="241" spans="3:8" x14ac:dyDescent="0.25">
      <c r="C241" s="15"/>
      <c r="D241" s="15"/>
      <c r="E241" s="15"/>
      <c r="F241" s="56"/>
      <c r="G241" s="58"/>
      <c r="H241" s="56"/>
    </row>
    <row r="242" spans="3:8" x14ac:dyDescent="0.25">
      <c r="C242" s="15"/>
      <c r="D242" s="15"/>
      <c r="E242" s="15"/>
      <c r="F242" s="66"/>
      <c r="G242" s="58"/>
      <c r="H242" s="67"/>
    </row>
    <row r="243" spans="3:8" x14ac:dyDescent="0.25">
      <c r="C243" s="15"/>
      <c r="D243" s="15"/>
      <c r="E243" s="15"/>
      <c r="F243" s="56"/>
      <c r="G243" s="58"/>
      <c r="H243" s="59"/>
    </row>
    <row r="244" spans="3:8" x14ac:dyDescent="0.25">
      <c r="C244" s="15"/>
      <c r="D244" s="15"/>
      <c r="E244" s="15"/>
      <c r="F244" s="56"/>
      <c r="G244" s="58"/>
      <c r="H244" s="56"/>
    </row>
    <row r="245" spans="3:8" x14ac:dyDescent="0.25">
      <c r="C245" s="15"/>
      <c r="D245" s="15"/>
      <c r="E245" s="15"/>
      <c r="F245" s="66"/>
      <c r="G245" s="58"/>
      <c r="H245" s="67"/>
    </row>
    <row r="246" spans="3:8" x14ac:dyDescent="0.25">
      <c r="C246" s="15"/>
      <c r="D246" s="15"/>
      <c r="E246" s="15"/>
      <c r="F246" s="56"/>
      <c r="G246" s="58"/>
      <c r="H246" s="59"/>
    </row>
    <row r="247" spans="3:8" x14ac:dyDescent="0.25">
      <c r="G247" s="58"/>
    </row>
    <row r="248" spans="3:8" x14ac:dyDescent="0.25">
      <c r="C248" s="69"/>
      <c r="D248" s="69"/>
      <c r="E248" s="69"/>
      <c r="F248" s="69"/>
      <c r="G248" s="58"/>
      <c r="H248" s="69"/>
    </row>
    <row r="249" spans="3:8" x14ac:dyDescent="0.25">
      <c r="G249" s="58"/>
    </row>
    <row r="250" spans="3:8" x14ac:dyDescent="0.25">
      <c r="G250" s="58"/>
    </row>
    <row r="251" spans="3:8" x14ac:dyDescent="0.25">
      <c r="G251" s="63"/>
    </row>
    <row r="252" spans="3:8" x14ac:dyDescent="0.25">
      <c r="G252" s="58"/>
    </row>
    <row r="253" spans="3:8" x14ac:dyDescent="0.25">
      <c r="G253" s="58"/>
    </row>
    <row r="254" spans="3:8" x14ac:dyDescent="0.25">
      <c r="G254" s="58"/>
    </row>
    <row r="255" spans="3:8" x14ac:dyDescent="0.25">
      <c r="G255" s="58"/>
    </row>
    <row r="256" spans="3:8" x14ac:dyDescent="0.25">
      <c r="G256" s="58"/>
    </row>
    <row r="257" spans="7:7" x14ac:dyDescent="0.25">
      <c r="G257" s="58"/>
    </row>
    <row r="258" spans="7:7" x14ac:dyDescent="0.25">
      <c r="G258" s="58"/>
    </row>
    <row r="259" spans="7:7" x14ac:dyDescent="0.25">
      <c r="G259" s="58"/>
    </row>
    <row r="260" spans="7:7" x14ac:dyDescent="0.25">
      <c r="G260" s="63"/>
    </row>
    <row r="261" spans="7:7" x14ac:dyDescent="0.25">
      <c r="G261" s="58"/>
    </row>
    <row r="262" spans="7:7" x14ac:dyDescent="0.25">
      <c r="G262" s="58"/>
    </row>
    <row r="263" spans="7:7" x14ac:dyDescent="0.25">
      <c r="G263" s="58"/>
    </row>
    <row r="264" spans="7:7" x14ac:dyDescent="0.25">
      <c r="G264" s="63"/>
    </row>
    <row r="265" spans="7:7" x14ac:dyDescent="0.25">
      <c r="G265" s="58"/>
    </row>
    <row r="266" spans="7:7" x14ac:dyDescent="0.25">
      <c r="G266" s="58"/>
    </row>
    <row r="267" spans="7:7" x14ac:dyDescent="0.25">
      <c r="G267" s="58"/>
    </row>
    <row r="268" spans="7:7" x14ac:dyDescent="0.25">
      <c r="G268" s="58"/>
    </row>
    <row r="269" spans="7:7" x14ac:dyDescent="0.25">
      <c r="G269" s="63"/>
    </row>
    <row r="270" spans="7:7" x14ac:dyDescent="0.25">
      <c r="G270" s="58"/>
    </row>
    <row r="271" spans="7:7" x14ac:dyDescent="0.25">
      <c r="G271" s="58"/>
    </row>
    <row r="272" spans="7:7" x14ac:dyDescent="0.25">
      <c r="G272" s="63"/>
    </row>
    <row r="273" spans="7:7" x14ac:dyDescent="0.25">
      <c r="G273" s="58"/>
    </row>
    <row r="274" spans="7:7" x14ac:dyDescent="0.25">
      <c r="G274" s="58"/>
    </row>
    <row r="275" spans="7:7" x14ac:dyDescent="0.25">
      <c r="G275" s="63"/>
    </row>
    <row r="276" spans="7:7" x14ac:dyDescent="0.25">
      <c r="G276" s="58"/>
    </row>
    <row r="277" spans="7:7" x14ac:dyDescent="0.25">
      <c r="G277" s="58"/>
    </row>
    <row r="278" spans="7:7" x14ac:dyDescent="0.25">
      <c r="G278" s="58"/>
    </row>
    <row r="279" spans="7:7" x14ac:dyDescent="0.25">
      <c r="G279" s="63"/>
    </row>
    <row r="280" spans="7:7" x14ac:dyDescent="0.25">
      <c r="G280" s="58"/>
    </row>
    <row r="281" spans="7:7" x14ac:dyDescent="0.25">
      <c r="G281" s="58"/>
    </row>
    <row r="282" spans="7:7" x14ac:dyDescent="0.25">
      <c r="G282" s="58"/>
    </row>
    <row r="283" spans="7:7" x14ac:dyDescent="0.25">
      <c r="G283" s="58"/>
    </row>
    <row r="284" spans="7:7" x14ac:dyDescent="0.25">
      <c r="G284" s="58"/>
    </row>
    <row r="285" spans="7:7" x14ac:dyDescent="0.25">
      <c r="G285" s="58"/>
    </row>
    <row r="286" spans="7:7" x14ac:dyDescent="0.25">
      <c r="G286" s="58"/>
    </row>
    <row r="287" spans="7:7" x14ac:dyDescent="0.25">
      <c r="G287" s="58"/>
    </row>
    <row r="288" spans="7:7" x14ac:dyDescent="0.25">
      <c r="G288" s="58"/>
    </row>
    <row r="289" spans="7:7" x14ac:dyDescent="0.25">
      <c r="G289" s="58"/>
    </row>
    <row r="290" spans="7:7" x14ac:dyDescent="0.25">
      <c r="G290" s="58"/>
    </row>
    <row r="291" spans="7:7" x14ac:dyDescent="0.25">
      <c r="G291" s="58"/>
    </row>
    <row r="292" spans="7:7" x14ac:dyDescent="0.25">
      <c r="G292" s="63"/>
    </row>
    <row r="293" spans="7:7" x14ac:dyDescent="0.25">
      <c r="G293" s="58"/>
    </row>
    <row r="294" spans="7:7" x14ac:dyDescent="0.25">
      <c r="G294" s="58"/>
    </row>
    <row r="295" spans="7:7" x14ac:dyDescent="0.25">
      <c r="G295" s="58"/>
    </row>
    <row r="296" spans="7:7" x14ac:dyDescent="0.25">
      <c r="G296" s="58"/>
    </row>
    <row r="297" spans="7:7" x14ac:dyDescent="0.25">
      <c r="G297" s="58"/>
    </row>
    <row r="298" spans="7:7" x14ac:dyDescent="0.25">
      <c r="G298" s="58"/>
    </row>
    <row r="299" spans="7:7" x14ac:dyDescent="0.25">
      <c r="G299" s="63"/>
    </row>
    <row r="300" spans="7:7" x14ac:dyDescent="0.25">
      <c r="G300" s="58"/>
    </row>
    <row r="301" spans="7:7" x14ac:dyDescent="0.25">
      <c r="G301" s="58"/>
    </row>
    <row r="302" spans="7:7" x14ac:dyDescent="0.25">
      <c r="G302" s="58"/>
    </row>
    <row r="303" spans="7:7" x14ac:dyDescent="0.25">
      <c r="G303" s="63"/>
    </row>
    <row r="304" spans="7:7" x14ac:dyDescent="0.25">
      <c r="G304" s="58"/>
    </row>
    <row r="305" spans="7:7" x14ac:dyDescent="0.25">
      <c r="G305" s="58"/>
    </row>
    <row r="306" spans="7:7" x14ac:dyDescent="0.25">
      <c r="G306" s="58"/>
    </row>
    <row r="307" spans="7:7" x14ac:dyDescent="0.25">
      <c r="G307" s="63"/>
    </row>
    <row r="308" spans="7:7" x14ac:dyDescent="0.25">
      <c r="G308" s="58"/>
    </row>
    <row r="309" spans="7:7" x14ac:dyDescent="0.25">
      <c r="G309" s="58"/>
    </row>
    <row r="310" spans="7:7" x14ac:dyDescent="0.25">
      <c r="G310" s="63"/>
    </row>
    <row r="311" spans="7:7" x14ac:dyDescent="0.25">
      <c r="G311" s="58"/>
    </row>
    <row r="312" spans="7:7" x14ac:dyDescent="0.25">
      <c r="G312" s="58"/>
    </row>
    <row r="313" spans="7:7" x14ac:dyDescent="0.25">
      <c r="G313" s="58"/>
    </row>
    <row r="314" spans="7:7" x14ac:dyDescent="0.25">
      <c r="G314" s="63"/>
    </row>
    <row r="315" spans="7:7" x14ac:dyDescent="0.25">
      <c r="G315" s="58"/>
    </row>
    <row r="316" spans="7:7" x14ac:dyDescent="0.25">
      <c r="G316" s="58"/>
    </row>
    <row r="317" spans="7:7" x14ac:dyDescent="0.25">
      <c r="G317" s="58"/>
    </row>
    <row r="318" spans="7:7" x14ac:dyDescent="0.25">
      <c r="G318" s="58"/>
    </row>
    <row r="319" spans="7:7" x14ac:dyDescent="0.25">
      <c r="G319" s="58"/>
    </row>
    <row r="320" spans="7:7" x14ac:dyDescent="0.25">
      <c r="G320" s="58"/>
    </row>
    <row r="321" spans="7:7" x14ac:dyDescent="0.25">
      <c r="G321" s="58"/>
    </row>
    <row r="322" spans="7:7" x14ac:dyDescent="0.25">
      <c r="G322" s="58"/>
    </row>
    <row r="323" spans="7:7" x14ac:dyDescent="0.25">
      <c r="G323" s="58"/>
    </row>
    <row r="324" spans="7:7" x14ac:dyDescent="0.25">
      <c r="G324" s="58"/>
    </row>
    <row r="325" spans="7:7" x14ac:dyDescent="0.25">
      <c r="G325" s="63"/>
    </row>
    <row r="326" spans="7:7" x14ac:dyDescent="0.25">
      <c r="G326" s="58"/>
    </row>
    <row r="327" spans="7:7" x14ac:dyDescent="0.25">
      <c r="G327" s="58"/>
    </row>
    <row r="328" spans="7:7" x14ac:dyDescent="0.25">
      <c r="G328" s="58"/>
    </row>
    <row r="329" spans="7:7" x14ac:dyDescent="0.25">
      <c r="G329" s="58"/>
    </row>
    <row r="330" spans="7:7" x14ac:dyDescent="0.25">
      <c r="G330" s="58"/>
    </row>
    <row r="331" spans="7:7" x14ac:dyDescent="0.25">
      <c r="G331" s="63"/>
    </row>
    <row r="332" spans="7:7" x14ac:dyDescent="0.25">
      <c r="G332" s="58"/>
    </row>
    <row r="333" spans="7:7" x14ac:dyDescent="0.25">
      <c r="G333" s="58"/>
    </row>
    <row r="334" spans="7:7" x14ac:dyDescent="0.25">
      <c r="G334" s="63"/>
    </row>
    <row r="335" spans="7:7" x14ac:dyDescent="0.25">
      <c r="G335" s="58"/>
    </row>
    <row r="336" spans="7:7" x14ac:dyDescent="0.25">
      <c r="G336" s="58"/>
    </row>
    <row r="337" spans="7:7" x14ac:dyDescent="0.25">
      <c r="G337" s="58"/>
    </row>
    <row r="338" spans="7:7" x14ac:dyDescent="0.25">
      <c r="G338" s="58"/>
    </row>
    <row r="339" spans="7:7" x14ac:dyDescent="0.25">
      <c r="G339" s="58"/>
    </row>
    <row r="340" spans="7:7" x14ac:dyDescent="0.25">
      <c r="G340" s="58"/>
    </row>
    <row r="341" spans="7:7" x14ac:dyDescent="0.25">
      <c r="G341" s="58"/>
    </row>
    <row r="342" spans="7:7" x14ac:dyDescent="0.25">
      <c r="G342" s="58"/>
    </row>
    <row r="343" spans="7:7" x14ac:dyDescent="0.25">
      <c r="G343" s="58"/>
    </row>
    <row r="344" spans="7:7" x14ac:dyDescent="0.25">
      <c r="G344" s="58"/>
    </row>
    <row r="345" spans="7:7" x14ac:dyDescent="0.25">
      <c r="G345" s="58"/>
    </row>
    <row r="346" spans="7:7" x14ac:dyDescent="0.25">
      <c r="G346" s="58"/>
    </row>
    <row r="347" spans="7:7" x14ac:dyDescent="0.25">
      <c r="G347" s="58"/>
    </row>
    <row r="348" spans="7:7" x14ac:dyDescent="0.25">
      <c r="G348" s="58"/>
    </row>
    <row r="349" spans="7:7" x14ac:dyDescent="0.25">
      <c r="G349" s="63"/>
    </row>
    <row r="350" spans="7:7" x14ac:dyDescent="0.25">
      <c r="G350" s="58"/>
    </row>
    <row r="351" spans="7:7" x14ac:dyDescent="0.25">
      <c r="G351" s="58"/>
    </row>
    <row r="352" spans="7:7" x14ac:dyDescent="0.25">
      <c r="G352" s="58"/>
    </row>
    <row r="353" spans="7:7" x14ac:dyDescent="0.25">
      <c r="G353" s="58"/>
    </row>
    <row r="354" spans="7:7" x14ac:dyDescent="0.25">
      <c r="G354" s="58"/>
    </row>
    <row r="355" spans="7:7" x14ac:dyDescent="0.25">
      <c r="G355" s="63"/>
    </row>
    <row r="356" spans="7:7" x14ac:dyDescent="0.25">
      <c r="G356" s="58"/>
    </row>
    <row r="357" spans="7:7" x14ac:dyDescent="0.25">
      <c r="G357" s="58"/>
    </row>
    <row r="358" spans="7:7" x14ac:dyDescent="0.25">
      <c r="G358" s="63"/>
    </row>
    <row r="359" spans="7:7" x14ac:dyDescent="0.25">
      <c r="G359" s="58"/>
    </row>
    <row r="360" spans="7:7" x14ac:dyDescent="0.25">
      <c r="G360" s="58"/>
    </row>
    <row r="361" spans="7:7" x14ac:dyDescent="0.25">
      <c r="G361" s="63"/>
    </row>
    <row r="362" spans="7:7" x14ac:dyDescent="0.25">
      <c r="G362" s="58"/>
    </row>
    <row r="363" spans="7:7" x14ac:dyDescent="0.25">
      <c r="G363" s="58"/>
    </row>
    <row r="364" spans="7:7" x14ac:dyDescent="0.25">
      <c r="G364" s="58"/>
    </row>
    <row r="365" spans="7:7" x14ac:dyDescent="0.25">
      <c r="G365" s="58"/>
    </row>
    <row r="366" spans="7:7" x14ac:dyDescent="0.25">
      <c r="G366" s="58"/>
    </row>
    <row r="367" spans="7:7" x14ac:dyDescent="0.25">
      <c r="G367" s="58"/>
    </row>
    <row r="368" spans="7:7" x14ac:dyDescent="0.25">
      <c r="G368" s="58"/>
    </row>
    <row r="369" spans="7:7" x14ac:dyDescent="0.25">
      <c r="G369" s="58"/>
    </row>
    <row r="370" spans="7:7" x14ac:dyDescent="0.25">
      <c r="G370" s="58"/>
    </row>
    <row r="371" spans="7:7" x14ac:dyDescent="0.25">
      <c r="G371" s="58"/>
    </row>
    <row r="372" spans="7:7" x14ac:dyDescent="0.25">
      <c r="G372" s="58"/>
    </row>
    <row r="373" spans="7:7" x14ac:dyDescent="0.25">
      <c r="G373" s="58"/>
    </row>
    <row r="374" spans="7:7" x14ac:dyDescent="0.25">
      <c r="G374" s="58"/>
    </row>
    <row r="375" spans="7:7" x14ac:dyDescent="0.25">
      <c r="G375" s="58"/>
    </row>
    <row r="376" spans="7:7" x14ac:dyDescent="0.25">
      <c r="G376" s="58"/>
    </row>
    <row r="377" spans="7:7" x14ac:dyDescent="0.25">
      <c r="G377" s="63"/>
    </row>
    <row r="378" spans="7:7" x14ac:dyDescent="0.25">
      <c r="G378" s="58"/>
    </row>
    <row r="379" spans="7:7" x14ac:dyDescent="0.25">
      <c r="G379" s="58"/>
    </row>
    <row r="380" spans="7:7" x14ac:dyDescent="0.25">
      <c r="G380" s="58"/>
    </row>
    <row r="381" spans="7:7" x14ac:dyDescent="0.25">
      <c r="G381" s="58"/>
    </row>
    <row r="382" spans="7:7" x14ac:dyDescent="0.25">
      <c r="G382" s="58"/>
    </row>
    <row r="383" spans="7:7" x14ac:dyDescent="0.25">
      <c r="G383" s="58"/>
    </row>
    <row r="384" spans="7:7" x14ac:dyDescent="0.25">
      <c r="G384" s="58"/>
    </row>
    <row r="385" spans="7:7" x14ac:dyDescent="0.25">
      <c r="G385" s="58"/>
    </row>
    <row r="386" spans="7:7" x14ac:dyDescent="0.25">
      <c r="G386" s="63"/>
    </row>
    <row r="387" spans="7:7" x14ac:dyDescent="0.25">
      <c r="G387" s="58"/>
    </row>
    <row r="388" spans="7:7" x14ac:dyDescent="0.25">
      <c r="G388" s="58"/>
    </row>
    <row r="389" spans="7:7" x14ac:dyDescent="0.25">
      <c r="G389" s="58"/>
    </row>
    <row r="390" spans="7:7" x14ac:dyDescent="0.25">
      <c r="G390" s="63"/>
    </row>
    <row r="391" spans="7:7" x14ac:dyDescent="0.25">
      <c r="G391" s="58"/>
    </row>
    <row r="392" spans="7:7" x14ac:dyDescent="0.25">
      <c r="G392" s="58"/>
    </row>
    <row r="393" spans="7:7" x14ac:dyDescent="0.25">
      <c r="G393" s="63"/>
    </row>
    <row r="394" spans="7:7" x14ac:dyDescent="0.25">
      <c r="G394" s="58"/>
    </row>
    <row r="395" spans="7:7" x14ac:dyDescent="0.25">
      <c r="G395" s="58"/>
    </row>
    <row r="396" spans="7:7" x14ac:dyDescent="0.25">
      <c r="G396" s="63"/>
    </row>
    <row r="397" spans="7:7" x14ac:dyDescent="0.25">
      <c r="G397" s="58"/>
    </row>
    <row r="398" spans="7:7" x14ac:dyDescent="0.25">
      <c r="G398" s="58"/>
    </row>
    <row r="399" spans="7:7" x14ac:dyDescent="0.25">
      <c r="G399" s="58"/>
    </row>
    <row r="400" spans="7:7" x14ac:dyDescent="0.25">
      <c r="G400" s="63"/>
    </row>
    <row r="401" spans="7:7" x14ac:dyDescent="0.25">
      <c r="G401" s="58"/>
    </row>
    <row r="402" spans="7:7" x14ac:dyDescent="0.25">
      <c r="G402" s="58"/>
    </row>
    <row r="403" spans="7:7" x14ac:dyDescent="0.25">
      <c r="G403" s="58"/>
    </row>
    <row r="404" spans="7:7" x14ac:dyDescent="0.25">
      <c r="G404" s="58"/>
    </row>
    <row r="405" spans="7:7" x14ac:dyDescent="0.25">
      <c r="G405" s="58"/>
    </row>
    <row r="406" spans="7:7" x14ac:dyDescent="0.25">
      <c r="G406" s="58"/>
    </row>
    <row r="407" spans="7:7" x14ac:dyDescent="0.25">
      <c r="G407" s="58"/>
    </row>
    <row r="408" spans="7:7" x14ac:dyDescent="0.25">
      <c r="G408" s="58"/>
    </row>
    <row r="409" spans="7:7" x14ac:dyDescent="0.25">
      <c r="G409" s="58"/>
    </row>
    <row r="410" spans="7:7" x14ac:dyDescent="0.25">
      <c r="G410" s="58"/>
    </row>
    <row r="411" spans="7:7" x14ac:dyDescent="0.25">
      <c r="G411" s="58"/>
    </row>
    <row r="412" spans="7:7" x14ac:dyDescent="0.25">
      <c r="G412" s="58"/>
    </row>
    <row r="413" spans="7:7" x14ac:dyDescent="0.25">
      <c r="G413" s="63"/>
    </row>
    <row r="414" spans="7:7" x14ac:dyDescent="0.25">
      <c r="G414" s="58"/>
    </row>
    <row r="415" spans="7:7" x14ac:dyDescent="0.25">
      <c r="G415" s="58"/>
    </row>
    <row r="416" spans="7:7" x14ac:dyDescent="0.25">
      <c r="G416" s="58"/>
    </row>
    <row r="417" spans="7:7" x14ac:dyDescent="0.25">
      <c r="G417" s="58"/>
    </row>
    <row r="418" spans="7:7" x14ac:dyDescent="0.25">
      <c r="G418" s="58"/>
    </row>
    <row r="419" spans="7:7" x14ac:dyDescent="0.25">
      <c r="G419" s="58"/>
    </row>
    <row r="420" spans="7:7" x14ac:dyDescent="0.25">
      <c r="G420" s="63"/>
    </row>
    <row r="421" spans="7:7" x14ac:dyDescent="0.25">
      <c r="G421" s="58"/>
    </row>
    <row r="422" spans="7:7" x14ac:dyDescent="0.25">
      <c r="G422" s="58"/>
    </row>
    <row r="423" spans="7:7" x14ac:dyDescent="0.25">
      <c r="G423" s="58"/>
    </row>
    <row r="424" spans="7:7" x14ac:dyDescent="0.25">
      <c r="G424" s="63"/>
    </row>
    <row r="425" spans="7:7" x14ac:dyDescent="0.25">
      <c r="G425" s="58"/>
    </row>
    <row r="426" spans="7:7" x14ac:dyDescent="0.25">
      <c r="G426" s="58"/>
    </row>
    <row r="427" spans="7:7" x14ac:dyDescent="0.25">
      <c r="G427" s="58"/>
    </row>
    <row r="428" spans="7:7" x14ac:dyDescent="0.25">
      <c r="G428" s="63"/>
    </row>
    <row r="429" spans="7:7" x14ac:dyDescent="0.25">
      <c r="G429" s="58"/>
    </row>
    <row r="430" spans="7:7" x14ac:dyDescent="0.25">
      <c r="G430" s="58"/>
    </row>
    <row r="431" spans="7:7" x14ac:dyDescent="0.25">
      <c r="G431" s="63"/>
    </row>
    <row r="432" spans="7:7" x14ac:dyDescent="0.25">
      <c r="G432" s="58"/>
    </row>
    <row r="433" spans="7:7" x14ac:dyDescent="0.25">
      <c r="G433" s="58"/>
    </row>
    <row r="434" spans="7:7" x14ac:dyDescent="0.25">
      <c r="G434" s="63"/>
    </row>
    <row r="435" spans="7:7" x14ac:dyDescent="0.25">
      <c r="G435" s="58"/>
    </row>
    <row r="436" spans="7:7" x14ac:dyDescent="0.25">
      <c r="G436" s="58"/>
    </row>
    <row r="437" spans="7:7" x14ac:dyDescent="0.25">
      <c r="G437" s="58"/>
    </row>
    <row r="438" spans="7:7" x14ac:dyDescent="0.25">
      <c r="G438" s="63"/>
    </row>
    <row r="439" spans="7:7" x14ac:dyDescent="0.25">
      <c r="G439" s="58"/>
    </row>
    <row r="440" spans="7:7" x14ac:dyDescent="0.25">
      <c r="G440" s="58"/>
    </row>
    <row r="441" spans="7:7" x14ac:dyDescent="0.25">
      <c r="G441" s="58"/>
    </row>
    <row r="442" spans="7:7" x14ac:dyDescent="0.25">
      <c r="G442" s="58"/>
    </row>
    <row r="443" spans="7:7" x14ac:dyDescent="0.25">
      <c r="G443" s="63"/>
    </row>
    <row r="444" spans="7:7" x14ac:dyDescent="0.25">
      <c r="G444" s="58"/>
    </row>
    <row r="445" spans="7:7" x14ac:dyDescent="0.25">
      <c r="G445" s="58"/>
    </row>
    <row r="446" spans="7:7" x14ac:dyDescent="0.25">
      <c r="G446" s="58"/>
    </row>
    <row r="447" spans="7:7" x14ac:dyDescent="0.25">
      <c r="G447" s="58"/>
    </row>
    <row r="448" spans="7:7" x14ac:dyDescent="0.25">
      <c r="G448" s="58"/>
    </row>
    <row r="449" spans="7:7" x14ac:dyDescent="0.25">
      <c r="G449" s="63"/>
    </row>
    <row r="450" spans="7:7" x14ac:dyDescent="0.25">
      <c r="G450" s="58"/>
    </row>
    <row r="451" spans="7:7" x14ac:dyDescent="0.25">
      <c r="G451" s="58"/>
    </row>
    <row r="452" spans="7:7" x14ac:dyDescent="0.25">
      <c r="G452" s="63"/>
    </row>
    <row r="453" spans="7:7" x14ac:dyDescent="0.25">
      <c r="G453" s="58"/>
    </row>
    <row r="454" spans="7:7" x14ac:dyDescent="0.25">
      <c r="G454" s="58"/>
    </row>
    <row r="455" spans="7:7" x14ac:dyDescent="0.25">
      <c r="G455" s="63"/>
    </row>
    <row r="456" spans="7:7" x14ac:dyDescent="0.25">
      <c r="G456" s="58"/>
    </row>
    <row r="457" spans="7:7" x14ac:dyDescent="0.25">
      <c r="G457" s="58"/>
    </row>
    <row r="458" spans="7:7" x14ac:dyDescent="0.25">
      <c r="G458" s="63"/>
    </row>
    <row r="459" spans="7:7" x14ac:dyDescent="0.25">
      <c r="G459" s="58"/>
    </row>
    <row r="460" spans="7:7" x14ac:dyDescent="0.25">
      <c r="G460" s="58"/>
    </row>
    <row r="461" spans="7:7" x14ac:dyDescent="0.25">
      <c r="G461" s="63"/>
    </row>
    <row r="462" spans="7:7" x14ac:dyDescent="0.25">
      <c r="G462" s="58"/>
    </row>
    <row r="463" spans="7:7" x14ac:dyDescent="0.25">
      <c r="G463" s="58"/>
    </row>
    <row r="464" spans="7:7" x14ac:dyDescent="0.25">
      <c r="G464" s="63"/>
    </row>
    <row r="465" spans="7:7" x14ac:dyDescent="0.25">
      <c r="G465" s="58"/>
    </row>
    <row r="466" spans="7:7" x14ac:dyDescent="0.25">
      <c r="G466" s="58"/>
    </row>
    <row r="467" spans="7:7" x14ac:dyDescent="0.25">
      <c r="G467" s="58"/>
    </row>
    <row r="468" spans="7:7" x14ac:dyDescent="0.25">
      <c r="G468" s="58"/>
    </row>
    <row r="469" spans="7:7" x14ac:dyDescent="0.25">
      <c r="G469" s="58"/>
    </row>
    <row r="470" spans="7:7" x14ac:dyDescent="0.25">
      <c r="G470" s="58"/>
    </row>
    <row r="471" spans="7:7" x14ac:dyDescent="0.25">
      <c r="G471" s="58"/>
    </row>
    <row r="472" spans="7:7" x14ac:dyDescent="0.25">
      <c r="G472" s="58"/>
    </row>
    <row r="473" spans="7:7" x14ac:dyDescent="0.25">
      <c r="G473" s="63"/>
    </row>
    <row r="474" spans="7:7" x14ac:dyDescent="0.25">
      <c r="G474" s="58"/>
    </row>
    <row r="475" spans="7:7" x14ac:dyDescent="0.25">
      <c r="G475" s="58"/>
    </row>
    <row r="476" spans="7:7" x14ac:dyDescent="0.25">
      <c r="G476" s="58"/>
    </row>
    <row r="477" spans="7:7" x14ac:dyDescent="0.25">
      <c r="G477" s="63"/>
    </row>
    <row r="478" spans="7:7" x14ac:dyDescent="0.25">
      <c r="G478" s="58"/>
    </row>
    <row r="479" spans="7:7" x14ac:dyDescent="0.25">
      <c r="G479" s="58"/>
    </row>
    <row r="480" spans="7:7" x14ac:dyDescent="0.25">
      <c r="G480" s="58"/>
    </row>
    <row r="481" spans="7:7" x14ac:dyDescent="0.25">
      <c r="G481" s="58"/>
    </row>
    <row r="482" spans="7:7" x14ac:dyDescent="0.25">
      <c r="G482" s="58"/>
    </row>
    <row r="483" spans="7:7" x14ac:dyDescent="0.25">
      <c r="G483" s="58"/>
    </row>
    <row r="484" spans="7:7" x14ac:dyDescent="0.25">
      <c r="G484" s="58"/>
    </row>
    <row r="485" spans="7:7" x14ac:dyDescent="0.25">
      <c r="G485" s="58"/>
    </row>
    <row r="486" spans="7:7" x14ac:dyDescent="0.25">
      <c r="G486" s="58"/>
    </row>
    <row r="487" spans="7:7" x14ac:dyDescent="0.25">
      <c r="G487" s="58"/>
    </row>
    <row r="488" spans="7:7" x14ac:dyDescent="0.25">
      <c r="G488" s="58"/>
    </row>
    <row r="489" spans="7:7" x14ac:dyDescent="0.25">
      <c r="G489" s="58"/>
    </row>
    <row r="490" spans="7:7" x14ac:dyDescent="0.25">
      <c r="G490" s="58"/>
    </row>
    <row r="491" spans="7:7" x14ac:dyDescent="0.25">
      <c r="G491" s="58"/>
    </row>
    <row r="492" spans="7:7" x14ac:dyDescent="0.25">
      <c r="G492" s="58"/>
    </row>
    <row r="493" spans="7:7" x14ac:dyDescent="0.25">
      <c r="G493" s="58"/>
    </row>
    <row r="494" spans="7:7" x14ac:dyDescent="0.25">
      <c r="G494" s="58"/>
    </row>
    <row r="495" spans="7:7" x14ac:dyDescent="0.25">
      <c r="G495" s="58"/>
    </row>
    <row r="496" spans="7:7" x14ac:dyDescent="0.25">
      <c r="G496" s="58"/>
    </row>
    <row r="497" spans="7:7" x14ac:dyDescent="0.25">
      <c r="G497" s="58"/>
    </row>
    <row r="498" spans="7:7" x14ac:dyDescent="0.25">
      <c r="G498" s="58"/>
    </row>
    <row r="499" spans="7:7" x14ac:dyDescent="0.25">
      <c r="G499" s="58"/>
    </row>
    <row r="500" spans="7:7" x14ac:dyDescent="0.25">
      <c r="G500" s="58"/>
    </row>
    <row r="501" spans="7:7" x14ac:dyDescent="0.25">
      <c r="G501" s="58"/>
    </row>
    <row r="502" spans="7:7" x14ac:dyDescent="0.25">
      <c r="G502" s="58"/>
    </row>
    <row r="503" spans="7:7" x14ac:dyDescent="0.25">
      <c r="G503" s="58"/>
    </row>
    <row r="504" spans="7:7" x14ac:dyDescent="0.25">
      <c r="G504" s="58"/>
    </row>
    <row r="505" spans="7:7" x14ac:dyDescent="0.25">
      <c r="G505" s="58"/>
    </row>
    <row r="506" spans="7:7" x14ac:dyDescent="0.25">
      <c r="G506" s="58"/>
    </row>
    <row r="507" spans="7:7" x14ac:dyDescent="0.25">
      <c r="G507" s="58"/>
    </row>
    <row r="508" spans="7:7" x14ac:dyDescent="0.25">
      <c r="G508" s="58"/>
    </row>
    <row r="509" spans="7:7" x14ac:dyDescent="0.25">
      <c r="G509" s="58"/>
    </row>
    <row r="510" spans="7:7" x14ac:dyDescent="0.25">
      <c r="G510" s="58"/>
    </row>
    <row r="511" spans="7:7" x14ac:dyDescent="0.25">
      <c r="G511" s="58"/>
    </row>
    <row r="512" spans="7:7" x14ac:dyDescent="0.25">
      <c r="G512" s="58"/>
    </row>
    <row r="513" spans="3:9" x14ac:dyDescent="0.25">
      <c r="G513" s="58"/>
    </row>
    <row r="514" spans="3:9" x14ac:dyDescent="0.25">
      <c r="G514" s="58"/>
    </row>
    <row r="515" spans="3:9" x14ac:dyDescent="0.25">
      <c r="G515" s="58"/>
    </row>
    <row r="516" spans="3:9" x14ac:dyDescent="0.25">
      <c r="G516" s="58"/>
    </row>
    <row r="517" spans="3:9" x14ac:dyDescent="0.25">
      <c r="G517" s="58"/>
    </row>
    <row r="518" spans="3:9" x14ac:dyDescent="0.25">
      <c r="G518" s="58"/>
    </row>
    <row r="519" spans="3:9" x14ac:dyDescent="0.25">
      <c r="G519" s="58"/>
    </row>
    <row r="520" spans="3:9" x14ac:dyDescent="0.25">
      <c r="G520" s="58"/>
    </row>
    <row r="521" spans="3:9" x14ac:dyDescent="0.25">
      <c r="G521" s="58"/>
    </row>
    <row r="522" spans="3:9" x14ac:dyDescent="0.25">
      <c r="G522" s="58"/>
    </row>
    <row r="523" spans="3:9" x14ac:dyDescent="0.25">
      <c r="G523" s="58"/>
    </row>
    <row r="524" spans="3:9" x14ac:dyDescent="0.25">
      <c r="G524" s="58"/>
    </row>
    <row r="525" spans="3:9" x14ac:dyDescent="0.25">
      <c r="G525" s="58"/>
    </row>
    <row r="526" spans="3:9" x14ac:dyDescent="0.25">
      <c r="G526" s="58"/>
    </row>
    <row r="527" spans="3:9" ht="13.8" thickBot="1" x14ac:dyDescent="0.3">
      <c r="C527" s="70"/>
      <c r="D527" s="70"/>
      <c r="E527" s="70"/>
      <c r="F527" s="70"/>
      <c r="G527" s="63"/>
      <c r="H527" s="70"/>
      <c r="I527" s="70"/>
    </row>
    <row r="528" spans="3:9" x14ac:dyDescent="0.25">
      <c r="G528" s="63"/>
    </row>
    <row r="529" spans="7:7" x14ac:dyDescent="0.25">
      <c r="G529" s="63"/>
    </row>
    <row r="530" spans="7:7" x14ac:dyDescent="0.25">
      <c r="G530" s="63"/>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8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15"/>
  <sheetViews>
    <sheetView workbookViewId="0">
      <selection activeCell="E11" sqref="E11"/>
    </sheetView>
  </sheetViews>
  <sheetFormatPr baseColWidth="10" defaultColWidth="11.44140625" defaultRowHeight="13.8" x14ac:dyDescent="0.25"/>
  <cols>
    <col min="1" max="1" width="18.5546875" style="36" customWidth="1"/>
    <col min="2" max="2" width="6.44140625" style="35" bestFit="1" customWidth="1"/>
    <col min="3" max="3" width="8.5546875" style="35" bestFit="1" customWidth="1"/>
    <col min="4" max="4" width="18.44140625" style="35" bestFit="1" customWidth="1"/>
    <col min="5" max="5" width="10" style="35" bestFit="1" customWidth="1"/>
    <col min="6" max="6" width="62.44140625" style="60" customWidth="1"/>
    <col min="7" max="7" width="11.44140625" style="36"/>
    <col min="8" max="8" width="13.5546875" style="36" customWidth="1"/>
    <col min="9" max="9" width="10.5546875" style="36" customWidth="1"/>
    <col min="10" max="16384" width="11.44140625" style="36"/>
  </cols>
  <sheetData>
    <row r="2" spans="2:11" ht="15" customHeight="1" x14ac:dyDescent="0.25">
      <c r="B2" s="286" t="s">
        <v>101</v>
      </c>
      <c r="C2" s="291"/>
      <c r="D2" s="291"/>
      <c r="E2" s="291"/>
      <c r="F2" s="291"/>
      <c r="G2" s="291"/>
      <c r="H2" s="291"/>
      <c r="I2" s="291"/>
      <c r="J2" s="291"/>
    </row>
    <row r="3" spans="2:11" ht="14.4" thickBot="1" x14ac:dyDescent="0.3">
      <c r="B3" s="3"/>
      <c r="C3" s="3"/>
      <c r="D3" s="3"/>
      <c r="E3" s="3"/>
      <c r="F3" s="14"/>
      <c r="G3" s="2"/>
      <c r="H3" s="2"/>
      <c r="I3" s="2"/>
      <c r="J3" s="2"/>
    </row>
    <row r="4" spans="2:11" ht="28.2" thickBot="1" x14ac:dyDescent="0.3">
      <c r="B4" s="106" t="s">
        <v>7</v>
      </c>
      <c r="C4" s="92" t="s">
        <v>8</v>
      </c>
      <c r="D4" s="92" t="s">
        <v>9</v>
      </c>
      <c r="E4" s="92" t="s">
        <v>10</v>
      </c>
      <c r="F4" s="92" t="s">
        <v>66</v>
      </c>
      <c r="G4" s="92" t="s">
        <v>11</v>
      </c>
      <c r="H4" s="107" t="s">
        <v>12</v>
      </c>
      <c r="I4" s="92" t="s">
        <v>17</v>
      </c>
      <c r="J4" s="107" t="s">
        <v>78</v>
      </c>
    </row>
    <row r="5" spans="2:11" x14ac:dyDescent="0.25">
      <c r="B5" s="122"/>
      <c r="C5" s="122"/>
      <c r="D5" s="122"/>
      <c r="E5" s="122"/>
      <c r="F5" s="122"/>
      <c r="G5" s="2"/>
      <c r="H5" s="2"/>
      <c r="I5" s="2"/>
      <c r="J5" s="2"/>
    </row>
    <row r="6" spans="2:11" s="30" customFormat="1" x14ac:dyDescent="0.25">
      <c r="B6" s="122"/>
      <c r="C6" s="122"/>
      <c r="D6" s="122"/>
      <c r="E6" s="122">
        <f>SUM(E7:E11)</f>
        <v>4</v>
      </c>
      <c r="F6" s="122"/>
      <c r="G6" s="11"/>
      <c r="H6" s="40">
        <f>SUM(H7:H11)</f>
        <v>0</v>
      </c>
      <c r="I6" s="40"/>
      <c r="J6" s="11"/>
    </row>
    <row r="7" spans="2:11" s="12" customFormat="1" x14ac:dyDescent="0.25">
      <c r="B7" s="1"/>
      <c r="C7" s="1"/>
      <c r="D7" s="1"/>
      <c r="E7" s="1"/>
      <c r="F7" s="81"/>
      <c r="G7" s="50"/>
      <c r="H7" s="51"/>
      <c r="I7" s="89"/>
      <c r="J7" s="1"/>
    </row>
    <row r="8" spans="2:11" s="12" customFormat="1" x14ac:dyDescent="0.25">
      <c r="B8" s="1"/>
      <c r="C8" s="1"/>
      <c r="D8" s="1"/>
      <c r="E8" s="1"/>
      <c r="F8" s="81" t="s">
        <v>94</v>
      </c>
      <c r="G8" s="50"/>
      <c r="H8" s="51"/>
      <c r="I8" s="89"/>
      <c r="J8" s="1"/>
    </row>
    <row r="9" spans="2:11" s="12" customFormat="1" x14ac:dyDescent="0.25">
      <c r="B9" s="1" t="s">
        <v>89</v>
      </c>
      <c r="C9" s="1" t="s">
        <v>97</v>
      </c>
      <c r="D9" s="1" t="s">
        <v>96</v>
      </c>
      <c r="E9" s="1">
        <v>1</v>
      </c>
      <c r="F9" s="142" t="s">
        <v>95</v>
      </c>
      <c r="G9" s="50"/>
      <c r="H9" s="51"/>
      <c r="I9" s="89"/>
      <c r="J9" s="1"/>
    </row>
    <row r="10" spans="2:11" s="12" customFormat="1" x14ac:dyDescent="0.25">
      <c r="B10" s="1" t="s">
        <v>89</v>
      </c>
      <c r="C10" s="1" t="s">
        <v>97</v>
      </c>
      <c r="D10" s="1" t="s">
        <v>96</v>
      </c>
      <c r="E10" s="1">
        <v>1</v>
      </c>
      <c r="F10" s="142" t="s">
        <v>39</v>
      </c>
      <c r="G10" s="50"/>
      <c r="H10" s="51"/>
      <c r="I10" s="51"/>
      <c r="J10" s="1"/>
    </row>
    <row r="11" spans="2:11" s="12" customFormat="1" x14ac:dyDescent="0.25">
      <c r="B11" s="1" t="s">
        <v>89</v>
      </c>
      <c r="C11" s="1" t="s">
        <v>97</v>
      </c>
      <c r="D11" s="1" t="s">
        <v>96</v>
      </c>
      <c r="E11" s="1">
        <v>2</v>
      </c>
      <c r="F11" s="142" t="s">
        <v>98</v>
      </c>
      <c r="G11" s="50"/>
      <c r="H11" s="51"/>
      <c r="I11" s="51"/>
      <c r="J11" s="1"/>
    </row>
    <row r="12" spans="2:11" ht="14.4" thickBot="1" x14ac:dyDescent="0.3">
      <c r="B12" s="38"/>
      <c r="C12" s="38"/>
      <c r="D12" s="38"/>
      <c r="E12" s="38"/>
      <c r="F12" s="99"/>
      <c r="G12" s="99"/>
      <c r="H12" s="99"/>
      <c r="I12" s="99"/>
      <c r="J12" s="71"/>
      <c r="K12" s="143"/>
    </row>
    <row r="14" spans="2:11" x14ac:dyDescent="0.25">
      <c r="F14" s="75"/>
      <c r="G14" s="62"/>
    </row>
    <row r="15" spans="2:11" x14ac:dyDescent="0.25">
      <c r="F15" s="123"/>
      <c r="G15" s="62"/>
      <c r="H15" s="61"/>
      <c r="I15" s="61"/>
    </row>
  </sheetData>
  <mergeCells count="1">
    <mergeCell ref="B2:J2"/>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19"/>
  <sheetViews>
    <sheetView workbookViewId="0">
      <selection activeCell="F9" sqref="F9"/>
    </sheetView>
  </sheetViews>
  <sheetFormatPr baseColWidth="10" defaultColWidth="11.5546875" defaultRowHeight="13.8" x14ac:dyDescent="0.25"/>
  <cols>
    <col min="1" max="3" width="11.5546875" style="13"/>
    <col min="4" max="4" width="17.44140625" style="13" customWidth="1"/>
    <col min="5" max="5" width="11.5546875" style="13"/>
    <col min="6" max="6" width="61.44140625" style="13" bestFit="1" customWidth="1"/>
    <col min="7" max="16384" width="11.5546875" style="13"/>
  </cols>
  <sheetData>
    <row r="2" spans="1:11" ht="15" customHeight="1" x14ac:dyDescent="0.25">
      <c r="B2" s="286" t="s">
        <v>102</v>
      </c>
      <c r="C2" s="286"/>
      <c r="D2" s="286"/>
      <c r="E2" s="286"/>
      <c r="F2" s="286"/>
      <c r="G2" s="286"/>
      <c r="H2" s="286"/>
      <c r="I2" s="286"/>
      <c r="J2" s="286"/>
      <c r="K2" s="286"/>
    </row>
    <row r="3" spans="1:11" ht="14.4" thickBot="1" x14ac:dyDescent="0.3"/>
    <row r="4" spans="1:11" ht="28.2" thickBot="1" x14ac:dyDescent="0.3">
      <c r="B4" s="93" t="s">
        <v>7</v>
      </c>
      <c r="C4" s="93" t="s">
        <v>8</v>
      </c>
      <c r="D4" s="93" t="s">
        <v>9</v>
      </c>
      <c r="E4" s="93" t="s">
        <v>10</v>
      </c>
      <c r="F4" s="93" t="s">
        <v>65</v>
      </c>
      <c r="G4" s="93" t="s">
        <v>11</v>
      </c>
      <c r="H4" s="93" t="s">
        <v>12</v>
      </c>
      <c r="I4" s="93" t="s">
        <v>17</v>
      </c>
      <c r="J4" s="93" t="s">
        <v>78</v>
      </c>
      <c r="K4" s="93" t="s">
        <v>20</v>
      </c>
    </row>
    <row r="6" spans="1:11" x14ac:dyDescent="0.25">
      <c r="E6" s="79">
        <f>+E8+E13</f>
        <v>3</v>
      </c>
    </row>
    <row r="8" spans="1:11" s="37" customFormat="1" x14ac:dyDescent="0.25">
      <c r="A8" s="78"/>
      <c r="B8" s="124"/>
      <c r="C8" s="139"/>
      <c r="D8" s="139"/>
      <c r="E8" s="125">
        <f>+E10</f>
        <v>1</v>
      </c>
      <c r="F8" s="138" t="s">
        <v>2</v>
      </c>
      <c r="G8" s="139"/>
      <c r="H8" s="130">
        <f>SUM(H10:H10)</f>
        <v>0</v>
      </c>
      <c r="I8" s="139"/>
      <c r="J8" s="139"/>
      <c r="K8" s="139"/>
    </row>
    <row r="9" spans="1:11" x14ac:dyDescent="0.25">
      <c r="A9" s="79"/>
      <c r="B9" s="1"/>
      <c r="C9" s="1"/>
      <c r="D9" s="1"/>
      <c r="E9" s="80"/>
      <c r="F9" s="81" t="s">
        <v>46</v>
      </c>
      <c r="G9" s="85"/>
      <c r="H9" s="85"/>
      <c r="I9" s="132"/>
      <c r="J9" s="48"/>
      <c r="K9" s="48"/>
    </row>
    <row r="10" spans="1:11" x14ac:dyDescent="0.25">
      <c r="B10" s="13" t="s">
        <v>81</v>
      </c>
      <c r="C10" s="13" t="s">
        <v>1</v>
      </c>
      <c r="D10" s="13" t="s">
        <v>82</v>
      </c>
      <c r="E10" s="13">
        <v>1</v>
      </c>
      <c r="F10" s="13" t="s">
        <v>86</v>
      </c>
    </row>
    <row r="13" spans="1:11" s="109" customFormat="1" ht="27.6" x14ac:dyDescent="0.25">
      <c r="A13" s="108"/>
      <c r="B13" s="125"/>
      <c r="C13" s="125"/>
      <c r="D13" s="125"/>
      <c r="E13" s="126">
        <f>SUM(E15:E18)</f>
        <v>2</v>
      </c>
      <c r="F13" s="126" t="s">
        <v>4</v>
      </c>
      <c r="G13" s="131"/>
      <c r="H13" s="130">
        <f>SUM(H15:H18)</f>
        <v>0</v>
      </c>
      <c r="I13" s="129"/>
      <c r="J13" s="125"/>
      <c r="K13" s="125"/>
    </row>
    <row r="14" spans="1:11" x14ac:dyDescent="0.25">
      <c r="A14" s="79"/>
      <c r="B14" s="1"/>
      <c r="C14" s="1"/>
      <c r="D14" s="1"/>
      <c r="E14" s="80"/>
      <c r="F14" s="81" t="s">
        <v>13</v>
      </c>
      <c r="G14" s="82"/>
      <c r="H14" s="82"/>
      <c r="I14" s="83"/>
      <c r="J14" s="48"/>
      <c r="K14" s="48"/>
    </row>
    <row r="15" spans="1:11" x14ac:dyDescent="0.25">
      <c r="B15" s="13" t="s">
        <v>81</v>
      </c>
      <c r="C15" s="13" t="s">
        <v>79</v>
      </c>
      <c r="D15" s="13" t="s">
        <v>83</v>
      </c>
      <c r="E15" s="13">
        <v>1</v>
      </c>
      <c r="F15" s="13" t="s">
        <v>85</v>
      </c>
    </row>
    <row r="16" spans="1:11" x14ac:dyDescent="0.25">
      <c r="B16" s="13" t="s">
        <v>81</v>
      </c>
      <c r="C16" s="13" t="s">
        <v>79</v>
      </c>
      <c r="D16" s="13" t="s">
        <v>83</v>
      </c>
      <c r="E16" s="13">
        <v>1</v>
      </c>
      <c r="F16" s="13" t="s">
        <v>87</v>
      </c>
    </row>
    <row r="19" ht="14.1" customHeight="1" x14ac:dyDescent="0.25"/>
  </sheetData>
  <mergeCells count="1">
    <mergeCell ref="B2:K2"/>
  </mergeCells>
  <pageMargins left="0.7" right="0.7" top="0.75" bottom="0.75" header="0.3" footer="0.3"/>
  <pageSetup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68"/>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12"/>
    <col min="2" max="2" width="11.44140625" style="52" customWidth="1"/>
    <col min="3" max="3" width="6.44140625" style="1" bestFit="1" customWidth="1"/>
    <col min="4" max="4" width="8.5546875" style="1" bestFit="1" customWidth="1"/>
    <col min="5" max="5" width="18.44140625" style="1" bestFit="1" customWidth="1"/>
    <col min="6" max="6" width="10.44140625" style="1" bestFit="1" customWidth="1"/>
    <col min="7" max="7" width="79.21875" style="151" customWidth="1"/>
    <col min="8" max="8" width="10.5546875" style="1" bestFit="1" customWidth="1"/>
    <col min="9" max="9" width="13.5546875" style="1" customWidth="1"/>
    <col min="10" max="16384" width="11.44140625" style="12"/>
  </cols>
  <sheetData>
    <row r="2" spans="2:9" ht="15" customHeight="1" x14ac:dyDescent="0.25">
      <c r="C2" s="286" t="s">
        <v>114</v>
      </c>
      <c r="D2" s="286"/>
      <c r="E2" s="286"/>
      <c r="F2" s="286"/>
      <c r="G2" s="286"/>
      <c r="H2" s="286"/>
      <c r="I2" s="286"/>
    </row>
    <row r="3" spans="2:9" ht="15" customHeight="1" x14ac:dyDescent="0.25">
      <c r="C3" s="287" t="s">
        <v>62</v>
      </c>
      <c r="D3" s="287"/>
      <c r="E3" s="287"/>
      <c r="F3" s="287"/>
      <c r="G3" s="287"/>
      <c r="H3" s="287"/>
      <c r="I3" s="287"/>
    </row>
    <row r="4" spans="2:9" ht="14.4" thickBot="1" x14ac:dyDescent="0.3"/>
    <row r="5" spans="2:9" ht="28.2" thickBot="1" x14ac:dyDescent="0.3">
      <c r="C5" s="93" t="s">
        <v>7</v>
      </c>
      <c r="D5" s="93" t="s">
        <v>8</v>
      </c>
      <c r="E5" s="93" t="s">
        <v>9</v>
      </c>
      <c r="F5" s="93" t="s">
        <v>10</v>
      </c>
      <c r="G5" s="93" t="s">
        <v>65</v>
      </c>
      <c r="H5" s="93" t="s">
        <v>17</v>
      </c>
      <c r="I5" s="93" t="s">
        <v>161</v>
      </c>
    </row>
    <row r="6" spans="2:9" x14ac:dyDescent="0.25">
      <c r="C6" s="150"/>
      <c r="D6" s="150"/>
      <c r="E6" s="150"/>
      <c r="F6" s="150"/>
      <c r="G6" s="150"/>
      <c r="H6" s="150"/>
      <c r="I6" s="150"/>
    </row>
    <row r="7" spans="2:9" x14ac:dyDescent="0.25">
      <c r="C7" s="150"/>
      <c r="D7" s="150"/>
      <c r="E7" s="150"/>
      <c r="F7" s="150">
        <f>+F9+F14+F23+F27+F31+F35+F40+F47+F51+F57+F62</f>
        <v>32</v>
      </c>
      <c r="G7" s="150"/>
      <c r="H7" s="150"/>
      <c r="I7" s="87"/>
    </row>
    <row r="8" spans="2:9" x14ac:dyDescent="0.25">
      <c r="C8" s="236"/>
      <c r="D8" s="236"/>
      <c r="E8" s="236"/>
      <c r="F8" s="236"/>
      <c r="G8" s="236"/>
      <c r="H8" s="236"/>
      <c r="I8" s="87"/>
    </row>
    <row r="9" spans="2:9" x14ac:dyDescent="0.25">
      <c r="C9" s="254"/>
      <c r="D9" s="254"/>
      <c r="E9" s="254"/>
      <c r="F9" s="254">
        <f>+F12</f>
        <v>1</v>
      </c>
      <c r="G9" s="254" t="s">
        <v>331</v>
      </c>
      <c r="H9" s="254"/>
      <c r="I9" s="254"/>
    </row>
    <row r="10" spans="2:9" x14ac:dyDescent="0.25">
      <c r="C10" s="150"/>
      <c r="D10" s="150"/>
      <c r="E10" s="150"/>
      <c r="F10" s="150"/>
      <c r="G10" s="150"/>
      <c r="H10" s="150"/>
      <c r="I10" s="150"/>
    </row>
    <row r="11" spans="2:9" s="13" customFormat="1" ht="27.6" x14ac:dyDescent="0.25">
      <c r="B11" s="79"/>
      <c r="C11" s="1"/>
      <c r="D11" s="1"/>
      <c r="E11" s="1"/>
      <c r="F11" s="1"/>
      <c r="G11" s="81" t="s">
        <v>329</v>
      </c>
      <c r="H11" s="83"/>
      <c r="I11" s="48"/>
    </row>
    <row r="12" spans="2:9" s="13" customFormat="1" x14ac:dyDescent="0.25">
      <c r="B12" s="79"/>
      <c r="C12" s="86" t="s">
        <v>199</v>
      </c>
      <c r="D12" s="86" t="s">
        <v>218</v>
      </c>
      <c r="E12" s="83" t="s">
        <v>330</v>
      </c>
      <c r="F12" s="1">
        <v>1</v>
      </c>
      <c r="G12" s="84" t="s">
        <v>133</v>
      </c>
      <c r="H12" s="83">
        <v>12</v>
      </c>
      <c r="I12" s="48" t="s">
        <v>0</v>
      </c>
    </row>
    <row r="13" spans="2:9" s="13" customFormat="1" x14ac:dyDescent="0.25">
      <c r="B13" s="52"/>
      <c r="C13" s="86"/>
      <c r="D13" s="86"/>
      <c r="E13" s="83"/>
      <c r="F13" s="1"/>
      <c r="G13" s="84"/>
      <c r="H13" s="83"/>
      <c r="I13" s="48"/>
    </row>
    <row r="14" spans="2:9" s="179" customFormat="1" x14ac:dyDescent="0.25">
      <c r="B14" s="178"/>
      <c r="C14" s="254"/>
      <c r="D14" s="254"/>
      <c r="E14" s="254"/>
      <c r="F14" s="254">
        <f>+F16</f>
        <v>5</v>
      </c>
      <c r="G14" s="254" t="s">
        <v>260</v>
      </c>
      <c r="H14" s="254"/>
      <c r="I14" s="254"/>
    </row>
    <row r="15" spans="2:9" s="179" customFormat="1" x14ac:dyDescent="0.25">
      <c r="B15" s="178"/>
      <c r="C15" s="242"/>
      <c r="D15" s="242"/>
      <c r="E15" s="242"/>
      <c r="F15" s="242"/>
      <c r="G15" s="242"/>
      <c r="H15" s="242"/>
      <c r="I15" s="242"/>
    </row>
    <row r="16" spans="2:9" s="179" customFormat="1" x14ac:dyDescent="0.25">
      <c r="B16" s="178"/>
      <c r="C16" s="255"/>
      <c r="D16" s="255"/>
      <c r="E16" s="255"/>
      <c r="F16" s="255">
        <f>SUM(F18:F21)</f>
        <v>5</v>
      </c>
      <c r="G16" s="255" t="s">
        <v>256</v>
      </c>
      <c r="H16" s="255"/>
      <c r="I16" s="255"/>
    </row>
    <row r="17" spans="2:9" x14ac:dyDescent="0.25">
      <c r="C17" s="86"/>
      <c r="D17" s="86"/>
      <c r="E17" s="86"/>
      <c r="F17" s="88"/>
      <c r="G17" s="81" t="s">
        <v>241</v>
      </c>
      <c r="H17" s="86"/>
      <c r="I17" s="86"/>
    </row>
    <row r="18" spans="2:9" x14ac:dyDescent="0.25">
      <c r="C18" s="86" t="s">
        <v>199</v>
      </c>
      <c r="D18" s="86" t="s">
        <v>257</v>
      </c>
      <c r="E18" s="80" t="s">
        <v>258</v>
      </c>
      <c r="F18" s="83">
        <v>2</v>
      </c>
      <c r="G18" s="84" t="s">
        <v>21</v>
      </c>
      <c r="H18" s="86">
        <v>12</v>
      </c>
      <c r="I18" s="86" t="s">
        <v>0</v>
      </c>
    </row>
    <row r="19" spans="2:9" x14ac:dyDescent="0.25">
      <c r="C19" s="86"/>
      <c r="D19" s="86"/>
      <c r="E19" s="86"/>
      <c r="F19" s="88"/>
      <c r="G19" s="81"/>
      <c r="H19" s="86"/>
      <c r="I19" s="86"/>
    </row>
    <row r="20" spans="2:9" s="13" customFormat="1" x14ac:dyDescent="0.25">
      <c r="B20" s="79"/>
      <c r="G20" s="81" t="s">
        <v>259</v>
      </c>
    </row>
    <row r="21" spans="2:9" s="13" customFormat="1" x14ac:dyDescent="0.25">
      <c r="B21" s="79"/>
      <c r="C21" s="86" t="s">
        <v>199</v>
      </c>
      <c r="D21" s="86" t="s">
        <v>257</v>
      </c>
      <c r="E21" s="80" t="s">
        <v>258</v>
      </c>
      <c r="F21" s="80">
        <v>3</v>
      </c>
      <c r="G21" s="84" t="s">
        <v>41</v>
      </c>
      <c r="H21" s="86">
        <v>12</v>
      </c>
      <c r="I21" s="86" t="s">
        <v>0</v>
      </c>
    </row>
    <row r="22" spans="2:9" s="13" customFormat="1" x14ac:dyDescent="0.25">
      <c r="B22" s="79"/>
      <c r="C22" s="86"/>
      <c r="D22" s="86"/>
      <c r="E22" s="80"/>
      <c r="F22" s="80"/>
      <c r="G22" s="84"/>
      <c r="H22" s="86"/>
      <c r="I22" s="86"/>
    </row>
    <row r="23" spans="2:9" s="181" customFormat="1" x14ac:dyDescent="0.25">
      <c r="B23" s="180"/>
      <c r="C23" s="193"/>
      <c r="D23" s="193"/>
      <c r="E23" s="193"/>
      <c r="F23" s="126">
        <f>+F25</f>
        <v>2</v>
      </c>
      <c r="G23" s="126" t="s">
        <v>3</v>
      </c>
      <c r="H23" s="193"/>
      <c r="I23" s="193"/>
    </row>
    <row r="24" spans="2:9" x14ac:dyDescent="0.25">
      <c r="C24" s="86"/>
      <c r="D24" s="86"/>
      <c r="E24" s="86"/>
      <c r="F24" s="80"/>
      <c r="G24" s="81" t="s">
        <v>109</v>
      </c>
      <c r="H24" s="86"/>
      <c r="I24" s="83"/>
    </row>
    <row r="25" spans="2:9" x14ac:dyDescent="0.25">
      <c r="C25" s="86" t="s">
        <v>121</v>
      </c>
      <c r="D25" s="86" t="s">
        <v>122</v>
      </c>
      <c r="E25" s="86" t="s">
        <v>123</v>
      </c>
      <c r="F25" s="80">
        <v>2</v>
      </c>
      <c r="G25" s="84" t="s">
        <v>21</v>
      </c>
      <c r="H25" s="86">
        <v>12</v>
      </c>
      <c r="I25" s="83" t="s">
        <v>0</v>
      </c>
    </row>
    <row r="26" spans="2:9" x14ac:dyDescent="0.25">
      <c r="G26" s="12"/>
    </row>
    <row r="27" spans="2:9" s="181" customFormat="1" ht="27.6" x14ac:dyDescent="0.25">
      <c r="B27" s="180"/>
      <c r="C27" s="124"/>
      <c r="D27" s="124"/>
      <c r="E27" s="124"/>
      <c r="F27" s="266">
        <f>+F29</f>
        <v>2</v>
      </c>
      <c r="G27" s="126" t="s">
        <v>125</v>
      </c>
      <c r="H27" s="198"/>
      <c r="I27" s="124"/>
    </row>
    <row r="28" spans="2:9" x14ac:dyDescent="0.25">
      <c r="F28" s="80"/>
      <c r="G28" s="81" t="s">
        <v>14</v>
      </c>
      <c r="H28" s="80"/>
      <c r="I28" s="48"/>
    </row>
    <row r="29" spans="2:9" x14ac:dyDescent="0.25">
      <c r="C29" s="1" t="s">
        <v>121</v>
      </c>
      <c r="D29" s="1" t="s">
        <v>74</v>
      </c>
      <c r="E29" s="1" t="s">
        <v>126</v>
      </c>
      <c r="F29" s="80">
        <v>2</v>
      </c>
      <c r="G29" s="84" t="s">
        <v>25</v>
      </c>
      <c r="H29" s="80">
        <v>12</v>
      </c>
      <c r="I29" s="48" t="s">
        <v>0</v>
      </c>
    </row>
    <row r="30" spans="2:9" x14ac:dyDescent="0.25">
      <c r="G30" s="12"/>
    </row>
    <row r="31" spans="2:9" s="181" customFormat="1" ht="69" x14ac:dyDescent="0.25">
      <c r="B31" s="180"/>
      <c r="C31" s="189"/>
      <c r="D31" s="189"/>
      <c r="E31" s="189"/>
      <c r="F31" s="267">
        <f>+F33</f>
        <v>2</v>
      </c>
      <c r="G31" s="214" t="s">
        <v>127</v>
      </c>
      <c r="H31" s="189"/>
      <c r="I31" s="189"/>
    </row>
    <row r="32" spans="2:9" x14ac:dyDescent="0.25">
      <c r="G32" s="81" t="s">
        <v>13</v>
      </c>
    </row>
    <row r="33" spans="2:9" x14ac:dyDescent="0.25">
      <c r="C33" s="1" t="s">
        <v>121</v>
      </c>
      <c r="D33" s="1" t="s">
        <v>75</v>
      </c>
      <c r="E33" s="1" t="s">
        <v>128</v>
      </c>
      <c r="F33" s="1">
        <v>2</v>
      </c>
      <c r="G33" s="12" t="s">
        <v>21</v>
      </c>
      <c r="H33" s="1">
        <v>12</v>
      </c>
      <c r="I33" s="1" t="s">
        <v>0</v>
      </c>
    </row>
    <row r="34" spans="2:9" x14ac:dyDescent="0.25">
      <c r="F34" s="132"/>
      <c r="G34" s="88"/>
      <c r="H34" s="83"/>
    </row>
    <row r="35" spans="2:9" s="181" customFormat="1" x14ac:dyDescent="0.25">
      <c r="B35" s="180"/>
      <c r="C35" s="124"/>
      <c r="D35" s="124"/>
      <c r="E35" s="124"/>
      <c r="F35" s="129">
        <f>SUM(F37:F38)</f>
        <v>2</v>
      </c>
      <c r="G35" s="126" t="s">
        <v>32</v>
      </c>
      <c r="H35" s="136"/>
      <c r="I35" s="124"/>
    </row>
    <row r="36" spans="2:9" x14ac:dyDescent="0.25">
      <c r="F36" s="80"/>
      <c r="G36" s="81" t="s">
        <v>110</v>
      </c>
      <c r="H36" s="83"/>
      <c r="I36" s="48"/>
    </row>
    <row r="37" spans="2:9" x14ac:dyDescent="0.25">
      <c r="C37" s="48" t="s">
        <v>121</v>
      </c>
      <c r="D37" s="48" t="s">
        <v>92</v>
      </c>
      <c r="E37" s="48" t="s">
        <v>135</v>
      </c>
      <c r="F37" s="1">
        <v>1</v>
      </c>
      <c r="G37" s="12" t="s">
        <v>31</v>
      </c>
      <c r="H37" s="141">
        <v>12</v>
      </c>
      <c r="I37" s="141" t="s">
        <v>0</v>
      </c>
    </row>
    <row r="38" spans="2:9" x14ac:dyDescent="0.25">
      <c r="C38" s="48" t="s">
        <v>121</v>
      </c>
      <c r="D38" s="48" t="s">
        <v>92</v>
      </c>
      <c r="E38" s="48" t="s">
        <v>135</v>
      </c>
      <c r="F38" s="1">
        <v>1</v>
      </c>
      <c r="G38" s="13" t="s">
        <v>29</v>
      </c>
      <c r="H38" s="141">
        <v>12</v>
      </c>
      <c r="I38" s="141" t="s">
        <v>0</v>
      </c>
    </row>
    <row r="39" spans="2:9" x14ac:dyDescent="0.25">
      <c r="F39" s="80"/>
      <c r="G39" s="84"/>
      <c r="H39" s="80"/>
    </row>
    <row r="40" spans="2:9" s="181" customFormat="1" x14ac:dyDescent="0.25">
      <c r="B40" s="180"/>
      <c r="C40" s="196"/>
      <c r="D40" s="196"/>
      <c r="E40" s="196"/>
      <c r="F40" s="192">
        <f>SUM(F42:F45)</f>
        <v>4</v>
      </c>
      <c r="G40" s="197" t="s">
        <v>149</v>
      </c>
      <c r="H40" s="189"/>
      <c r="I40" s="189"/>
    </row>
    <row r="41" spans="2:9" x14ac:dyDescent="0.25">
      <c r="C41" s="86"/>
      <c r="D41" s="86"/>
      <c r="E41" s="86"/>
      <c r="F41" s="80"/>
      <c r="G41" s="81" t="s">
        <v>150</v>
      </c>
    </row>
    <row r="42" spans="2:9" x14ac:dyDescent="0.25">
      <c r="C42" s="1" t="s">
        <v>121</v>
      </c>
      <c r="D42" s="1" t="s">
        <v>151</v>
      </c>
      <c r="E42" s="1" t="s">
        <v>152</v>
      </c>
      <c r="F42" s="80">
        <v>1</v>
      </c>
      <c r="G42" s="84" t="s">
        <v>153</v>
      </c>
      <c r="H42" s="80">
        <v>12</v>
      </c>
      <c r="I42" s="1" t="s">
        <v>0</v>
      </c>
    </row>
    <row r="43" spans="2:9" x14ac:dyDescent="0.25">
      <c r="C43" s="1" t="s">
        <v>121</v>
      </c>
      <c r="D43" s="1" t="s">
        <v>151</v>
      </c>
      <c r="E43" s="1" t="s">
        <v>152</v>
      </c>
      <c r="F43" s="80">
        <v>1</v>
      </c>
      <c r="G43" s="84" t="s">
        <v>154</v>
      </c>
      <c r="H43" s="80">
        <v>12</v>
      </c>
      <c r="I43" s="1" t="s">
        <v>90</v>
      </c>
    </row>
    <row r="44" spans="2:9" x14ac:dyDescent="0.25">
      <c r="E44" s="1" t="s">
        <v>244</v>
      </c>
      <c r="F44" s="80">
        <v>1</v>
      </c>
      <c r="G44" s="84" t="s">
        <v>245</v>
      </c>
      <c r="H44" s="80">
        <v>12</v>
      </c>
      <c r="I44" s="1" t="s">
        <v>90</v>
      </c>
    </row>
    <row r="45" spans="2:9" ht="27.6" x14ac:dyDescent="0.25">
      <c r="C45" s="237"/>
      <c r="D45" s="237"/>
      <c r="E45" s="237" t="s">
        <v>244</v>
      </c>
      <c r="F45" s="183">
        <v>1</v>
      </c>
      <c r="G45" s="84" t="s">
        <v>246</v>
      </c>
      <c r="H45" s="183">
        <v>12</v>
      </c>
      <c r="I45" s="237" t="s">
        <v>90</v>
      </c>
    </row>
    <row r="47" spans="2:9" x14ac:dyDescent="0.25">
      <c r="C47" s="187"/>
      <c r="D47" s="187"/>
      <c r="E47" s="187"/>
      <c r="F47" s="190">
        <f>+F49</f>
        <v>1</v>
      </c>
      <c r="G47" s="197" t="s">
        <v>169</v>
      </c>
      <c r="H47" s="190"/>
      <c r="I47" s="187"/>
    </row>
    <row r="48" spans="2:9" x14ac:dyDescent="0.25">
      <c r="F48" s="80"/>
      <c r="G48" s="81" t="s">
        <v>167</v>
      </c>
      <c r="H48" s="80"/>
    </row>
    <row r="49" spans="2:9" x14ac:dyDescent="0.25">
      <c r="C49" s="1" t="s">
        <v>164</v>
      </c>
      <c r="D49" s="1" t="s">
        <v>75</v>
      </c>
      <c r="E49" s="1" t="s">
        <v>168</v>
      </c>
      <c r="F49" s="1">
        <v>1</v>
      </c>
      <c r="G49" s="209" t="s">
        <v>153</v>
      </c>
      <c r="H49" s="80">
        <v>12</v>
      </c>
      <c r="I49" s="1" t="s">
        <v>90</v>
      </c>
    </row>
    <row r="51" spans="2:9" ht="27.6" x14ac:dyDescent="0.25">
      <c r="C51" s="187"/>
      <c r="D51" s="187"/>
      <c r="E51" s="187"/>
      <c r="F51" s="267">
        <f>SUM(F53:F55)</f>
        <v>3</v>
      </c>
      <c r="G51" s="185" t="s">
        <v>177</v>
      </c>
      <c r="H51" s="187"/>
      <c r="I51" s="187"/>
    </row>
    <row r="52" spans="2:9" x14ac:dyDescent="0.25">
      <c r="G52" s="151" t="s">
        <v>176</v>
      </c>
    </row>
    <row r="53" spans="2:9" x14ac:dyDescent="0.25">
      <c r="C53" s="1" t="s">
        <v>164</v>
      </c>
      <c r="D53" s="1" t="s">
        <v>129</v>
      </c>
      <c r="E53" s="1" t="s">
        <v>178</v>
      </c>
      <c r="F53" s="1">
        <v>1</v>
      </c>
      <c r="G53" s="12" t="s">
        <v>179</v>
      </c>
      <c r="H53" s="80">
        <v>12</v>
      </c>
      <c r="I53" s="1" t="s">
        <v>80</v>
      </c>
    </row>
    <row r="54" spans="2:9" x14ac:dyDescent="0.25">
      <c r="C54" s="1" t="s">
        <v>164</v>
      </c>
      <c r="D54" s="1" t="s">
        <v>129</v>
      </c>
      <c r="E54" s="1" t="s">
        <v>178</v>
      </c>
      <c r="F54" s="1">
        <v>1</v>
      </c>
      <c r="G54" s="12" t="s">
        <v>133</v>
      </c>
      <c r="H54" s="80">
        <v>12</v>
      </c>
      <c r="I54" s="1" t="s">
        <v>80</v>
      </c>
    </row>
    <row r="55" spans="2:9" x14ac:dyDescent="0.25">
      <c r="C55" s="1" t="s">
        <v>164</v>
      </c>
      <c r="D55" s="1" t="s">
        <v>129</v>
      </c>
      <c r="E55" s="1" t="s">
        <v>178</v>
      </c>
      <c r="F55" s="1">
        <v>1</v>
      </c>
      <c r="G55" s="12" t="s">
        <v>180</v>
      </c>
      <c r="H55" s="80">
        <v>12</v>
      </c>
      <c r="I55" s="1" t="s">
        <v>80</v>
      </c>
    </row>
    <row r="57" spans="2:9" ht="41.4" x14ac:dyDescent="0.25">
      <c r="C57" s="187"/>
      <c r="D57" s="187"/>
      <c r="E57" s="187"/>
      <c r="F57" s="267">
        <f>SUM(F59:F60)</f>
        <v>2</v>
      </c>
      <c r="G57" s="217" t="s">
        <v>225</v>
      </c>
      <c r="H57" s="187"/>
      <c r="I57" s="187"/>
    </row>
    <row r="58" spans="2:9" x14ac:dyDescent="0.25">
      <c r="G58" s="151" t="s">
        <v>222</v>
      </c>
    </row>
    <row r="59" spans="2:9" x14ac:dyDescent="0.25">
      <c r="C59" s="1" t="s">
        <v>208</v>
      </c>
      <c r="D59" s="1" t="s">
        <v>223</v>
      </c>
      <c r="E59" s="1" t="s">
        <v>224</v>
      </c>
      <c r="F59" s="1">
        <v>1</v>
      </c>
      <c r="G59" s="12" t="s">
        <v>21</v>
      </c>
      <c r="H59" s="1">
        <v>12</v>
      </c>
      <c r="I59" s="1" t="s">
        <v>90</v>
      </c>
    </row>
    <row r="60" spans="2:9" x14ac:dyDescent="0.25">
      <c r="C60" s="1" t="s">
        <v>208</v>
      </c>
      <c r="D60" s="1" t="s">
        <v>223</v>
      </c>
      <c r="E60" s="1" t="s">
        <v>224</v>
      </c>
      <c r="F60" s="1">
        <v>1</v>
      </c>
      <c r="G60" s="12" t="s">
        <v>41</v>
      </c>
      <c r="H60" s="1">
        <v>12</v>
      </c>
      <c r="I60" s="1" t="s">
        <v>90</v>
      </c>
    </row>
    <row r="62" spans="2:9" s="181" customFormat="1" x14ac:dyDescent="0.25">
      <c r="B62" s="180"/>
      <c r="C62" s="189"/>
      <c r="D62" s="189"/>
      <c r="E62" s="189"/>
      <c r="F62" s="187">
        <f>SUM(F64:F67)</f>
        <v>8</v>
      </c>
      <c r="G62" s="239" t="s">
        <v>255</v>
      </c>
      <c r="H62" s="189"/>
      <c r="I62" s="189"/>
    </row>
    <row r="63" spans="2:9" ht="27.6" x14ac:dyDescent="0.25">
      <c r="C63" s="86"/>
      <c r="D63" s="86"/>
      <c r="E63" s="86"/>
      <c r="F63" s="80"/>
      <c r="G63" s="238" t="s">
        <v>247</v>
      </c>
      <c r="H63" s="86"/>
      <c r="I63" s="83"/>
    </row>
    <row r="64" spans="2:9" x14ac:dyDescent="0.25">
      <c r="C64" s="1" t="s">
        <v>121</v>
      </c>
      <c r="D64" s="1" t="s">
        <v>248</v>
      </c>
      <c r="E64" s="1" t="s">
        <v>249</v>
      </c>
      <c r="F64" s="1">
        <v>1</v>
      </c>
      <c r="G64" s="142" t="s">
        <v>39</v>
      </c>
      <c r="H64" s="89">
        <v>12</v>
      </c>
      <c r="I64" s="1" t="s">
        <v>90</v>
      </c>
    </row>
    <row r="65" spans="3:9" x14ac:dyDescent="0.25">
      <c r="C65" s="1" t="s">
        <v>121</v>
      </c>
      <c r="D65" s="1" t="s">
        <v>248</v>
      </c>
      <c r="E65" s="1" t="s">
        <v>249</v>
      </c>
      <c r="F65" s="1">
        <v>3</v>
      </c>
      <c r="G65" s="84" t="s">
        <v>21</v>
      </c>
      <c r="H65" s="89">
        <v>12</v>
      </c>
      <c r="I65" s="1" t="s">
        <v>90</v>
      </c>
    </row>
    <row r="66" spans="3:9" x14ac:dyDescent="0.25">
      <c r="C66" s="1" t="s">
        <v>121</v>
      </c>
      <c r="D66" s="1" t="s">
        <v>248</v>
      </c>
      <c r="E66" s="1" t="s">
        <v>249</v>
      </c>
      <c r="F66" s="1">
        <v>3</v>
      </c>
      <c r="G66" s="142" t="s">
        <v>250</v>
      </c>
      <c r="H66" s="89">
        <v>12</v>
      </c>
      <c r="I66" s="1" t="s">
        <v>90</v>
      </c>
    </row>
    <row r="67" spans="3:9" x14ac:dyDescent="0.25">
      <c r="C67" s="1" t="s">
        <v>121</v>
      </c>
      <c r="D67" s="1" t="s">
        <v>248</v>
      </c>
      <c r="E67" s="1" t="s">
        <v>249</v>
      </c>
      <c r="F67" s="1">
        <v>1</v>
      </c>
      <c r="G67" s="142" t="s">
        <v>251</v>
      </c>
      <c r="H67" s="89">
        <v>12</v>
      </c>
      <c r="I67" s="1" t="s">
        <v>90</v>
      </c>
    </row>
    <row r="68" spans="3:9" ht="14.4" thickBot="1" x14ac:dyDescent="0.3">
      <c r="C68" s="95"/>
      <c r="D68" s="95"/>
      <c r="E68" s="95"/>
      <c r="F68" s="95"/>
      <c r="G68" s="103"/>
      <c r="H68" s="95"/>
      <c r="I68" s="95"/>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65"/>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13"/>
    <col min="2" max="2" width="11.44140625" style="79" customWidth="1"/>
    <col min="3" max="3" width="6.44140625" style="48" bestFit="1" customWidth="1"/>
    <col min="4" max="4" width="8.5546875" style="48" bestFit="1" customWidth="1"/>
    <col min="5" max="5" width="18.44140625" style="48" bestFit="1" customWidth="1"/>
    <col min="6" max="6" width="10.44140625" style="48" bestFit="1" customWidth="1"/>
    <col min="7" max="7" width="74.44140625" style="137" customWidth="1"/>
    <col min="8" max="8" width="10.5546875" style="48" bestFit="1" customWidth="1"/>
    <col min="9" max="9" width="13" style="48" customWidth="1"/>
    <col min="10" max="10" width="12.109375" style="13" bestFit="1" customWidth="1"/>
    <col min="11" max="16384" width="11.44140625" style="13"/>
  </cols>
  <sheetData>
    <row r="2" spans="2:10" ht="15" customHeight="1" x14ac:dyDescent="0.25">
      <c r="C2" s="286" t="s">
        <v>170</v>
      </c>
      <c r="D2" s="286"/>
      <c r="E2" s="286"/>
      <c r="F2" s="286"/>
      <c r="G2" s="286"/>
      <c r="H2" s="286"/>
      <c r="I2" s="286"/>
    </row>
    <row r="3" spans="2:10" ht="15" customHeight="1" x14ac:dyDescent="0.25">
      <c r="C3" s="287" t="s">
        <v>62</v>
      </c>
      <c r="D3" s="287"/>
      <c r="E3" s="287"/>
      <c r="F3" s="287"/>
      <c r="G3" s="287"/>
      <c r="H3" s="287"/>
      <c r="I3" s="287"/>
    </row>
    <row r="4" spans="2:10" ht="14.4" thickBot="1" x14ac:dyDescent="0.3"/>
    <row r="5" spans="2:10" ht="28.2" thickBot="1" x14ac:dyDescent="0.3">
      <c r="C5" s="93" t="s">
        <v>7</v>
      </c>
      <c r="D5" s="93" t="s">
        <v>8</v>
      </c>
      <c r="E5" s="93" t="s">
        <v>9</v>
      </c>
      <c r="F5" s="93" t="s">
        <v>10</v>
      </c>
      <c r="G5" s="93" t="s">
        <v>65</v>
      </c>
      <c r="H5" s="93" t="s">
        <v>17</v>
      </c>
      <c r="I5" s="93" t="s">
        <v>161</v>
      </c>
    </row>
    <row r="6" spans="2:10" x14ac:dyDescent="0.25">
      <c r="C6" s="140"/>
      <c r="D6" s="140"/>
      <c r="E6" s="140"/>
      <c r="F6" s="140"/>
      <c r="G6" s="140"/>
      <c r="H6" s="140"/>
      <c r="I6" s="140"/>
      <c r="J6" s="49"/>
    </row>
    <row r="7" spans="2:10" s="12" customFormat="1" x14ac:dyDescent="0.25">
      <c r="B7" s="52"/>
      <c r="C7" s="140"/>
      <c r="D7" s="140"/>
      <c r="E7" s="140"/>
      <c r="F7" s="140">
        <f>+F9+F25+F29+F38+F43+F47+F54+F58+F62</f>
        <v>41</v>
      </c>
      <c r="G7" s="140"/>
      <c r="H7" s="140"/>
      <c r="I7" s="87"/>
    </row>
    <row r="8" spans="2:10" s="12" customFormat="1" x14ac:dyDescent="0.25">
      <c r="B8" s="52"/>
      <c r="C8" s="236"/>
      <c r="D8" s="236"/>
      <c r="E8" s="236"/>
      <c r="F8" s="236"/>
      <c r="G8" s="236"/>
      <c r="H8" s="236"/>
      <c r="I8" s="87"/>
    </row>
    <row r="9" spans="2:10" s="179" customFormat="1" x14ac:dyDescent="0.25">
      <c r="B9" s="178"/>
      <c r="C9" s="254"/>
      <c r="D9" s="254"/>
      <c r="E9" s="254"/>
      <c r="F9" s="254">
        <f>+F11+F18</f>
        <v>12</v>
      </c>
      <c r="G9" s="254" t="s">
        <v>260</v>
      </c>
      <c r="H9" s="254"/>
      <c r="I9" s="254"/>
    </row>
    <row r="10" spans="2:10" s="179" customFormat="1" x14ac:dyDescent="0.25">
      <c r="B10" s="178"/>
      <c r="C10" s="242"/>
      <c r="D10" s="242"/>
      <c r="E10" s="242"/>
      <c r="F10" s="242"/>
      <c r="G10" s="242"/>
      <c r="H10" s="242"/>
      <c r="I10" s="242"/>
    </row>
    <row r="11" spans="2:10" s="243" customFormat="1" x14ac:dyDescent="0.25">
      <c r="B11" s="178"/>
      <c r="C11" s="255"/>
      <c r="D11" s="255"/>
      <c r="E11" s="255"/>
      <c r="F11" s="255">
        <f>SUM(F13:F16)</f>
        <v>7</v>
      </c>
      <c r="G11" s="255" t="s">
        <v>256</v>
      </c>
      <c r="H11" s="255"/>
      <c r="I11" s="255"/>
    </row>
    <row r="12" spans="2:10" s="12" customFormat="1" x14ac:dyDescent="0.25">
      <c r="B12" s="52"/>
      <c r="C12" s="86"/>
      <c r="D12" s="86"/>
      <c r="E12" s="86"/>
      <c r="F12" s="88"/>
      <c r="G12" s="81" t="s">
        <v>241</v>
      </c>
      <c r="H12" s="86"/>
      <c r="I12" s="86"/>
    </row>
    <row r="13" spans="2:10" s="12" customFormat="1" x14ac:dyDescent="0.25">
      <c r="B13" s="52"/>
      <c r="C13" s="86" t="s">
        <v>199</v>
      </c>
      <c r="D13" s="86" t="s">
        <v>257</v>
      </c>
      <c r="E13" s="80" t="s">
        <v>258</v>
      </c>
      <c r="F13" s="83">
        <v>6</v>
      </c>
      <c r="G13" s="84" t="s">
        <v>21</v>
      </c>
      <c r="H13" s="86">
        <f>3+9</f>
        <v>12</v>
      </c>
      <c r="I13" s="86" t="s">
        <v>0</v>
      </c>
    </row>
    <row r="14" spans="2:10" s="12" customFormat="1" x14ac:dyDescent="0.25">
      <c r="B14" s="52"/>
      <c r="C14" s="86"/>
      <c r="D14" s="86"/>
      <c r="E14" s="86"/>
      <c r="F14" s="88"/>
      <c r="G14" s="81"/>
      <c r="H14" s="86"/>
      <c r="I14" s="86"/>
    </row>
    <row r="15" spans="2:10" s="12" customFormat="1" x14ac:dyDescent="0.25">
      <c r="B15" s="52"/>
      <c r="C15" s="86"/>
      <c r="D15" s="86"/>
      <c r="E15" s="86"/>
      <c r="F15" s="88"/>
      <c r="G15" s="81" t="s">
        <v>14</v>
      </c>
      <c r="H15" s="86"/>
      <c r="I15" s="86"/>
    </row>
    <row r="16" spans="2:10" s="12" customFormat="1" x14ac:dyDescent="0.25">
      <c r="B16" s="52"/>
      <c r="C16" s="86" t="s">
        <v>199</v>
      </c>
      <c r="D16" s="86" t="s">
        <v>257</v>
      </c>
      <c r="E16" s="80" t="s">
        <v>258</v>
      </c>
      <c r="F16" s="83">
        <v>1</v>
      </c>
      <c r="G16" s="84" t="s">
        <v>26</v>
      </c>
      <c r="H16" s="86">
        <v>12</v>
      </c>
      <c r="I16" s="86" t="s">
        <v>0</v>
      </c>
    </row>
    <row r="17" spans="2:9" x14ac:dyDescent="0.25">
      <c r="C17" s="86"/>
      <c r="D17" s="86"/>
      <c r="E17" s="80"/>
      <c r="F17" s="80"/>
      <c r="G17" s="84"/>
      <c r="H17" s="83"/>
      <c r="I17" s="86"/>
    </row>
    <row r="18" spans="2:9" s="177" customFormat="1" ht="27.6" x14ac:dyDescent="0.25">
      <c r="B18" s="175"/>
      <c r="C18" s="256"/>
      <c r="D18" s="256"/>
      <c r="E18" s="256"/>
      <c r="F18" s="257">
        <f>SUM(F20:F23)</f>
        <v>5</v>
      </c>
      <c r="G18" s="258" t="s">
        <v>261</v>
      </c>
      <c r="H18" s="256"/>
      <c r="I18" s="256"/>
    </row>
    <row r="19" spans="2:9" x14ac:dyDescent="0.25">
      <c r="C19" s="1"/>
      <c r="D19" s="1"/>
      <c r="E19" s="1"/>
      <c r="F19" s="80"/>
      <c r="G19" s="81" t="s">
        <v>262</v>
      </c>
      <c r="H19" s="83"/>
      <c r="I19" s="1"/>
    </row>
    <row r="20" spans="2:9" x14ac:dyDescent="0.25">
      <c r="B20" s="48"/>
      <c r="C20" s="86" t="s">
        <v>199</v>
      </c>
      <c r="D20" s="86" t="s">
        <v>257</v>
      </c>
      <c r="E20" s="80" t="s">
        <v>258</v>
      </c>
      <c r="F20" s="80">
        <v>1</v>
      </c>
      <c r="G20" s="84" t="s">
        <v>263</v>
      </c>
      <c r="H20" s="48">
        <v>2</v>
      </c>
      <c r="I20" s="48" t="s">
        <v>80</v>
      </c>
    </row>
    <row r="21" spans="2:9" x14ac:dyDescent="0.25">
      <c r="B21" s="48"/>
      <c r="C21" s="86" t="s">
        <v>199</v>
      </c>
      <c r="D21" s="86" t="s">
        <v>257</v>
      </c>
      <c r="E21" s="80" t="s">
        <v>258</v>
      </c>
      <c r="F21" s="48">
        <v>2</v>
      </c>
      <c r="G21" s="13" t="s">
        <v>264</v>
      </c>
      <c r="H21" s="141">
        <v>2</v>
      </c>
      <c r="I21" s="141" t="s">
        <v>80</v>
      </c>
    </row>
    <row r="22" spans="2:9" x14ac:dyDescent="0.25">
      <c r="B22" s="48"/>
      <c r="C22" s="86" t="s">
        <v>199</v>
      </c>
      <c r="D22" s="86" t="s">
        <v>257</v>
      </c>
      <c r="E22" s="80" t="s">
        <v>258</v>
      </c>
      <c r="F22" s="48">
        <v>1</v>
      </c>
      <c r="G22" s="13" t="s">
        <v>21</v>
      </c>
      <c r="H22" s="48">
        <v>2</v>
      </c>
      <c r="I22" s="48" t="s">
        <v>80</v>
      </c>
    </row>
    <row r="23" spans="2:9" x14ac:dyDescent="0.25">
      <c r="B23" s="48"/>
      <c r="C23" s="86" t="s">
        <v>199</v>
      </c>
      <c r="D23" s="86" t="s">
        <v>257</v>
      </c>
      <c r="E23" s="80" t="s">
        <v>258</v>
      </c>
      <c r="F23" s="48">
        <v>1</v>
      </c>
      <c r="G23" s="13" t="s">
        <v>265</v>
      </c>
      <c r="H23" s="48">
        <v>2</v>
      </c>
      <c r="I23" s="48" t="s">
        <v>80</v>
      </c>
    </row>
    <row r="24" spans="2:9" s="12" customFormat="1" x14ac:dyDescent="0.25">
      <c r="B24" s="52"/>
    </row>
    <row r="25" spans="2:9" s="181" customFormat="1" x14ac:dyDescent="0.25">
      <c r="B25" s="180"/>
      <c r="C25" s="193"/>
      <c r="D25" s="193"/>
      <c r="E25" s="193"/>
      <c r="F25" s="125">
        <f>SUM(F27)</f>
        <v>2</v>
      </c>
      <c r="G25" s="125" t="s">
        <v>61</v>
      </c>
      <c r="H25" s="193"/>
      <c r="I25" s="193"/>
    </row>
    <row r="26" spans="2:9" s="12" customFormat="1" x14ac:dyDescent="0.25">
      <c r="B26" s="52"/>
      <c r="C26" s="86"/>
      <c r="D26" s="86"/>
      <c r="E26" s="86"/>
      <c r="F26" s="80"/>
      <c r="G26" s="81" t="s">
        <v>16</v>
      </c>
      <c r="H26" s="86"/>
      <c r="I26" s="86"/>
    </row>
    <row r="27" spans="2:9" s="12" customFormat="1" x14ac:dyDescent="0.25">
      <c r="B27" s="52"/>
      <c r="C27" s="86" t="s">
        <v>121</v>
      </c>
      <c r="D27" s="86" t="s">
        <v>129</v>
      </c>
      <c r="E27" s="86" t="s">
        <v>130</v>
      </c>
      <c r="F27" s="80">
        <v>2</v>
      </c>
      <c r="G27" s="84" t="s">
        <v>30</v>
      </c>
      <c r="H27" s="86">
        <v>12</v>
      </c>
      <c r="I27" s="86" t="s">
        <v>0</v>
      </c>
    </row>
    <row r="28" spans="2:9" x14ac:dyDescent="0.25">
      <c r="C28" s="1"/>
      <c r="D28" s="1"/>
      <c r="E28" s="1"/>
      <c r="F28" s="80"/>
      <c r="G28" s="94"/>
      <c r="H28" s="80"/>
    </row>
    <row r="29" spans="2:9" s="177" customFormat="1" x14ac:dyDescent="0.25">
      <c r="B29" s="175"/>
      <c r="C29" s="125"/>
      <c r="D29" s="125"/>
      <c r="E29" s="125"/>
      <c r="F29" s="126">
        <f>SUM(F31:F36)</f>
        <v>6</v>
      </c>
      <c r="G29" s="126" t="s">
        <v>143</v>
      </c>
      <c r="H29" s="129"/>
      <c r="I29" s="125"/>
    </row>
    <row r="30" spans="2:9" x14ac:dyDescent="0.25">
      <c r="C30" s="1"/>
      <c r="D30" s="1"/>
      <c r="E30" s="1"/>
      <c r="F30" s="80"/>
      <c r="G30" s="81" t="s">
        <v>13</v>
      </c>
      <c r="H30" s="83"/>
    </row>
    <row r="31" spans="2:9" x14ac:dyDescent="0.25">
      <c r="C31" s="1" t="s">
        <v>121</v>
      </c>
      <c r="D31" s="1" t="s">
        <v>97</v>
      </c>
      <c r="E31" s="1" t="s">
        <v>144</v>
      </c>
      <c r="F31" s="1">
        <v>1</v>
      </c>
      <c r="G31" s="12" t="s">
        <v>38</v>
      </c>
      <c r="H31" s="141">
        <v>12</v>
      </c>
      <c r="I31" s="141" t="s">
        <v>0</v>
      </c>
    </row>
    <row r="32" spans="2:9" x14ac:dyDescent="0.25">
      <c r="C32" s="1" t="s">
        <v>121</v>
      </c>
      <c r="D32" s="1" t="s">
        <v>97</v>
      </c>
      <c r="E32" s="1" t="s">
        <v>144</v>
      </c>
      <c r="F32" s="1">
        <v>1</v>
      </c>
      <c r="G32" s="13" t="s">
        <v>39</v>
      </c>
      <c r="H32" s="141">
        <v>12</v>
      </c>
      <c r="I32" s="141" t="s">
        <v>0</v>
      </c>
    </row>
    <row r="33" spans="2:9" x14ac:dyDescent="0.25">
      <c r="C33" s="1" t="s">
        <v>121</v>
      </c>
      <c r="D33" s="1" t="s">
        <v>97</v>
      </c>
      <c r="E33" s="1" t="s">
        <v>144</v>
      </c>
      <c r="F33" s="1">
        <f>5-2</f>
        <v>3</v>
      </c>
      <c r="G33" s="13" t="s">
        <v>21</v>
      </c>
      <c r="H33" s="141">
        <v>12</v>
      </c>
      <c r="I33" s="141" t="s">
        <v>0</v>
      </c>
    </row>
    <row r="34" spans="2:9" x14ac:dyDescent="0.25">
      <c r="F34" s="1"/>
      <c r="H34" s="141"/>
      <c r="I34" s="141"/>
    </row>
    <row r="35" spans="2:9" x14ac:dyDescent="0.25">
      <c r="F35" s="1"/>
      <c r="G35" s="137" t="s">
        <v>14</v>
      </c>
      <c r="H35" s="141"/>
      <c r="I35" s="141"/>
    </row>
    <row r="36" spans="2:9" x14ac:dyDescent="0.25">
      <c r="C36" s="1" t="s">
        <v>121</v>
      </c>
      <c r="D36" s="1" t="s">
        <v>97</v>
      </c>
      <c r="E36" s="1" t="s">
        <v>144</v>
      </c>
      <c r="F36" s="1">
        <v>1</v>
      </c>
      <c r="G36" s="13" t="s">
        <v>26</v>
      </c>
      <c r="H36" s="141">
        <v>12</v>
      </c>
      <c r="I36" s="141" t="s">
        <v>0</v>
      </c>
    </row>
    <row r="37" spans="2:9" x14ac:dyDescent="0.25">
      <c r="C37" s="1"/>
      <c r="D37" s="1"/>
      <c r="E37" s="1"/>
      <c r="F37" s="80"/>
      <c r="G37" s="94"/>
      <c r="H37" s="80"/>
    </row>
    <row r="38" spans="2:9" s="177" customFormat="1" x14ac:dyDescent="0.25">
      <c r="B38" s="175"/>
      <c r="C38" s="124"/>
      <c r="D38" s="124"/>
      <c r="E38" s="124"/>
      <c r="F38" s="125">
        <f>SUM(F40:F41)</f>
        <v>3</v>
      </c>
      <c r="G38" s="126" t="s">
        <v>33</v>
      </c>
      <c r="H38" s="124"/>
      <c r="I38" s="124"/>
    </row>
    <row r="39" spans="2:9" x14ac:dyDescent="0.25">
      <c r="G39" s="137" t="s">
        <v>15</v>
      </c>
      <c r="H39" s="141"/>
      <c r="I39" s="82"/>
    </row>
    <row r="40" spans="2:9" x14ac:dyDescent="0.25">
      <c r="C40" s="48" t="s">
        <v>121</v>
      </c>
      <c r="D40" s="48" t="s">
        <v>91</v>
      </c>
      <c r="E40" s="48" t="s">
        <v>134</v>
      </c>
      <c r="F40" s="1">
        <v>2</v>
      </c>
      <c r="G40" s="13" t="s">
        <v>30</v>
      </c>
      <c r="H40" s="141">
        <v>12</v>
      </c>
      <c r="I40" s="141" t="s">
        <v>0</v>
      </c>
    </row>
    <row r="41" spans="2:9" x14ac:dyDescent="0.25">
      <c r="C41" s="48" t="s">
        <v>121</v>
      </c>
      <c r="D41" s="48" t="s">
        <v>91</v>
      </c>
      <c r="E41" s="48" t="s">
        <v>134</v>
      </c>
      <c r="F41" s="1">
        <v>1</v>
      </c>
      <c r="G41" s="13" t="s">
        <v>133</v>
      </c>
      <c r="H41" s="141">
        <v>12</v>
      </c>
      <c r="I41" s="141" t="s">
        <v>0</v>
      </c>
    </row>
    <row r="42" spans="2:9" x14ac:dyDescent="0.25">
      <c r="C42" s="1"/>
      <c r="D42" s="1"/>
      <c r="E42" s="1"/>
      <c r="F42" s="80"/>
      <c r="G42" s="84"/>
      <c r="I42" s="144"/>
    </row>
    <row r="43" spans="2:9" s="177" customFormat="1" x14ac:dyDescent="0.25">
      <c r="B43" s="175"/>
      <c r="C43" s="125"/>
      <c r="D43" s="125"/>
      <c r="E43" s="125"/>
      <c r="F43" s="129">
        <f>+F45</f>
        <v>6</v>
      </c>
      <c r="G43" s="126" t="s">
        <v>27</v>
      </c>
      <c r="H43" s="126"/>
      <c r="I43" s="195"/>
    </row>
    <row r="44" spans="2:9" x14ac:dyDescent="0.25">
      <c r="G44" s="137" t="s">
        <v>63</v>
      </c>
      <c r="H44" s="141"/>
      <c r="I44" s="141"/>
    </row>
    <row r="45" spans="2:9" x14ac:dyDescent="0.25">
      <c r="C45" s="48" t="s">
        <v>121</v>
      </c>
      <c r="D45" s="48" t="s">
        <v>73</v>
      </c>
      <c r="E45" s="48" t="s">
        <v>124</v>
      </c>
      <c r="F45" s="1">
        <v>6</v>
      </c>
      <c r="G45" s="13" t="s">
        <v>28</v>
      </c>
      <c r="H45" s="141">
        <v>12</v>
      </c>
      <c r="I45" s="141" t="s">
        <v>0</v>
      </c>
    </row>
    <row r="46" spans="2:9" x14ac:dyDescent="0.25">
      <c r="G46" s="13"/>
      <c r="H46" s="141"/>
      <c r="I46" s="82"/>
    </row>
    <row r="47" spans="2:9" s="181" customFormat="1" x14ac:dyDescent="0.25">
      <c r="B47" s="180"/>
      <c r="C47" s="193"/>
      <c r="D47" s="193"/>
      <c r="E47" s="193"/>
      <c r="F47" s="126">
        <f>SUM(F49:F52)</f>
        <v>9</v>
      </c>
      <c r="G47" s="126" t="s">
        <v>3</v>
      </c>
      <c r="H47" s="193"/>
      <c r="I47" s="193"/>
    </row>
    <row r="48" spans="2:9" s="12" customFormat="1" x14ac:dyDescent="0.25">
      <c r="B48" s="52"/>
      <c r="C48" s="86"/>
      <c r="D48" s="86"/>
      <c r="E48" s="86"/>
      <c r="F48" s="88"/>
      <c r="G48" s="81" t="s">
        <v>14</v>
      </c>
      <c r="H48" s="86"/>
      <c r="I48" s="86"/>
    </row>
    <row r="49" spans="2:9" s="12" customFormat="1" x14ac:dyDescent="0.25">
      <c r="B49" s="52"/>
      <c r="C49" s="86" t="s">
        <v>121</v>
      </c>
      <c r="D49" s="86" t="s">
        <v>122</v>
      </c>
      <c r="E49" s="86" t="s">
        <v>123</v>
      </c>
      <c r="F49" s="80">
        <v>6</v>
      </c>
      <c r="G49" s="84" t="s">
        <v>26</v>
      </c>
      <c r="H49" s="86">
        <v>12</v>
      </c>
      <c r="I49" s="83" t="s">
        <v>0</v>
      </c>
    </row>
    <row r="50" spans="2:9" s="12" customFormat="1" x14ac:dyDescent="0.25">
      <c r="B50" s="52"/>
      <c r="C50" s="86"/>
      <c r="D50" s="86"/>
      <c r="E50" s="86"/>
      <c r="F50" s="80"/>
      <c r="G50" s="84"/>
      <c r="H50" s="86"/>
      <c r="I50" s="83"/>
    </row>
    <row r="51" spans="2:9" s="12" customFormat="1" x14ac:dyDescent="0.25">
      <c r="B51" s="52"/>
      <c r="C51" s="86"/>
      <c r="D51" s="86"/>
      <c r="E51" s="86"/>
      <c r="F51" s="80"/>
      <c r="G51" s="81" t="s">
        <v>241</v>
      </c>
      <c r="H51" s="86"/>
      <c r="I51" s="83"/>
    </row>
    <row r="52" spans="2:9" s="12" customFormat="1" x14ac:dyDescent="0.25">
      <c r="B52" s="52"/>
      <c r="C52" s="86" t="s">
        <v>121</v>
      </c>
      <c r="D52" s="86" t="s">
        <v>122</v>
      </c>
      <c r="E52" s="86" t="s">
        <v>123</v>
      </c>
      <c r="F52" s="80">
        <v>3</v>
      </c>
      <c r="G52" s="84" t="s">
        <v>21</v>
      </c>
      <c r="H52" s="86">
        <v>12</v>
      </c>
      <c r="I52" s="83" t="s">
        <v>0</v>
      </c>
    </row>
    <row r="53" spans="2:9" s="12" customFormat="1" x14ac:dyDescent="0.25">
      <c r="B53" s="52"/>
      <c r="C53" s="86"/>
      <c r="D53" s="86"/>
      <c r="E53" s="86"/>
      <c r="F53" s="80"/>
      <c r="G53" s="84"/>
      <c r="H53" s="86"/>
      <c r="I53" s="83"/>
    </row>
    <row r="54" spans="2:9" s="216" customFormat="1" x14ac:dyDescent="0.25">
      <c r="B54" s="215"/>
      <c r="C54" s="219"/>
      <c r="D54" s="219"/>
      <c r="E54" s="219"/>
      <c r="F54" s="190">
        <f>+F56</f>
        <v>1</v>
      </c>
      <c r="G54" s="197" t="s">
        <v>226</v>
      </c>
      <c r="H54" s="219"/>
      <c r="I54" s="220"/>
    </row>
    <row r="55" spans="2:9" s="12" customFormat="1" x14ac:dyDescent="0.25">
      <c r="B55" s="52"/>
      <c r="C55" s="86"/>
      <c r="D55" s="86"/>
      <c r="E55" s="86"/>
      <c r="F55" s="80"/>
      <c r="G55" s="81" t="s">
        <v>13</v>
      </c>
      <c r="H55" s="86"/>
      <c r="I55" s="83"/>
    </row>
    <row r="56" spans="2:9" s="12" customFormat="1" x14ac:dyDescent="0.25">
      <c r="B56" s="52"/>
      <c r="C56" s="1" t="s">
        <v>121</v>
      </c>
      <c r="D56" s="1" t="s">
        <v>151</v>
      </c>
      <c r="E56" s="1" t="s">
        <v>152</v>
      </c>
      <c r="F56" s="80">
        <v>1</v>
      </c>
      <c r="G56" s="84" t="s">
        <v>21</v>
      </c>
      <c r="H56" s="86">
        <v>12</v>
      </c>
      <c r="I56" s="83" t="s">
        <v>0</v>
      </c>
    </row>
    <row r="58" spans="2:9" ht="27.6" x14ac:dyDescent="0.25">
      <c r="C58" s="187"/>
      <c r="D58" s="187"/>
      <c r="E58" s="187"/>
      <c r="F58" s="267">
        <f>+F60</f>
        <v>1</v>
      </c>
      <c r="G58" s="185" t="s">
        <v>177</v>
      </c>
      <c r="H58" s="187"/>
      <c r="I58" s="187"/>
    </row>
    <row r="59" spans="2:9" x14ac:dyDescent="0.25">
      <c r="C59" s="1"/>
      <c r="D59" s="1"/>
      <c r="E59" s="1"/>
      <c r="F59" s="1"/>
      <c r="G59" s="151" t="s">
        <v>176</v>
      </c>
      <c r="H59" s="1"/>
      <c r="I59" s="1"/>
    </row>
    <row r="60" spans="2:9" x14ac:dyDescent="0.25">
      <c r="C60" s="1" t="s">
        <v>164</v>
      </c>
      <c r="D60" s="1" t="s">
        <v>129</v>
      </c>
      <c r="E60" s="1" t="s">
        <v>178</v>
      </c>
      <c r="F60" s="80">
        <v>1</v>
      </c>
      <c r="G60" s="84" t="s">
        <v>181</v>
      </c>
      <c r="H60" s="86">
        <v>12</v>
      </c>
      <c r="I60" s="83" t="s">
        <v>80</v>
      </c>
    </row>
    <row r="62" spans="2:9" x14ac:dyDescent="0.25">
      <c r="C62" s="226"/>
      <c r="D62" s="226"/>
      <c r="E62" s="226"/>
      <c r="F62" s="187">
        <f>+F64</f>
        <v>1</v>
      </c>
      <c r="G62" s="187" t="s">
        <v>240</v>
      </c>
      <c r="H62" s="226"/>
      <c r="I62" s="226"/>
    </row>
    <row r="63" spans="2:9" x14ac:dyDescent="0.25">
      <c r="C63" s="86"/>
      <c r="D63" s="86"/>
      <c r="E63" s="80"/>
      <c r="F63" s="83"/>
      <c r="G63" s="81" t="s">
        <v>238</v>
      </c>
      <c r="H63" s="86"/>
      <c r="I63" s="86"/>
    </row>
    <row r="64" spans="2:9" x14ac:dyDescent="0.25">
      <c r="C64" s="86" t="s">
        <v>242</v>
      </c>
      <c r="D64" s="86" t="s">
        <v>74</v>
      </c>
      <c r="E64" s="134" t="s">
        <v>239</v>
      </c>
      <c r="F64" s="83">
        <v>1</v>
      </c>
      <c r="G64" s="84" t="s">
        <v>25</v>
      </c>
      <c r="H64" s="86">
        <v>9</v>
      </c>
      <c r="I64" s="86" t="s">
        <v>80</v>
      </c>
    </row>
    <row r="65" spans="3:9" ht="14.4" thickBot="1" x14ac:dyDescent="0.3">
      <c r="C65" s="95"/>
      <c r="D65" s="95"/>
      <c r="E65" s="95"/>
      <c r="F65" s="95"/>
      <c r="G65" s="103"/>
      <c r="H65" s="104"/>
      <c r="I65" s="104"/>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78"/>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12"/>
    <col min="2" max="2" width="11.44140625" style="52" customWidth="1"/>
    <col min="3" max="3" width="6.44140625" style="1" bestFit="1" customWidth="1"/>
    <col min="4" max="4" width="8.5546875" style="1" bestFit="1" customWidth="1"/>
    <col min="5" max="5" width="18.44140625" style="1" bestFit="1" customWidth="1"/>
    <col min="6" max="6" width="10.44140625" style="1" bestFit="1" customWidth="1"/>
    <col min="7" max="7" width="89.21875" style="151" bestFit="1" customWidth="1"/>
    <col min="8" max="8" width="10.5546875" style="1" bestFit="1" customWidth="1"/>
    <col min="9" max="9" width="12.44140625" style="1" customWidth="1"/>
    <col min="10" max="16384" width="11.44140625" style="12"/>
  </cols>
  <sheetData>
    <row r="2" spans="2:9" ht="15" customHeight="1" x14ac:dyDescent="0.25">
      <c r="C2" s="286" t="s">
        <v>114</v>
      </c>
      <c r="D2" s="286"/>
      <c r="E2" s="286"/>
      <c r="F2" s="286"/>
      <c r="G2" s="286"/>
      <c r="H2" s="286"/>
      <c r="I2" s="286"/>
    </row>
    <row r="3" spans="2:9" ht="15" customHeight="1" x14ac:dyDescent="0.25">
      <c r="C3" s="287" t="s">
        <v>18</v>
      </c>
      <c r="D3" s="287"/>
      <c r="E3" s="287"/>
      <c r="F3" s="287"/>
      <c r="G3" s="287"/>
      <c r="H3" s="287"/>
      <c r="I3" s="287"/>
    </row>
    <row r="4" spans="2:9" ht="14.4" thickBot="1" x14ac:dyDescent="0.3"/>
    <row r="5" spans="2:9" ht="28.2" thickBot="1" x14ac:dyDescent="0.3">
      <c r="C5" s="93" t="s">
        <v>7</v>
      </c>
      <c r="D5" s="93" t="s">
        <v>8</v>
      </c>
      <c r="E5" s="93" t="s">
        <v>9</v>
      </c>
      <c r="F5" s="93" t="s">
        <v>10</v>
      </c>
      <c r="G5" s="93" t="s">
        <v>65</v>
      </c>
      <c r="H5" s="93" t="s">
        <v>17</v>
      </c>
      <c r="I5" s="93" t="s">
        <v>161</v>
      </c>
    </row>
    <row r="6" spans="2:9" x14ac:dyDescent="0.25">
      <c r="C6" s="150"/>
      <c r="D6" s="150"/>
      <c r="E6" s="150"/>
      <c r="F6" s="150"/>
      <c r="G6" s="150"/>
      <c r="H6" s="150"/>
      <c r="I6" s="150"/>
    </row>
    <row r="7" spans="2:9" x14ac:dyDescent="0.25">
      <c r="C7" s="150"/>
      <c r="D7" s="150"/>
      <c r="E7" s="150"/>
      <c r="F7" s="150">
        <f>+F9+F98+F103+F108+F112+F116</f>
        <v>52</v>
      </c>
      <c r="G7" s="150"/>
      <c r="H7" s="150"/>
      <c r="I7" s="87"/>
    </row>
    <row r="8" spans="2:9" x14ac:dyDescent="0.25">
      <c r="C8" s="150"/>
      <c r="D8" s="150"/>
      <c r="E8" s="150"/>
      <c r="F8" s="150"/>
      <c r="G8" s="150"/>
      <c r="H8" s="150"/>
      <c r="I8" s="87"/>
    </row>
    <row r="9" spans="2:9" x14ac:dyDescent="0.25">
      <c r="C9" s="254"/>
      <c r="D9" s="254"/>
      <c r="E9" s="254"/>
      <c r="F9" s="254">
        <f>+F11+F16+F43</f>
        <v>41</v>
      </c>
      <c r="G9" s="254" t="s">
        <v>331</v>
      </c>
      <c r="H9" s="254"/>
      <c r="I9" s="254"/>
    </row>
    <row r="10" spans="2:9" x14ac:dyDescent="0.25">
      <c r="C10" s="242"/>
      <c r="D10" s="242"/>
      <c r="E10" s="242"/>
      <c r="F10" s="242"/>
      <c r="G10" s="242"/>
      <c r="H10" s="242"/>
      <c r="I10" s="242"/>
    </row>
    <row r="11" spans="2:9" s="177" customFormat="1" x14ac:dyDescent="0.25">
      <c r="B11" s="175"/>
      <c r="C11" s="257"/>
      <c r="D11" s="257"/>
      <c r="E11" s="257"/>
      <c r="F11" s="259">
        <f>+F14</f>
        <v>1</v>
      </c>
      <c r="G11" s="259" t="s">
        <v>332</v>
      </c>
      <c r="H11" s="259"/>
      <c r="I11" s="257"/>
    </row>
    <row r="12" spans="2:9" s="13" customFormat="1" x14ac:dyDescent="0.25">
      <c r="B12" s="79"/>
      <c r="C12" s="1"/>
      <c r="D12" s="1"/>
      <c r="E12" s="80"/>
      <c r="F12" s="1"/>
      <c r="G12" s="84"/>
      <c r="H12" s="83"/>
      <c r="I12" s="48"/>
    </row>
    <row r="13" spans="2:9" s="13" customFormat="1" ht="27.6" x14ac:dyDescent="0.25">
      <c r="B13" s="79"/>
      <c r="C13" s="1"/>
      <c r="D13" s="1"/>
      <c r="E13" s="1"/>
      <c r="F13" s="1"/>
      <c r="G13" s="81" t="s">
        <v>206</v>
      </c>
      <c r="H13" s="83"/>
      <c r="I13" s="48"/>
    </row>
    <row r="14" spans="2:9" s="13" customFormat="1" x14ac:dyDescent="0.25">
      <c r="B14" s="79"/>
      <c r="C14" s="86" t="s">
        <v>199</v>
      </c>
      <c r="D14" s="86" t="s">
        <v>218</v>
      </c>
      <c r="E14" s="83" t="s">
        <v>330</v>
      </c>
      <c r="F14" s="1">
        <v>1</v>
      </c>
      <c r="G14" s="84" t="s">
        <v>268</v>
      </c>
      <c r="H14" s="83">
        <v>12</v>
      </c>
      <c r="I14" s="48" t="s">
        <v>0</v>
      </c>
    </row>
    <row r="15" spans="2:9" s="161" customFormat="1" x14ac:dyDescent="0.25">
      <c r="B15" s="159"/>
      <c r="C15" s="160"/>
      <c r="D15" s="160"/>
      <c r="E15" s="160"/>
      <c r="F15" s="160"/>
      <c r="G15" s="250"/>
      <c r="H15" s="160"/>
      <c r="I15" s="160"/>
    </row>
    <row r="16" spans="2:9" s="177" customFormat="1" x14ac:dyDescent="0.25">
      <c r="B16" s="175"/>
      <c r="C16" s="255"/>
      <c r="D16" s="255"/>
      <c r="E16" s="260"/>
      <c r="F16" s="257">
        <f>SUM(F19:F41)</f>
        <v>9</v>
      </c>
      <c r="G16" s="260" t="s">
        <v>333</v>
      </c>
      <c r="H16" s="260"/>
      <c r="I16" s="257"/>
    </row>
    <row r="17" spans="2:9" s="13" customFormat="1" x14ac:dyDescent="0.25">
      <c r="B17" s="79"/>
      <c r="C17" s="48"/>
      <c r="D17" s="48"/>
      <c r="E17" s="48"/>
      <c r="F17" s="48"/>
      <c r="G17" s="137"/>
      <c r="H17" s="48"/>
      <c r="I17" s="48"/>
    </row>
    <row r="18" spans="2:9" s="13" customFormat="1" x14ac:dyDescent="0.25">
      <c r="B18" s="79"/>
      <c r="C18" s="1"/>
      <c r="D18" s="1"/>
      <c r="E18" s="1"/>
      <c r="F18" s="1"/>
      <c r="G18" s="81" t="s">
        <v>334</v>
      </c>
      <c r="H18" s="83"/>
      <c r="I18" s="48"/>
    </row>
    <row r="19" spans="2:9" s="13" customFormat="1" x14ac:dyDescent="0.25">
      <c r="B19" s="79"/>
      <c r="C19" s="86" t="s">
        <v>199</v>
      </c>
      <c r="D19" s="86" t="s">
        <v>218</v>
      </c>
      <c r="E19" s="83" t="s">
        <v>330</v>
      </c>
      <c r="F19" s="1">
        <v>1</v>
      </c>
      <c r="G19" s="84" t="s">
        <v>43</v>
      </c>
      <c r="H19" s="83">
        <v>12</v>
      </c>
      <c r="I19" s="48" t="s">
        <v>0</v>
      </c>
    </row>
    <row r="20" spans="2:9" s="13" customFormat="1" x14ac:dyDescent="0.25">
      <c r="B20" s="79"/>
      <c r="C20" s="1"/>
      <c r="D20" s="1"/>
      <c r="E20" s="80"/>
      <c r="F20" s="1"/>
      <c r="G20" s="84"/>
      <c r="H20" s="83"/>
      <c r="I20" s="48"/>
    </row>
    <row r="21" spans="2:9" s="13" customFormat="1" x14ac:dyDescent="0.25">
      <c r="B21" s="79"/>
      <c r="C21" s="1"/>
      <c r="D21" s="1"/>
      <c r="E21" s="1"/>
      <c r="F21" s="1"/>
      <c r="G21" s="81" t="s">
        <v>335</v>
      </c>
      <c r="H21" s="83"/>
      <c r="I21" s="48"/>
    </row>
    <row r="22" spans="2:9" s="13" customFormat="1" x14ac:dyDescent="0.25">
      <c r="B22" s="79"/>
      <c r="C22" s="86" t="s">
        <v>199</v>
      </c>
      <c r="D22" s="86" t="s">
        <v>218</v>
      </c>
      <c r="E22" s="83" t="s">
        <v>330</v>
      </c>
      <c r="F22" s="1">
        <v>1</v>
      </c>
      <c r="G22" s="84" t="s">
        <v>43</v>
      </c>
      <c r="H22" s="83">
        <v>12</v>
      </c>
      <c r="I22" s="48" t="s">
        <v>0</v>
      </c>
    </row>
    <row r="23" spans="2:9" s="13" customFormat="1" x14ac:dyDescent="0.25">
      <c r="B23" s="79"/>
      <c r="C23" s="48"/>
      <c r="D23" s="48"/>
      <c r="E23" s="48"/>
      <c r="F23" s="48"/>
      <c r="G23" s="137"/>
      <c r="H23" s="48"/>
      <c r="I23" s="48"/>
    </row>
    <row r="24" spans="2:9" s="13" customFormat="1" x14ac:dyDescent="0.25">
      <c r="B24" s="79"/>
      <c r="C24" s="1"/>
      <c r="D24" s="1"/>
      <c r="E24" s="1"/>
      <c r="F24" s="1"/>
      <c r="G24" s="81" t="s">
        <v>336</v>
      </c>
      <c r="H24" s="83"/>
      <c r="I24" s="48"/>
    </row>
    <row r="25" spans="2:9" s="13" customFormat="1" x14ac:dyDescent="0.25">
      <c r="B25" s="79"/>
      <c r="C25" s="86" t="s">
        <v>199</v>
      </c>
      <c r="D25" s="86" t="s">
        <v>218</v>
      </c>
      <c r="E25" s="83" t="s">
        <v>330</v>
      </c>
      <c r="F25" s="1">
        <v>1</v>
      </c>
      <c r="G25" s="84" t="s">
        <v>43</v>
      </c>
      <c r="H25" s="83">
        <v>12</v>
      </c>
      <c r="I25" s="48" t="s">
        <v>0</v>
      </c>
    </row>
    <row r="26" spans="2:9" s="13" customFormat="1" x14ac:dyDescent="0.25">
      <c r="B26" s="79"/>
      <c r="C26" s="1"/>
      <c r="D26" s="1"/>
      <c r="E26" s="80"/>
      <c r="F26" s="1"/>
      <c r="G26" s="84"/>
      <c r="H26" s="83"/>
      <c r="I26" s="48"/>
    </row>
    <row r="27" spans="2:9" s="13" customFormat="1" x14ac:dyDescent="0.25">
      <c r="B27" s="79"/>
      <c r="C27" s="1"/>
      <c r="D27" s="1"/>
      <c r="E27" s="1"/>
      <c r="F27" s="1"/>
      <c r="G27" s="81" t="s">
        <v>337</v>
      </c>
      <c r="H27" s="83"/>
      <c r="I27" s="48"/>
    </row>
    <row r="28" spans="2:9" s="13" customFormat="1" x14ac:dyDescent="0.25">
      <c r="B28" s="79"/>
      <c r="C28" s="86" t="s">
        <v>199</v>
      </c>
      <c r="D28" s="86" t="s">
        <v>218</v>
      </c>
      <c r="E28" s="83" t="s">
        <v>330</v>
      </c>
      <c r="F28" s="1">
        <v>1</v>
      </c>
      <c r="G28" s="84" t="s">
        <v>43</v>
      </c>
      <c r="H28" s="83">
        <v>12</v>
      </c>
      <c r="I28" s="48" t="s">
        <v>0</v>
      </c>
    </row>
    <row r="29" spans="2:9" s="13" customFormat="1" x14ac:dyDescent="0.25">
      <c r="B29" s="79"/>
      <c r="C29" s="1"/>
      <c r="D29" s="1"/>
      <c r="E29" s="80"/>
      <c r="F29" s="1"/>
      <c r="G29" s="84"/>
      <c r="H29" s="83"/>
      <c r="I29" s="48"/>
    </row>
    <row r="30" spans="2:9" s="13" customFormat="1" x14ac:dyDescent="0.25">
      <c r="B30" s="79"/>
      <c r="C30" s="1"/>
      <c r="D30" s="1"/>
      <c r="E30" s="1"/>
      <c r="F30" s="1"/>
      <c r="G30" s="81" t="s">
        <v>338</v>
      </c>
      <c r="H30" s="83"/>
      <c r="I30" s="48"/>
    </row>
    <row r="31" spans="2:9" s="13" customFormat="1" x14ac:dyDescent="0.25">
      <c r="B31" s="79"/>
      <c r="C31" s="86" t="s">
        <v>199</v>
      </c>
      <c r="D31" s="86" t="s">
        <v>218</v>
      </c>
      <c r="E31" s="83" t="s">
        <v>330</v>
      </c>
      <c r="F31" s="1">
        <v>1</v>
      </c>
      <c r="G31" s="84" t="s">
        <v>43</v>
      </c>
      <c r="H31" s="83">
        <v>12</v>
      </c>
      <c r="I31" s="48" t="s">
        <v>0</v>
      </c>
    </row>
    <row r="32" spans="2:9" s="13" customFormat="1" x14ac:dyDescent="0.25">
      <c r="B32" s="79"/>
      <c r="C32" s="48"/>
      <c r="D32" s="48"/>
      <c r="E32" s="48"/>
      <c r="F32" s="48"/>
      <c r="G32" s="137"/>
      <c r="H32" s="48"/>
      <c r="I32" s="48"/>
    </row>
    <row r="33" spans="2:9" s="13" customFormat="1" x14ac:dyDescent="0.25">
      <c r="B33" s="79"/>
      <c r="C33" s="1"/>
      <c r="D33" s="1"/>
      <c r="E33" s="1"/>
      <c r="F33" s="1"/>
      <c r="G33" s="81" t="s">
        <v>339</v>
      </c>
      <c r="H33" s="83"/>
      <c r="I33" s="48"/>
    </row>
    <row r="34" spans="2:9" x14ac:dyDescent="0.25">
      <c r="C34" s="86" t="s">
        <v>199</v>
      </c>
      <c r="D34" s="86" t="s">
        <v>218</v>
      </c>
      <c r="E34" s="83" t="s">
        <v>330</v>
      </c>
      <c r="F34" s="1">
        <v>1</v>
      </c>
      <c r="G34" s="84" t="s">
        <v>22</v>
      </c>
      <c r="H34" s="83">
        <v>12</v>
      </c>
      <c r="I34" s="48" t="s">
        <v>0</v>
      </c>
    </row>
    <row r="35" spans="2:9" s="13" customFormat="1" x14ac:dyDescent="0.25">
      <c r="B35" s="79"/>
      <c r="C35" s="48"/>
      <c r="D35" s="48"/>
      <c r="E35" s="48"/>
      <c r="F35" s="48"/>
      <c r="G35" s="137"/>
      <c r="H35" s="48"/>
      <c r="I35" s="48"/>
    </row>
    <row r="36" spans="2:9" s="13" customFormat="1" x14ac:dyDescent="0.25">
      <c r="B36" s="79"/>
      <c r="C36" s="1"/>
      <c r="D36" s="1"/>
      <c r="E36" s="1"/>
      <c r="F36" s="1"/>
      <c r="G36" s="81" t="s">
        <v>340</v>
      </c>
      <c r="H36" s="83"/>
      <c r="I36" s="48"/>
    </row>
    <row r="37" spans="2:9" s="13" customFormat="1" x14ac:dyDescent="0.25">
      <c r="B37" s="79"/>
      <c r="C37" s="86" t="s">
        <v>199</v>
      </c>
      <c r="D37" s="86" t="s">
        <v>218</v>
      </c>
      <c r="E37" s="83" t="s">
        <v>330</v>
      </c>
      <c r="F37" s="1">
        <v>1</v>
      </c>
      <c r="G37" s="84" t="s">
        <v>42</v>
      </c>
      <c r="H37" s="83">
        <v>12</v>
      </c>
      <c r="I37" s="48" t="s">
        <v>0</v>
      </c>
    </row>
    <row r="38" spans="2:9" s="13" customFormat="1" x14ac:dyDescent="0.25">
      <c r="B38" s="79"/>
      <c r="C38" s="86" t="s">
        <v>199</v>
      </c>
      <c r="D38" s="86" t="s">
        <v>218</v>
      </c>
      <c r="E38" s="83" t="s">
        <v>330</v>
      </c>
      <c r="F38" s="1">
        <v>1</v>
      </c>
      <c r="G38" s="84" t="s">
        <v>43</v>
      </c>
      <c r="H38" s="83">
        <v>12</v>
      </c>
      <c r="I38" s="48" t="s">
        <v>0</v>
      </c>
    </row>
    <row r="39" spans="2:9" s="13" customFormat="1" x14ac:dyDescent="0.25">
      <c r="B39" s="79"/>
      <c r="C39" s="48"/>
      <c r="D39" s="48"/>
      <c r="E39" s="48"/>
      <c r="F39" s="48"/>
      <c r="G39" s="137"/>
      <c r="H39" s="48"/>
      <c r="I39" s="48"/>
    </row>
    <row r="40" spans="2:9" s="13" customFormat="1" x14ac:dyDescent="0.25">
      <c r="B40" s="79"/>
      <c r="C40" s="1"/>
      <c r="D40" s="1"/>
      <c r="E40" s="80"/>
      <c r="F40" s="1"/>
      <c r="G40" s="81" t="s">
        <v>341</v>
      </c>
      <c r="H40" s="83"/>
      <c r="I40" s="48"/>
    </row>
    <row r="41" spans="2:9" s="13" customFormat="1" x14ac:dyDescent="0.25">
      <c r="B41" s="79"/>
      <c r="C41" s="86" t="s">
        <v>199</v>
      </c>
      <c r="D41" s="86" t="s">
        <v>218</v>
      </c>
      <c r="E41" s="83" t="s">
        <v>330</v>
      </c>
      <c r="F41" s="1">
        <v>1</v>
      </c>
      <c r="G41" s="84" t="s">
        <v>342</v>
      </c>
      <c r="H41" s="83">
        <v>12</v>
      </c>
      <c r="I41" s="48" t="s">
        <v>0</v>
      </c>
    </row>
    <row r="42" spans="2:9" s="13" customFormat="1" x14ac:dyDescent="0.25">
      <c r="B42" s="79"/>
      <c r="C42" s="48"/>
      <c r="D42" s="48"/>
      <c r="E42" s="48"/>
      <c r="F42" s="48"/>
      <c r="G42" s="137"/>
      <c r="H42" s="48"/>
      <c r="I42" s="48"/>
    </row>
    <row r="43" spans="2:9" s="177" customFormat="1" x14ac:dyDescent="0.25">
      <c r="B43" s="175"/>
      <c r="C43" s="257"/>
      <c r="D43" s="257"/>
      <c r="E43" s="257"/>
      <c r="F43" s="257">
        <f>SUM(F46:F96)</f>
        <v>31</v>
      </c>
      <c r="G43" s="257" t="s">
        <v>343</v>
      </c>
      <c r="H43" s="257"/>
      <c r="I43" s="257"/>
    </row>
    <row r="44" spans="2:9" s="13" customFormat="1" x14ac:dyDescent="0.25">
      <c r="B44" s="79"/>
      <c r="C44" s="48"/>
      <c r="D44" s="48"/>
      <c r="E44" s="48"/>
      <c r="F44" s="48"/>
      <c r="G44" s="137"/>
      <c r="H44" s="48"/>
      <c r="I44" s="48"/>
    </row>
    <row r="45" spans="2:9" s="13" customFormat="1" x14ac:dyDescent="0.25">
      <c r="B45" s="79"/>
      <c r="C45" s="48"/>
      <c r="D45" s="48"/>
      <c r="E45" s="48"/>
      <c r="F45" s="48"/>
      <c r="G45" s="251" t="s">
        <v>344</v>
      </c>
      <c r="H45" s="48"/>
      <c r="I45" s="48"/>
    </row>
    <row r="46" spans="2:9" s="13" customFormat="1" x14ac:dyDescent="0.25">
      <c r="B46" s="79"/>
      <c r="C46" s="86" t="s">
        <v>199</v>
      </c>
      <c r="D46" s="86" t="s">
        <v>218</v>
      </c>
      <c r="E46" s="83" t="s">
        <v>330</v>
      </c>
      <c r="F46" s="1">
        <v>3</v>
      </c>
      <c r="G46" s="84" t="s">
        <v>268</v>
      </c>
      <c r="H46" s="83">
        <v>12</v>
      </c>
      <c r="I46" s="48" t="s">
        <v>0</v>
      </c>
    </row>
    <row r="47" spans="2:9" s="13" customFormat="1" x14ac:dyDescent="0.25">
      <c r="B47" s="79"/>
      <c r="C47" s="86" t="s">
        <v>199</v>
      </c>
      <c r="D47" s="86" t="s">
        <v>218</v>
      </c>
      <c r="E47" s="83" t="s">
        <v>330</v>
      </c>
      <c r="F47" s="1">
        <v>1</v>
      </c>
      <c r="G47" s="84" t="s">
        <v>42</v>
      </c>
      <c r="H47" s="83">
        <v>12</v>
      </c>
      <c r="I47" s="48" t="s">
        <v>0</v>
      </c>
    </row>
    <row r="48" spans="2:9" s="13" customFormat="1" x14ac:dyDescent="0.25">
      <c r="B48" s="79"/>
      <c r="C48" s="86" t="s">
        <v>199</v>
      </c>
      <c r="D48" s="86" t="s">
        <v>218</v>
      </c>
      <c r="E48" s="83" t="s">
        <v>330</v>
      </c>
      <c r="F48" s="1">
        <v>1</v>
      </c>
      <c r="G48" s="84" t="s">
        <v>345</v>
      </c>
      <c r="H48" s="83">
        <v>12</v>
      </c>
      <c r="I48" s="48" t="s">
        <v>0</v>
      </c>
    </row>
    <row r="49" spans="2:9" s="13" customFormat="1" x14ac:dyDescent="0.25">
      <c r="B49" s="79"/>
      <c r="C49" s="86" t="s">
        <v>199</v>
      </c>
      <c r="D49" s="86" t="s">
        <v>218</v>
      </c>
      <c r="E49" s="83" t="s">
        <v>330</v>
      </c>
      <c r="F49" s="1">
        <v>2</v>
      </c>
      <c r="G49" s="84" t="s">
        <v>346</v>
      </c>
      <c r="H49" s="83">
        <v>12</v>
      </c>
      <c r="I49" s="48" t="s">
        <v>0</v>
      </c>
    </row>
    <row r="50" spans="2:9" s="13" customFormat="1" x14ac:dyDescent="0.25">
      <c r="B50" s="79"/>
      <c r="C50" s="48"/>
      <c r="D50" s="48"/>
      <c r="E50" s="48"/>
      <c r="F50" s="48"/>
      <c r="G50" s="137"/>
      <c r="H50" s="48"/>
      <c r="I50" s="48"/>
    </row>
    <row r="51" spans="2:9" s="13" customFormat="1" x14ac:dyDescent="0.25">
      <c r="B51" s="79"/>
      <c r="C51" s="48"/>
      <c r="D51" s="48"/>
      <c r="E51" s="48"/>
      <c r="F51" s="48"/>
      <c r="G51" s="251" t="s">
        <v>347</v>
      </c>
      <c r="H51" s="48"/>
      <c r="I51" s="48"/>
    </row>
    <row r="52" spans="2:9" s="13" customFormat="1" x14ac:dyDescent="0.25">
      <c r="B52" s="79"/>
      <c r="C52" s="86" t="s">
        <v>199</v>
      </c>
      <c r="D52" s="86" t="s">
        <v>218</v>
      </c>
      <c r="E52" s="83" t="s">
        <v>330</v>
      </c>
      <c r="F52" s="1">
        <v>1</v>
      </c>
      <c r="G52" s="84" t="s">
        <v>268</v>
      </c>
      <c r="H52" s="83">
        <v>12</v>
      </c>
      <c r="I52" s="48" t="s">
        <v>0</v>
      </c>
    </row>
    <row r="53" spans="2:9" s="13" customFormat="1" x14ac:dyDescent="0.25">
      <c r="B53" s="79"/>
      <c r="C53" s="86" t="s">
        <v>199</v>
      </c>
      <c r="D53" s="86" t="s">
        <v>218</v>
      </c>
      <c r="E53" s="83" t="s">
        <v>330</v>
      </c>
      <c r="F53" s="1">
        <v>1</v>
      </c>
      <c r="G53" s="84" t="s">
        <v>346</v>
      </c>
      <c r="H53" s="83">
        <v>12</v>
      </c>
      <c r="I53" s="48" t="s">
        <v>0</v>
      </c>
    </row>
    <row r="54" spans="2:9" s="13" customFormat="1" x14ac:dyDescent="0.25">
      <c r="B54" s="79"/>
      <c r="C54" s="48"/>
      <c r="D54" s="48"/>
      <c r="E54" s="48"/>
      <c r="F54" s="48"/>
      <c r="G54" s="137"/>
      <c r="H54" s="48"/>
      <c r="I54" s="48"/>
    </row>
    <row r="55" spans="2:9" s="13" customFormat="1" ht="17.399999999999999" customHeight="1" x14ac:dyDescent="0.25">
      <c r="B55" s="79"/>
      <c r="C55" s="48"/>
      <c r="D55" s="48"/>
      <c r="E55" s="48"/>
      <c r="F55" s="48"/>
      <c r="G55" s="251" t="s">
        <v>348</v>
      </c>
      <c r="H55" s="48"/>
      <c r="I55" s="48"/>
    </row>
    <row r="56" spans="2:9" s="13" customFormat="1" x14ac:dyDescent="0.25">
      <c r="B56" s="79"/>
      <c r="C56" s="86" t="s">
        <v>199</v>
      </c>
      <c r="D56" s="86" t="s">
        <v>218</v>
      </c>
      <c r="E56" s="83" t="s">
        <v>330</v>
      </c>
      <c r="F56" s="1">
        <v>1</v>
      </c>
      <c r="G56" s="84" t="s">
        <v>268</v>
      </c>
      <c r="H56" s="83">
        <v>12</v>
      </c>
      <c r="I56" s="48" t="s">
        <v>0</v>
      </c>
    </row>
    <row r="57" spans="2:9" s="13" customFormat="1" x14ac:dyDescent="0.25">
      <c r="B57" s="79"/>
      <c r="C57" s="86" t="s">
        <v>199</v>
      </c>
      <c r="D57" s="86" t="s">
        <v>218</v>
      </c>
      <c r="E57" s="83" t="s">
        <v>330</v>
      </c>
      <c r="F57" s="1">
        <v>2</v>
      </c>
      <c r="G57" s="84" t="s">
        <v>346</v>
      </c>
      <c r="H57" s="83">
        <v>12</v>
      </c>
      <c r="I57" s="48" t="s">
        <v>0</v>
      </c>
    </row>
    <row r="58" spans="2:9" s="13" customFormat="1" x14ac:dyDescent="0.25">
      <c r="B58" s="79"/>
      <c r="C58" s="48"/>
      <c r="D58" s="48"/>
      <c r="E58" s="48"/>
      <c r="F58" s="48"/>
      <c r="G58" s="137"/>
      <c r="H58" s="48"/>
      <c r="I58" s="48"/>
    </row>
    <row r="59" spans="2:9" s="13" customFormat="1" x14ac:dyDescent="0.25">
      <c r="B59" s="79"/>
      <c r="C59" s="48"/>
      <c r="D59" s="48"/>
      <c r="E59" s="48"/>
      <c r="F59" s="48"/>
      <c r="G59" s="251" t="s">
        <v>349</v>
      </c>
      <c r="H59" s="48"/>
      <c r="I59" s="48"/>
    </row>
    <row r="60" spans="2:9" s="13" customFormat="1" x14ac:dyDescent="0.25">
      <c r="B60" s="79"/>
      <c r="C60" s="86" t="s">
        <v>199</v>
      </c>
      <c r="D60" s="86" t="s">
        <v>218</v>
      </c>
      <c r="E60" s="83" t="s">
        <v>330</v>
      </c>
      <c r="F60" s="1">
        <v>1</v>
      </c>
      <c r="G60" s="84" t="s">
        <v>268</v>
      </c>
      <c r="H60" s="83">
        <v>12</v>
      </c>
      <c r="I60" s="48" t="s">
        <v>0</v>
      </c>
    </row>
    <row r="61" spans="2:9" s="13" customFormat="1" x14ac:dyDescent="0.25">
      <c r="B61" s="79"/>
      <c r="C61" s="86" t="s">
        <v>199</v>
      </c>
      <c r="D61" s="86" t="s">
        <v>218</v>
      </c>
      <c r="E61" s="83" t="s">
        <v>330</v>
      </c>
      <c r="F61" s="1">
        <v>1</v>
      </c>
      <c r="G61" s="84" t="s">
        <v>345</v>
      </c>
      <c r="H61" s="83">
        <v>12</v>
      </c>
      <c r="I61" s="48" t="s">
        <v>0</v>
      </c>
    </row>
    <row r="62" spans="2:9" s="13" customFormat="1" x14ac:dyDescent="0.25">
      <c r="B62" s="79"/>
      <c r="C62" s="86" t="s">
        <v>199</v>
      </c>
      <c r="D62" s="86" t="s">
        <v>218</v>
      </c>
      <c r="E62" s="83" t="s">
        <v>330</v>
      </c>
      <c r="F62" s="1">
        <v>2</v>
      </c>
      <c r="G62" s="84" t="s">
        <v>346</v>
      </c>
      <c r="H62" s="83">
        <v>12</v>
      </c>
      <c r="I62" s="48" t="s">
        <v>0</v>
      </c>
    </row>
    <row r="63" spans="2:9" s="13" customFormat="1" x14ac:dyDescent="0.25">
      <c r="B63" s="79"/>
      <c r="C63" s="48"/>
      <c r="D63" s="48"/>
      <c r="E63" s="48"/>
      <c r="F63" s="48"/>
      <c r="G63" s="137"/>
      <c r="H63" s="48"/>
      <c r="I63" s="48"/>
    </row>
    <row r="64" spans="2:9" s="13" customFormat="1" x14ac:dyDescent="0.25">
      <c r="B64" s="79"/>
      <c r="C64" s="48"/>
      <c r="D64" s="48"/>
      <c r="E64" s="48"/>
      <c r="F64" s="48"/>
      <c r="G64" s="137" t="s">
        <v>350</v>
      </c>
      <c r="H64" s="48"/>
      <c r="I64" s="48"/>
    </row>
    <row r="65" spans="2:9" s="13" customFormat="1" x14ac:dyDescent="0.25">
      <c r="B65" s="79"/>
      <c r="C65" s="86" t="s">
        <v>199</v>
      </c>
      <c r="D65" s="86" t="s">
        <v>218</v>
      </c>
      <c r="E65" s="83" t="s">
        <v>330</v>
      </c>
      <c r="F65" s="1">
        <v>1</v>
      </c>
      <c r="G65" s="84" t="s">
        <v>271</v>
      </c>
      <c r="H65" s="83">
        <v>12</v>
      </c>
      <c r="I65" s="48" t="s">
        <v>0</v>
      </c>
    </row>
    <row r="66" spans="2:9" s="13" customFormat="1" x14ac:dyDescent="0.25">
      <c r="B66" s="79"/>
      <c r="C66" s="48"/>
      <c r="D66" s="48"/>
      <c r="E66" s="48"/>
      <c r="F66" s="48"/>
      <c r="G66" s="137"/>
      <c r="H66" s="48"/>
      <c r="I66" s="48"/>
    </row>
    <row r="67" spans="2:9" s="13" customFormat="1" x14ac:dyDescent="0.25">
      <c r="B67" s="79"/>
      <c r="C67" s="48"/>
      <c r="D67" s="48"/>
      <c r="E67" s="48"/>
      <c r="F67" s="48"/>
      <c r="G67" s="137" t="s">
        <v>351</v>
      </c>
      <c r="H67" s="48"/>
      <c r="I67" s="48"/>
    </row>
    <row r="68" spans="2:9" s="13" customFormat="1" x14ac:dyDescent="0.25">
      <c r="B68" s="79"/>
      <c r="C68" s="86" t="s">
        <v>199</v>
      </c>
      <c r="D68" s="86" t="s">
        <v>218</v>
      </c>
      <c r="E68" s="83" t="s">
        <v>330</v>
      </c>
      <c r="F68" s="1">
        <v>1</v>
      </c>
      <c r="G68" s="84" t="s">
        <v>271</v>
      </c>
      <c r="H68" s="83">
        <v>12</v>
      </c>
      <c r="I68" s="48" t="s">
        <v>0</v>
      </c>
    </row>
    <row r="69" spans="2:9" s="13" customFormat="1" x14ac:dyDescent="0.25">
      <c r="B69" s="79"/>
      <c r="C69" s="48"/>
      <c r="D69" s="48"/>
      <c r="E69" s="48"/>
      <c r="F69" s="48"/>
      <c r="G69" s="137"/>
      <c r="H69" s="48"/>
      <c r="I69" s="48"/>
    </row>
    <row r="70" spans="2:9" s="13" customFormat="1" x14ac:dyDescent="0.25">
      <c r="B70" s="79"/>
      <c r="C70" s="48"/>
      <c r="D70" s="48"/>
      <c r="E70" s="48"/>
      <c r="F70" s="48"/>
      <c r="G70" s="137" t="s">
        <v>352</v>
      </c>
      <c r="H70" s="48"/>
      <c r="I70" s="48"/>
    </row>
    <row r="71" spans="2:9" s="13" customFormat="1" x14ac:dyDescent="0.25">
      <c r="B71" s="79"/>
      <c r="C71" s="86" t="s">
        <v>199</v>
      </c>
      <c r="D71" s="86" t="s">
        <v>218</v>
      </c>
      <c r="E71" s="83" t="s">
        <v>330</v>
      </c>
      <c r="F71" s="1">
        <v>2</v>
      </c>
      <c r="G71" s="84" t="s">
        <v>271</v>
      </c>
      <c r="H71" s="83">
        <v>12</v>
      </c>
      <c r="I71" s="48" t="s">
        <v>0</v>
      </c>
    </row>
    <row r="72" spans="2:9" s="13" customFormat="1" x14ac:dyDescent="0.25">
      <c r="B72" s="79"/>
      <c r="C72" s="48"/>
      <c r="D72" s="48"/>
      <c r="E72" s="48"/>
      <c r="F72" s="48"/>
      <c r="G72" s="137"/>
      <c r="H72" s="48"/>
      <c r="I72" s="48"/>
    </row>
    <row r="73" spans="2:9" s="13" customFormat="1" x14ac:dyDescent="0.25">
      <c r="B73" s="79"/>
      <c r="C73" s="48"/>
      <c r="D73" s="48"/>
      <c r="E73" s="48"/>
      <c r="F73" s="48"/>
      <c r="G73" s="137" t="s">
        <v>353</v>
      </c>
      <c r="H73" s="48"/>
      <c r="I73" s="48"/>
    </row>
    <row r="74" spans="2:9" s="13" customFormat="1" x14ac:dyDescent="0.25">
      <c r="B74" s="79"/>
      <c r="C74" s="86" t="s">
        <v>199</v>
      </c>
      <c r="D74" s="86" t="s">
        <v>218</v>
      </c>
      <c r="E74" s="83" t="s">
        <v>330</v>
      </c>
      <c r="F74" s="1">
        <v>1</v>
      </c>
      <c r="G74" s="84" t="s">
        <v>271</v>
      </c>
      <c r="H74" s="83">
        <v>12</v>
      </c>
      <c r="I74" s="48" t="s">
        <v>0</v>
      </c>
    </row>
    <row r="75" spans="2:9" s="13" customFormat="1" x14ac:dyDescent="0.25">
      <c r="B75" s="79"/>
      <c r="C75" s="48"/>
      <c r="D75" s="48"/>
      <c r="E75" s="48"/>
      <c r="F75" s="48"/>
      <c r="G75" s="137"/>
      <c r="H75" s="48"/>
      <c r="I75" s="48"/>
    </row>
    <row r="76" spans="2:9" s="13" customFormat="1" x14ac:dyDescent="0.25">
      <c r="B76" s="79"/>
      <c r="C76" s="48"/>
      <c r="D76" s="48"/>
      <c r="E76" s="48"/>
      <c r="F76" s="48"/>
      <c r="G76" s="137" t="s">
        <v>354</v>
      </c>
      <c r="H76" s="48"/>
      <c r="I76" s="48"/>
    </row>
    <row r="77" spans="2:9" s="13" customFormat="1" x14ac:dyDescent="0.25">
      <c r="B77" s="79"/>
      <c r="C77" s="86" t="s">
        <v>199</v>
      </c>
      <c r="D77" s="86" t="s">
        <v>218</v>
      </c>
      <c r="E77" s="83" t="s">
        <v>330</v>
      </c>
      <c r="F77" s="1">
        <v>2</v>
      </c>
      <c r="G77" s="84" t="s">
        <v>271</v>
      </c>
      <c r="H77" s="83">
        <v>12</v>
      </c>
      <c r="I77" s="48" t="s">
        <v>0</v>
      </c>
    </row>
    <row r="78" spans="2:9" s="13" customFormat="1" x14ac:dyDescent="0.25">
      <c r="B78" s="79"/>
      <c r="C78" s="48"/>
      <c r="D78" s="48"/>
      <c r="E78" s="48"/>
      <c r="F78" s="48"/>
      <c r="G78" s="137"/>
      <c r="H78" s="48"/>
      <c r="I78" s="48"/>
    </row>
    <row r="79" spans="2:9" s="13" customFormat="1" x14ac:dyDescent="0.25">
      <c r="B79" s="79"/>
      <c r="C79" s="48"/>
      <c r="D79" s="48"/>
      <c r="E79" s="48"/>
      <c r="F79" s="48"/>
      <c r="G79" s="137" t="s">
        <v>355</v>
      </c>
      <c r="H79" s="48"/>
      <c r="I79" s="48"/>
    </row>
    <row r="80" spans="2:9" s="13" customFormat="1" x14ac:dyDescent="0.25">
      <c r="B80" s="79"/>
      <c r="C80" s="86" t="s">
        <v>199</v>
      </c>
      <c r="D80" s="86" t="s">
        <v>218</v>
      </c>
      <c r="E80" s="83" t="s">
        <v>330</v>
      </c>
      <c r="F80" s="1">
        <v>1</v>
      </c>
      <c r="G80" s="84" t="s">
        <v>271</v>
      </c>
      <c r="H80" s="83">
        <v>12</v>
      </c>
      <c r="I80" s="48" t="s">
        <v>0</v>
      </c>
    </row>
    <row r="81" spans="2:9" s="13" customFormat="1" x14ac:dyDescent="0.25">
      <c r="B81" s="79"/>
      <c r="C81" s="48"/>
      <c r="D81" s="48"/>
      <c r="E81" s="48"/>
      <c r="F81" s="48"/>
      <c r="G81" s="137"/>
      <c r="H81" s="48"/>
      <c r="I81" s="48"/>
    </row>
    <row r="82" spans="2:9" s="13" customFormat="1" x14ac:dyDescent="0.25">
      <c r="B82" s="79"/>
      <c r="C82" s="48"/>
      <c r="D82" s="48"/>
      <c r="E82" s="48"/>
      <c r="F82" s="48"/>
      <c r="G82" s="137" t="s">
        <v>356</v>
      </c>
      <c r="H82" s="48"/>
      <c r="I82" s="48"/>
    </row>
    <row r="83" spans="2:9" s="13" customFormat="1" x14ac:dyDescent="0.25">
      <c r="B83" s="79"/>
      <c r="C83" s="86" t="s">
        <v>199</v>
      </c>
      <c r="D83" s="86" t="s">
        <v>218</v>
      </c>
      <c r="E83" s="83" t="s">
        <v>330</v>
      </c>
      <c r="F83" s="1">
        <v>1</v>
      </c>
      <c r="G83" s="84" t="s">
        <v>346</v>
      </c>
      <c r="H83" s="83">
        <v>12</v>
      </c>
      <c r="I83" s="48" t="s">
        <v>0</v>
      </c>
    </row>
    <row r="84" spans="2:9" s="13" customFormat="1" x14ac:dyDescent="0.25">
      <c r="B84" s="79"/>
      <c r="C84" s="48"/>
      <c r="D84" s="48"/>
      <c r="E84" s="48"/>
      <c r="F84" s="48"/>
      <c r="G84" s="137"/>
      <c r="H84" s="48"/>
      <c r="I84" s="48"/>
    </row>
    <row r="85" spans="2:9" s="13" customFormat="1" x14ac:dyDescent="0.25">
      <c r="B85" s="79"/>
      <c r="C85" s="48"/>
      <c r="D85" s="48"/>
      <c r="E85" s="48"/>
      <c r="F85" s="48"/>
      <c r="G85" s="251" t="s">
        <v>357</v>
      </c>
      <c r="H85" s="48"/>
      <c r="I85" s="48"/>
    </row>
    <row r="86" spans="2:9" s="13" customFormat="1" x14ac:dyDescent="0.25">
      <c r="B86" s="79"/>
      <c r="C86" s="86" t="s">
        <v>199</v>
      </c>
      <c r="D86" s="86" t="s">
        <v>218</v>
      </c>
      <c r="E86" s="83" t="s">
        <v>330</v>
      </c>
      <c r="F86" s="1">
        <v>1</v>
      </c>
      <c r="G86" s="84" t="s">
        <v>346</v>
      </c>
      <c r="H86" s="83">
        <v>12</v>
      </c>
      <c r="I86" s="48" t="s">
        <v>0</v>
      </c>
    </row>
    <row r="87" spans="2:9" s="13" customFormat="1" x14ac:dyDescent="0.25">
      <c r="B87" s="79"/>
      <c r="C87" s="48"/>
      <c r="D87" s="48"/>
      <c r="E87" s="48"/>
      <c r="F87" s="48"/>
      <c r="G87" s="137"/>
      <c r="H87" s="48"/>
      <c r="I87" s="48"/>
    </row>
    <row r="88" spans="2:9" s="13" customFormat="1" x14ac:dyDescent="0.25">
      <c r="B88" s="79"/>
      <c r="C88" s="48"/>
      <c r="D88" s="48"/>
      <c r="E88" s="48"/>
      <c r="F88" s="48"/>
      <c r="G88" s="251" t="s">
        <v>358</v>
      </c>
      <c r="H88" s="83"/>
      <c r="I88" s="48"/>
    </row>
    <row r="89" spans="2:9" s="13" customFormat="1" x14ac:dyDescent="0.25">
      <c r="B89" s="79"/>
      <c r="C89" s="86" t="s">
        <v>199</v>
      </c>
      <c r="D89" s="86" t="s">
        <v>218</v>
      </c>
      <c r="E89" s="83" t="s">
        <v>330</v>
      </c>
      <c r="F89" s="1">
        <v>1</v>
      </c>
      <c r="G89" s="84" t="s">
        <v>346</v>
      </c>
      <c r="H89" s="83">
        <v>12</v>
      </c>
      <c r="I89" s="48" t="s">
        <v>0</v>
      </c>
    </row>
    <row r="90" spans="2:9" s="13" customFormat="1" x14ac:dyDescent="0.25">
      <c r="B90" s="79"/>
      <c r="C90" s="48"/>
      <c r="D90" s="48"/>
      <c r="E90" s="48"/>
      <c r="F90" s="48"/>
      <c r="G90" s="137"/>
      <c r="H90" s="48"/>
      <c r="I90" s="48"/>
    </row>
    <row r="91" spans="2:9" s="13" customFormat="1" x14ac:dyDescent="0.25">
      <c r="B91" s="79"/>
      <c r="C91" s="48"/>
      <c r="D91" s="48"/>
      <c r="E91" s="48"/>
      <c r="F91" s="48"/>
      <c r="G91" s="251" t="s">
        <v>359</v>
      </c>
      <c r="H91" s="48"/>
      <c r="I91" s="48"/>
    </row>
    <row r="92" spans="2:9" s="13" customFormat="1" x14ac:dyDescent="0.25">
      <c r="B92" s="79"/>
      <c r="C92" s="86" t="s">
        <v>199</v>
      </c>
      <c r="D92" s="86" t="s">
        <v>218</v>
      </c>
      <c r="E92" s="83" t="s">
        <v>330</v>
      </c>
      <c r="F92" s="1">
        <v>1</v>
      </c>
      <c r="G92" s="84" t="s">
        <v>345</v>
      </c>
      <c r="H92" s="83">
        <v>12</v>
      </c>
      <c r="I92" s="48" t="s">
        <v>0</v>
      </c>
    </row>
    <row r="93" spans="2:9" s="13" customFormat="1" x14ac:dyDescent="0.25">
      <c r="B93" s="79"/>
      <c r="C93" s="86" t="s">
        <v>199</v>
      </c>
      <c r="D93" s="86" t="s">
        <v>218</v>
      </c>
      <c r="E93" s="83" t="s">
        <v>330</v>
      </c>
      <c r="F93" s="1">
        <v>2</v>
      </c>
      <c r="G93" s="84" t="s">
        <v>346</v>
      </c>
      <c r="H93" s="83">
        <v>12</v>
      </c>
      <c r="I93" s="48" t="s">
        <v>0</v>
      </c>
    </row>
    <row r="94" spans="2:9" s="13" customFormat="1" x14ac:dyDescent="0.25">
      <c r="B94" s="79"/>
      <c r="C94" s="48"/>
      <c r="D94" s="48"/>
      <c r="E94" s="48"/>
      <c r="F94" s="48"/>
      <c r="G94" s="137"/>
      <c r="H94" s="48"/>
      <c r="I94" s="48"/>
    </row>
    <row r="95" spans="2:9" s="13" customFormat="1" x14ac:dyDescent="0.25">
      <c r="B95" s="79"/>
      <c r="C95" s="48"/>
      <c r="D95" s="48"/>
      <c r="E95" s="48"/>
      <c r="F95" s="48"/>
      <c r="G95" s="251" t="s">
        <v>360</v>
      </c>
      <c r="H95" s="48"/>
      <c r="I95" s="48"/>
    </row>
    <row r="96" spans="2:9" s="13" customFormat="1" x14ac:dyDescent="0.25">
      <c r="B96" s="79"/>
      <c r="C96" s="86" t="s">
        <v>199</v>
      </c>
      <c r="D96" s="86" t="s">
        <v>218</v>
      </c>
      <c r="E96" s="83" t="s">
        <v>330</v>
      </c>
      <c r="F96" s="1">
        <v>1</v>
      </c>
      <c r="G96" s="84" t="s">
        <v>346</v>
      </c>
      <c r="H96" s="83">
        <v>12</v>
      </c>
      <c r="I96" s="48" t="s">
        <v>0</v>
      </c>
    </row>
    <row r="97" spans="2:9" s="13" customFormat="1" x14ac:dyDescent="0.25">
      <c r="B97" s="79"/>
      <c r="C97" s="86"/>
      <c r="D97" s="86"/>
      <c r="E97" s="83"/>
      <c r="F97" s="1"/>
      <c r="G97" s="84"/>
      <c r="H97" s="83"/>
      <c r="I97" s="48"/>
    </row>
    <row r="98" spans="2:9" s="181" customFormat="1" x14ac:dyDescent="0.25">
      <c r="B98" s="180"/>
      <c r="C98" s="189"/>
      <c r="D98" s="189"/>
      <c r="E98" s="189"/>
      <c r="F98" s="190">
        <f>SUM(F100:F101)</f>
        <v>6</v>
      </c>
      <c r="G98" s="191" t="s">
        <v>120</v>
      </c>
      <c r="H98" s="192"/>
      <c r="I98" s="189"/>
    </row>
    <row r="99" spans="2:9" x14ac:dyDescent="0.25">
      <c r="F99" s="132"/>
      <c r="G99" s="146" t="s">
        <v>117</v>
      </c>
      <c r="H99" s="83"/>
    </row>
    <row r="100" spans="2:9" x14ac:dyDescent="0.25">
      <c r="C100" s="1" t="s">
        <v>118</v>
      </c>
      <c r="D100" s="1" t="s">
        <v>119</v>
      </c>
      <c r="E100" s="1" t="s">
        <v>389</v>
      </c>
      <c r="F100" s="80">
        <v>3</v>
      </c>
      <c r="G100" s="84" t="s">
        <v>116</v>
      </c>
      <c r="H100" s="83">
        <v>12</v>
      </c>
      <c r="I100" s="1" t="s">
        <v>80</v>
      </c>
    </row>
    <row r="101" spans="2:9" x14ac:dyDescent="0.25">
      <c r="C101" s="1" t="s">
        <v>118</v>
      </c>
      <c r="D101" s="1" t="s">
        <v>119</v>
      </c>
      <c r="E101" s="1" t="s">
        <v>389</v>
      </c>
      <c r="F101" s="80">
        <v>3</v>
      </c>
      <c r="G101" s="84" t="s">
        <v>43</v>
      </c>
      <c r="H101" s="83">
        <v>12</v>
      </c>
      <c r="I101" s="1" t="s">
        <v>90</v>
      </c>
    </row>
    <row r="102" spans="2:9" x14ac:dyDescent="0.25">
      <c r="F102" s="80"/>
      <c r="G102" s="84"/>
      <c r="H102" s="83"/>
    </row>
    <row r="103" spans="2:9" s="181" customFormat="1" ht="27.6" x14ac:dyDescent="0.25">
      <c r="B103" s="180"/>
      <c r="C103" s="124"/>
      <c r="D103" s="124"/>
      <c r="E103" s="124"/>
      <c r="F103" s="266">
        <f>SUM(F105:F106)</f>
        <v>2</v>
      </c>
      <c r="G103" s="138" t="s">
        <v>157</v>
      </c>
      <c r="H103" s="136"/>
      <c r="I103" s="124"/>
    </row>
    <row r="104" spans="2:9" x14ac:dyDescent="0.25">
      <c r="G104" s="81" t="s">
        <v>19</v>
      </c>
      <c r="H104" s="83"/>
      <c r="I104" s="48"/>
    </row>
    <row r="105" spans="2:9" x14ac:dyDescent="0.25">
      <c r="C105" s="1" t="s">
        <v>121</v>
      </c>
      <c r="D105" s="1" t="s">
        <v>155</v>
      </c>
      <c r="E105" s="1" t="s">
        <v>156</v>
      </c>
      <c r="F105" s="1">
        <v>1</v>
      </c>
      <c r="G105" s="84" t="s">
        <v>35</v>
      </c>
      <c r="H105" s="83">
        <v>12</v>
      </c>
      <c r="I105" s="1" t="s">
        <v>0</v>
      </c>
    </row>
    <row r="106" spans="2:9" x14ac:dyDescent="0.25">
      <c r="C106" s="1" t="s">
        <v>121</v>
      </c>
      <c r="D106" s="1" t="s">
        <v>155</v>
      </c>
      <c r="E106" s="1" t="s">
        <v>156</v>
      </c>
      <c r="F106" s="1">
        <v>1</v>
      </c>
      <c r="G106" s="84" t="s">
        <v>77</v>
      </c>
      <c r="H106" s="83">
        <v>12</v>
      </c>
      <c r="I106" s="1" t="s">
        <v>0</v>
      </c>
    </row>
    <row r="108" spans="2:9" x14ac:dyDescent="0.25">
      <c r="C108" s="187"/>
      <c r="D108" s="187"/>
      <c r="E108" s="187"/>
      <c r="F108" s="190">
        <f>+F110</f>
        <v>1</v>
      </c>
      <c r="G108" s="199" t="s">
        <v>166</v>
      </c>
      <c r="H108" s="187"/>
      <c r="I108" s="187"/>
    </row>
    <row r="109" spans="2:9" x14ac:dyDescent="0.25">
      <c r="G109" s="81" t="s">
        <v>163</v>
      </c>
    </row>
    <row r="110" spans="2:9" x14ac:dyDescent="0.25">
      <c r="C110" s="1" t="s">
        <v>164</v>
      </c>
      <c r="D110" s="1" t="s">
        <v>74</v>
      </c>
      <c r="E110" s="1" t="s">
        <v>165</v>
      </c>
      <c r="F110" s="80">
        <v>1</v>
      </c>
      <c r="G110" s="209" t="s">
        <v>42</v>
      </c>
      <c r="H110" s="83">
        <v>12</v>
      </c>
      <c r="I110" s="1" t="s">
        <v>80</v>
      </c>
    </row>
    <row r="111" spans="2:9" x14ac:dyDescent="0.25">
      <c r="F111" s="80"/>
      <c r="G111" s="209"/>
      <c r="H111" s="83"/>
    </row>
    <row r="112" spans="2:9" x14ac:dyDescent="0.25">
      <c r="C112" s="187"/>
      <c r="D112" s="187"/>
      <c r="E112" s="187"/>
      <c r="F112" s="190">
        <f>+F114</f>
        <v>1</v>
      </c>
      <c r="G112" s="197" t="s">
        <v>202</v>
      </c>
      <c r="H112" s="190"/>
      <c r="I112" s="187"/>
    </row>
    <row r="113" spans="3:9" x14ac:dyDescent="0.25">
      <c r="F113" s="80"/>
      <c r="G113" s="81" t="s">
        <v>207</v>
      </c>
      <c r="H113" s="80"/>
    </row>
    <row r="114" spans="3:9" x14ac:dyDescent="0.25">
      <c r="C114" s="1" t="s">
        <v>208</v>
      </c>
      <c r="D114" s="1" t="s">
        <v>209</v>
      </c>
      <c r="E114" s="1" t="s">
        <v>210</v>
      </c>
      <c r="F114" s="1">
        <v>1</v>
      </c>
      <c r="G114" s="209" t="s">
        <v>43</v>
      </c>
      <c r="H114" s="80">
        <v>12</v>
      </c>
      <c r="I114" s="1" t="s">
        <v>80</v>
      </c>
    </row>
    <row r="116" spans="3:9" x14ac:dyDescent="0.25">
      <c r="C116" s="189"/>
      <c r="D116" s="189"/>
      <c r="E116" s="189"/>
      <c r="F116" s="187">
        <f>+F118</f>
        <v>1</v>
      </c>
      <c r="G116" s="187" t="s">
        <v>237</v>
      </c>
      <c r="H116" s="189"/>
      <c r="I116" s="189"/>
    </row>
    <row r="117" spans="3:9" ht="27.6" x14ac:dyDescent="0.25">
      <c r="G117" s="81" t="s">
        <v>206</v>
      </c>
      <c r="H117" s="80"/>
    </row>
    <row r="118" spans="3:9" x14ac:dyDescent="0.25">
      <c r="C118" s="1" t="s">
        <v>242</v>
      </c>
      <c r="D118" s="1" t="s">
        <v>209</v>
      </c>
      <c r="E118" s="1" t="s">
        <v>236</v>
      </c>
      <c r="F118" s="80">
        <v>1</v>
      </c>
      <c r="G118" s="209" t="s">
        <v>22</v>
      </c>
      <c r="H118" s="83">
        <v>12</v>
      </c>
      <c r="I118" s="1" t="s">
        <v>0</v>
      </c>
    </row>
    <row r="119" spans="3:9" ht="14.4" thickBot="1" x14ac:dyDescent="0.3">
      <c r="C119" s="164"/>
      <c r="D119" s="164"/>
      <c r="E119" s="164"/>
      <c r="F119" s="95"/>
      <c r="G119" s="165"/>
      <c r="H119" s="95"/>
      <c r="I119" s="95"/>
    </row>
    <row r="120" spans="3:9" x14ac:dyDescent="0.25">
      <c r="F120" s="52"/>
      <c r="G120" s="88"/>
    </row>
    <row r="121" spans="3:9" x14ac:dyDescent="0.25">
      <c r="G121" s="81"/>
    </row>
    <row r="122" spans="3:9" x14ac:dyDescent="0.25">
      <c r="C122" s="86"/>
      <c r="D122" s="86"/>
      <c r="E122" s="86"/>
      <c r="G122" s="84"/>
    </row>
    <row r="123" spans="3:9" x14ac:dyDescent="0.25">
      <c r="C123" s="86"/>
      <c r="D123" s="86"/>
      <c r="E123" s="86"/>
      <c r="G123" s="84"/>
    </row>
    <row r="124" spans="3:9" x14ac:dyDescent="0.25">
      <c r="C124" s="86"/>
      <c r="D124" s="86"/>
      <c r="E124" s="86"/>
      <c r="G124" s="84"/>
    </row>
    <row r="126" spans="3:9" x14ac:dyDescent="0.25">
      <c r="C126" s="52"/>
      <c r="D126" s="52"/>
      <c r="E126" s="52"/>
      <c r="F126" s="132"/>
      <c r="G126" s="88"/>
      <c r="H126" s="88"/>
      <c r="I126" s="52"/>
    </row>
    <row r="127" spans="3:9" x14ac:dyDescent="0.25">
      <c r="F127" s="80"/>
      <c r="G127" s="81"/>
      <c r="H127" s="83"/>
    </row>
    <row r="128" spans="3:9" x14ac:dyDescent="0.25">
      <c r="F128" s="80"/>
      <c r="G128" s="84"/>
      <c r="H128" s="83"/>
    </row>
    <row r="129" spans="3:9" x14ac:dyDescent="0.25">
      <c r="G129" s="84"/>
      <c r="H129" s="80"/>
    </row>
    <row r="130" spans="3:9" x14ac:dyDescent="0.25">
      <c r="F130" s="80"/>
      <c r="G130" s="84"/>
      <c r="H130" s="83"/>
    </row>
    <row r="131" spans="3:9" x14ac:dyDescent="0.25">
      <c r="F131" s="80"/>
      <c r="G131" s="81"/>
      <c r="H131" s="83"/>
    </row>
    <row r="132" spans="3:9" x14ac:dyDescent="0.25">
      <c r="F132" s="80"/>
      <c r="G132" s="84"/>
      <c r="H132" s="83"/>
    </row>
    <row r="133" spans="3:9" x14ac:dyDescent="0.25">
      <c r="F133" s="80"/>
      <c r="G133" s="84"/>
      <c r="H133" s="83"/>
    </row>
    <row r="134" spans="3:9" x14ac:dyDescent="0.25">
      <c r="C134" s="150"/>
      <c r="D134" s="150"/>
      <c r="E134" s="150"/>
      <c r="F134" s="150"/>
      <c r="G134" s="150"/>
      <c r="H134" s="150"/>
      <c r="I134" s="150"/>
    </row>
    <row r="135" spans="3:9" x14ac:dyDescent="0.25">
      <c r="C135" s="52"/>
      <c r="D135" s="52"/>
      <c r="E135" s="52"/>
      <c r="F135" s="132"/>
      <c r="G135" s="88"/>
      <c r="H135" s="88"/>
      <c r="I135" s="52"/>
    </row>
    <row r="136" spans="3:9" x14ac:dyDescent="0.25">
      <c r="G136" s="84"/>
      <c r="H136" s="80"/>
    </row>
    <row r="137" spans="3:9" x14ac:dyDescent="0.25">
      <c r="G137" s="81"/>
      <c r="H137" s="80"/>
    </row>
    <row r="138" spans="3:9" x14ac:dyDescent="0.25">
      <c r="G138" s="84"/>
      <c r="H138" s="80"/>
    </row>
    <row r="139" spans="3:9" x14ac:dyDescent="0.25">
      <c r="G139" s="84"/>
      <c r="H139" s="80"/>
    </row>
    <row r="140" spans="3:9" x14ac:dyDescent="0.25">
      <c r="G140" s="81"/>
      <c r="H140" s="80"/>
    </row>
    <row r="141" spans="3:9" x14ac:dyDescent="0.25">
      <c r="G141" s="84"/>
      <c r="H141" s="80"/>
    </row>
    <row r="142" spans="3:9" x14ac:dyDescent="0.25">
      <c r="G142" s="84"/>
      <c r="H142" s="80"/>
    </row>
    <row r="143" spans="3:9" x14ac:dyDescent="0.25">
      <c r="G143" s="84"/>
      <c r="H143" s="80"/>
    </row>
    <row r="144" spans="3:9" x14ac:dyDescent="0.25">
      <c r="F144" s="52"/>
      <c r="G144" s="88"/>
    </row>
    <row r="145" spans="6:8" x14ac:dyDescent="0.25">
      <c r="G145" s="84"/>
      <c r="H145" s="80"/>
    </row>
    <row r="146" spans="6:8" x14ac:dyDescent="0.25">
      <c r="G146" s="81"/>
      <c r="H146" s="80"/>
    </row>
    <row r="147" spans="6:8" x14ac:dyDescent="0.25">
      <c r="G147" s="84"/>
      <c r="H147" s="80"/>
    </row>
    <row r="148" spans="6:8" x14ac:dyDescent="0.25">
      <c r="G148" s="84"/>
      <c r="H148" s="80"/>
    </row>
    <row r="149" spans="6:8" x14ac:dyDescent="0.25">
      <c r="G149" s="84"/>
      <c r="H149" s="80"/>
    </row>
    <row r="150" spans="6:8" x14ac:dyDescent="0.25">
      <c r="F150" s="132"/>
      <c r="G150" s="146"/>
      <c r="H150" s="80"/>
    </row>
    <row r="151" spans="6:8" x14ac:dyDescent="0.25">
      <c r="G151" s="84"/>
      <c r="H151" s="80"/>
    </row>
    <row r="152" spans="6:8" x14ac:dyDescent="0.25">
      <c r="G152" s="81"/>
      <c r="H152" s="80"/>
    </row>
    <row r="153" spans="6:8" x14ac:dyDescent="0.25">
      <c r="G153" s="84"/>
      <c r="H153" s="80"/>
    </row>
    <row r="154" spans="6:8" x14ac:dyDescent="0.25">
      <c r="G154" s="81"/>
      <c r="H154" s="80"/>
    </row>
    <row r="155" spans="6:8" x14ac:dyDescent="0.25">
      <c r="G155" s="84"/>
      <c r="H155" s="80"/>
    </row>
    <row r="156" spans="6:8" x14ac:dyDescent="0.25">
      <c r="G156" s="81"/>
      <c r="H156" s="80"/>
    </row>
    <row r="157" spans="6:8" x14ac:dyDescent="0.25">
      <c r="G157" s="84"/>
      <c r="H157" s="80"/>
    </row>
    <row r="158" spans="6:8" x14ac:dyDescent="0.25">
      <c r="G158" s="81"/>
      <c r="H158" s="80"/>
    </row>
    <row r="159" spans="6:8" x14ac:dyDescent="0.25">
      <c r="G159" s="84"/>
      <c r="H159" s="80"/>
    </row>
    <row r="160" spans="6:8" x14ac:dyDescent="0.25">
      <c r="G160" s="81"/>
      <c r="H160" s="80"/>
    </row>
    <row r="161" spans="7:8" x14ac:dyDescent="0.25">
      <c r="G161" s="84"/>
      <c r="H161" s="80"/>
    </row>
    <row r="162" spans="7:8" x14ac:dyDescent="0.25">
      <c r="G162" s="81"/>
      <c r="H162" s="80"/>
    </row>
    <row r="163" spans="7:8" x14ac:dyDescent="0.25">
      <c r="G163" s="84"/>
      <c r="H163" s="80"/>
    </row>
    <row r="164" spans="7:8" x14ac:dyDescent="0.25">
      <c r="G164" s="81"/>
      <c r="H164" s="80"/>
    </row>
    <row r="165" spans="7:8" x14ac:dyDescent="0.25">
      <c r="G165" s="84"/>
      <c r="H165" s="80"/>
    </row>
    <row r="166" spans="7:8" x14ac:dyDescent="0.25">
      <c r="G166" s="81"/>
      <c r="H166" s="80"/>
    </row>
    <row r="167" spans="7:8" x14ac:dyDescent="0.25">
      <c r="G167" s="84"/>
      <c r="H167" s="80"/>
    </row>
    <row r="168" spans="7:8" x14ac:dyDescent="0.25">
      <c r="G168" s="81"/>
      <c r="H168" s="80"/>
    </row>
    <row r="169" spans="7:8" x14ac:dyDescent="0.25">
      <c r="G169" s="84"/>
      <c r="H169" s="80"/>
    </row>
    <row r="170" spans="7:8" x14ac:dyDescent="0.25">
      <c r="G170" s="81"/>
      <c r="H170" s="80"/>
    </row>
    <row r="171" spans="7:8" x14ac:dyDescent="0.25">
      <c r="G171" s="84"/>
      <c r="H171" s="80"/>
    </row>
    <row r="172" spans="7:8" x14ac:dyDescent="0.25">
      <c r="G172" s="81"/>
      <c r="H172" s="80"/>
    </row>
    <row r="173" spans="7:8" x14ac:dyDescent="0.25">
      <c r="G173" s="84"/>
      <c r="H173" s="80"/>
    </row>
    <row r="174" spans="7:8" x14ac:dyDescent="0.25">
      <c r="G174" s="81"/>
      <c r="H174" s="80"/>
    </row>
    <row r="175" spans="7:8" x14ac:dyDescent="0.25">
      <c r="G175" s="84"/>
      <c r="H175" s="80"/>
    </row>
    <row r="176" spans="7:8" x14ac:dyDescent="0.25">
      <c r="G176" s="81"/>
      <c r="H176" s="80"/>
    </row>
    <row r="177" spans="3:9" x14ac:dyDescent="0.25">
      <c r="G177" s="84"/>
      <c r="H177" s="80"/>
    </row>
    <row r="178" spans="3:9" ht="14.4" thickBot="1" x14ac:dyDescent="0.3">
      <c r="C178" s="95"/>
      <c r="D178" s="95"/>
      <c r="E178" s="95"/>
      <c r="F178" s="95"/>
      <c r="G178" s="103"/>
      <c r="H178" s="95"/>
      <c r="I178" s="95"/>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35"/>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55"/>
    <col min="2" max="2" width="11.44140625" style="76" customWidth="1"/>
    <col min="3" max="3" width="9.5546875" style="53" bestFit="1" customWidth="1"/>
    <col min="4" max="4" width="8.5546875" style="53" bestFit="1" customWidth="1"/>
    <col min="5" max="5" width="17.44140625" style="53" bestFit="1" customWidth="1"/>
    <col min="6" max="6" width="10.44140625" style="53" bestFit="1" customWidth="1"/>
    <col min="7" max="7" width="76.77734375" style="54" customWidth="1"/>
    <col min="8" max="8" width="10.5546875" style="53" bestFit="1" customWidth="1"/>
    <col min="9" max="9" width="13.109375" style="53" customWidth="1"/>
    <col min="10" max="10" width="11.44140625" style="55"/>
    <col min="11" max="11" width="12.109375" style="55" bestFit="1" customWidth="1"/>
    <col min="12" max="16384" width="11.44140625" style="55"/>
  </cols>
  <sheetData>
    <row r="2" spans="2:9" ht="15" customHeight="1" x14ac:dyDescent="0.25">
      <c r="C2" s="288" t="s">
        <v>170</v>
      </c>
      <c r="D2" s="289"/>
      <c r="E2" s="289"/>
      <c r="F2" s="289"/>
      <c r="G2" s="289"/>
      <c r="H2" s="289"/>
      <c r="I2" s="289"/>
    </row>
    <row r="3" spans="2:9" ht="15" customHeight="1" x14ac:dyDescent="0.25">
      <c r="C3" s="290" t="s">
        <v>18</v>
      </c>
      <c r="D3" s="290"/>
      <c r="E3" s="290"/>
      <c r="F3" s="290"/>
      <c r="G3" s="290"/>
      <c r="H3" s="290"/>
      <c r="I3" s="290"/>
    </row>
    <row r="4" spans="2:9" ht="13.8" thickBot="1" x14ac:dyDescent="0.3">
      <c r="C4" s="90"/>
      <c r="D4" s="90"/>
      <c r="E4" s="90"/>
      <c r="F4" s="90"/>
      <c r="G4" s="91"/>
      <c r="H4" s="105"/>
      <c r="I4" s="105"/>
    </row>
    <row r="5" spans="2:9" ht="28.2" thickBot="1" x14ac:dyDescent="0.3">
      <c r="C5" s="92" t="s">
        <v>7</v>
      </c>
      <c r="D5" s="92" t="s">
        <v>8</v>
      </c>
      <c r="E5" s="92" t="s">
        <v>9</v>
      </c>
      <c r="F5" s="92" t="s">
        <v>10</v>
      </c>
      <c r="G5" s="92" t="s">
        <v>65</v>
      </c>
      <c r="H5" s="92" t="s">
        <v>17</v>
      </c>
      <c r="I5" s="93" t="s">
        <v>161</v>
      </c>
    </row>
    <row r="6" spans="2:9" ht="13.8" x14ac:dyDescent="0.25">
      <c r="C6" s="29"/>
      <c r="D6" s="29"/>
      <c r="E6" s="29"/>
      <c r="F6" s="29"/>
      <c r="G6" s="29"/>
      <c r="H6" s="29"/>
      <c r="I6" s="29"/>
    </row>
    <row r="7" spans="2:9" s="16" customFormat="1" ht="13.8" x14ac:dyDescent="0.25">
      <c r="B7" s="77"/>
      <c r="C7" s="29"/>
      <c r="D7" s="29"/>
      <c r="E7" s="29"/>
      <c r="F7" s="29">
        <f>+F9+F110+F309+F313+F318+F324+F328+F332</f>
        <v>253</v>
      </c>
      <c r="G7" s="29"/>
      <c r="H7" s="29"/>
      <c r="I7" s="39"/>
    </row>
    <row r="8" spans="2:9" ht="13.8" x14ac:dyDescent="0.25">
      <c r="C8" s="31"/>
      <c r="D8" s="31"/>
      <c r="E8" s="31"/>
      <c r="F8" s="32"/>
      <c r="G8" s="57"/>
      <c r="H8" s="32"/>
    </row>
    <row r="9" spans="2:9" s="12" customFormat="1" ht="13.8" x14ac:dyDescent="0.25">
      <c r="B9" s="52"/>
      <c r="C9" s="254"/>
      <c r="D9" s="254"/>
      <c r="E9" s="254"/>
      <c r="F9" s="254">
        <f>+F11+F18+F23+F105</f>
        <v>65</v>
      </c>
      <c r="G9" s="254" t="s">
        <v>331</v>
      </c>
      <c r="H9" s="254"/>
      <c r="I9" s="254"/>
    </row>
    <row r="10" spans="2:9" s="12" customFormat="1" ht="13.8" x14ac:dyDescent="0.25">
      <c r="B10" s="52"/>
      <c r="C10" s="242"/>
      <c r="D10" s="242"/>
      <c r="E10" s="242"/>
      <c r="F10" s="242"/>
      <c r="G10" s="242"/>
      <c r="H10" s="242"/>
      <c r="I10" s="242"/>
    </row>
    <row r="11" spans="2:9" s="241" customFormat="1" ht="13.8" x14ac:dyDescent="0.25">
      <c r="B11" s="240"/>
      <c r="C11" s="257"/>
      <c r="D11" s="257"/>
      <c r="E11" s="257"/>
      <c r="F11" s="259">
        <f>SUM(F14:F16)</f>
        <v>7</v>
      </c>
      <c r="G11" s="259" t="s">
        <v>361</v>
      </c>
      <c r="H11" s="259"/>
      <c r="I11" s="261"/>
    </row>
    <row r="12" spans="2:9" s="135" customFormat="1" ht="13.8" x14ac:dyDescent="0.25">
      <c r="B12" s="149"/>
      <c r="C12" s="1"/>
      <c r="D12" s="1"/>
      <c r="E12" s="1"/>
      <c r="F12" s="80"/>
      <c r="G12" s="94"/>
      <c r="H12" s="80"/>
      <c r="I12" s="152"/>
    </row>
    <row r="13" spans="2:9" s="13" customFormat="1" ht="27.6" x14ac:dyDescent="0.25">
      <c r="B13" s="79"/>
      <c r="C13" s="1"/>
      <c r="D13" s="1"/>
      <c r="E13" s="1"/>
      <c r="F13" s="1"/>
      <c r="G13" s="81" t="s">
        <v>206</v>
      </c>
      <c r="H13" s="83"/>
      <c r="I13" s="48"/>
    </row>
    <row r="14" spans="2:9" s="13" customFormat="1" ht="13.8" x14ac:dyDescent="0.25">
      <c r="B14" s="79"/>
      <c r="C14" s="86" t="s">
        <v>199</v>
      </c>
      <c r="D14" s="86" t="s">
        <v>218</v>
      </c>
      <c r="E14" s="83" t="s">
        <v>330</v>
      </c>
      <c r="F14" s="1">
        <v>2</v>
      </c>
      <c r="G14" s="84" t="s">
        <v>268</v>
      </c>
      <c r="H14" s="83">
        <v>12</v>
      </c>
      <c r="I14" s="48" t="s">
        <v>0</v>
      </c>
    </row>
    <row r="15" spans="2:9" s="13" customFormat="1" ht="13.8" x14ac:dyDescent="0.25">
      <c r="B15" s="79"/>
      <c r="C15" s="86" t="s">
        <v>199</v>
      </c>
      <c r="D15" s="86" t="s">
        <v>218</v>
      </c>
      <c r="E15" s="83" t="s">
        <v>330</v>
      </c>
      <c r="F15" s="1">
        <v>4</v>
      </c>
      <c r="G15" s="84" t="s">
        <v>22</v>
      </c>
      <c r="H15" s="83">
        <v>12</v>
      </c>
      <c r="I15" s="48" t="s">
        <v>0</v>
      </c>
    </row>
    <row r="16" spans="2:9" s="13" customFormat="1" ht="13.8" x14ac:dyDescent="0.25">
      <c r="B16" s="79"/>
      <c r="C16" s="86" t="s">
        <v>199</v>
      </c>
      <c r="D16" s="86" t="s">
        <v>218</v>
      </c>
      <c r="E16" s="83" t="s">
        <v>330</v>
      </c>
      <c r="F16" s="1">
        <v>1</v>
      </c>
      <c r="G16" s="84" t="s">
        <v>23</v>
      </c>
      <c r="H16" s="83">
        <v>12</v>
      </c>
      <c r="I16" s="48" t="s">
        <v>0</v>
      </c>
    </row>
    <row r="17" spans="2:9" s="13" customFormat="1" ht="13.8" x14ac:dyDescent="0.25">
      <c r="B17" s="79"/>
      <c r="C17" s="1"/>
      <c r="D17" s="1"/>
      <c r="E17" s="80"/>
      <c r="F17" s="1"/>
      <c r="G17" s="84"/>
      <c r="H17" s="83"/>
      <c r="I17" s="48"/>
    </row>
    <row r="18" spans="2:9" s="177" customFormat="1" ht="13.8" x14ac:dyDescent="0.25">
      <c r="B18" s="175"/>
      <c r="C18" s="257"/>
      <c r="D18" s="257"/>
      <c r="E18" s="257"/>
      <c r="F18" s="259">
        <f>+F21</f>
        <v>1</v>
      </c>
      <c r="G18" s="259" t="s">
        <v>332</v>
      </c>
      <c r="H18" s="259"/>
      <c r="I18" s="261"/>
    </row>
    <row r="19" spans="2:9" s="13" customFormat="1" ht="13.8" x14ac:dyDescent="0.25">
      <c r="B19" s="79"/>
      <c r="C19" s="1"/>
      <c r="D19" s="1"/>
      <c r="E19" s="80"/>
      <c r="F19" s="1"/>
      <c r="G19" s="84"/>
      <c r="H19" s="83"/>
      <c r="I19" s="48"/>
    </row>
    <row r="20" spans="2:9" s="13" customFormat="1" ht="27.6" x14ac:dyDescent="0.25">
      <c r="B20" s="79"/>
      <c r="C20" s="1"/>
      <c r="D20" s="1"/>
      <c r="E20" s="1"/>
      <c r="F20" s="1"/>
      <c r="G20" s="81" t="s">
        <v>206</v>
      </c>
      <c r="H20" s="83"/>
      <c r="I20" s="48"/>
    </row>
    <row r="21" spans="2:9" s="13" customFormat="1" ht="13.8" x14ac:dyDescent="0.25">
      <c r="B21" s="79"/>
      <c r="C21" s="86" t="s">
        <v>199</v>
      </c>
      <c r="D21" s="86" t="s">
        <v>218</v>
      </c>
      <c r="E21" s="83" t="s">
        <v>330</v>
      </c>
      <c r="F21" s="1">
        <v>1</v>
      </c>
      <c r="G21" s="84" t="s">
        <v>77</v>
      </c>
      <c r="H21" s="83">
        <v>12</v>
      </c>
      <c r="I21" s="48" t="s">
        <v>0</v>
      </c>
    </row>
    <row r="22" spans="2:9" s="13" customFormat="1" ht="13.8" x14ac:dyDescent="0.25">
      <c r="B22" s="79"/>
      <c r="C22" s="86"/>
      <c r="D22" s="86"/>
      <c r="E22" s="83"/>
      <c r="F22" s="1"/>
      <c r="G22" s="84"/>
      <c r="H22" s="83"/>
      <c r="I22" s="48"/>
    </row>
    <row r="23" spans="2:9" s="177" customFormat="1" ht="13.8" x14ac:dyDescent="0.25">
      <c r="B23" s="175"/>
      <c r="C23" s="255"/>
      <c r="D23" s="255"/>
      <c r="E23" s="260"/>
      <c r="F23" s="257">
        <f>SUM(F26:F103)</f>
        <v>53</v>
      </c>
      <c r="G23" s="260" t="s">
        <v>333</v>
      </c>
      <c r="H23" s="260"/>
      <c r="I23" s="257"/>
    </row>
    <row r="24" spans="2:9" s="13" customFormat="1" ht="13.8" x14ac:dyDescent="0.25">
      <c r="B24" s="79"/>
      <c r="C24" s="86"/>
      <c r="D24" s="86"/>
      <c r="E24" s="83"/>
      <c r="F24" s="1"/>
      <c r="G24" s="84"/>
      <c r="H24" s="83"/>
      <c r="I24" s="48"/>
    </row>
    <row r="25" spans="2:9" s="13" customFormat="1" ht="13.8" x14ac:dyDescent="0.25">
      <c r="B25" s="79"/>
      <c r="C25" s="1"/>
      <c r="D25" s="1"/>
      <c r="E25" s="80"/>
      <c r="F25" s="1"/>
      <c r="G25" s="81" t="s">
        <v>362</v>
      </c>
      <c r="H25" s="83"/>
      <c r="I25" s="48"/>
    </row>
    <row r="26" spans="2:9" s="13" customFormat="1" ht="13.8" x14ac:dyDescent="0.25">
      <c r="B26" s="79"/>
      <c r="C26" s="86" t="s">
        <v>199</v>
      </c>
      <c r="D26" s="86" t="s">
        <v>218</v>
      </c>
      <c r="E26" s="83" t="s">
        <v>330</v>
      </c>
      <c r="F26" s="1">
        <v>5</v>
      </c>
      <c r="G26" s="84" t="s">
        <v>363</v>
      </c>
      <c r="H26" s="83">
        <v>12</v>
      </c>
      <c r="I26" s="48" t="s">
        <v>0</v>
      </c>
    </row>
    <row r="27" spans="2:9" s="13" customFormat="1" ht="13.8" x14ac:dyDescent="0.25">
      <c r="B27" s="79"/>
      <c r="C27" s="86" t="s">
        <v>199</v>
      </c>
      <c r="D27" s="86" t="s">
        <v>218</v>
      </c>
      <c r="E27" s="83" t="s">
        <v>330</v>
      </c>
      <c r="F27" s="1">
        <v>1</v>
      </c>
      <c r="G27" s="84" t="s">
        <v>77</v>
      </c>
      <c r="H27" s="83">
        <v>12</v>
      </c>
      <c r="I27" s="48" t="s">
        <v>0</v>
      </c>
    </row>
    <row r="28" spans="2:9" s="13" customFormat="1" ht="13.8" x14ac:dyDescent="0.25">
      <c r="B28" s="79"/>
      <c r="C28" s="86" t="s">
        <v>199</v>
      </c>
      <c r="D28" s="86" t="s">
        <v>218</v>
      </c>
      <c r="E28" s="83" t="s">
        <v>330</v>
      </c>
      <c r="F28" s="1">
        <v>1</v>
      </c>
      <c r="G28" s="84" t="s">
        <v>364</v>
      </c>
      <c r="H28" s="83">
        <v>12</v>
      </c>
      <c r="I28" s="48" t="s">
        <v>0</v>
      </c>
    </row>
    <row r="29" spans="2:9" s="13" customFormat="1" ht="13.8" x14ac:dyDescent="0.25">
      <c r="B29" s="79"/>
      <c r="C29" s="1"/>
      <c r="D29" s="1"/>
      <c r="E29" s="80"/>
      <c r="F29" s="1"/>
      <c r="G29" s="84"/>
      <c r="H29" s="83"/>
      <c r="I29" s="48"/>
    </row>
    <row r="30" spans="2:9" s="13" customFormat="1" ht="27.6" x14ac:dyDescent="0.25">
      <c r="B30" s="79"/>
      <c r="C30" s="1"/>
      <c r="D30" s="1"/>
      <c r="E30" s="1"/>
      <c r="F30" s="1"/>
      <c r="G30" s="81" t="s">
        <v>339</v>
      </c>
      <c r="H30" s="83"/>
      <c r="I30" s="48"/>
    </row>
    <row r="31" spans="2:9" s="13" customFormat="1" ht="13.8" x14ac:dyDescent="0.25">
      <c r="B31" s="79"/>
      <c r="C31" s="86" t="s">
        <v>199</v>
      </c>
      <c r="D31" s="86" t="s">
        <v>218</v>
      </c>
      <c r="E31" s="83" t="s">
        <v>330</v>
      </c>
      <c r="F31" s="1">
        <v>2</v>
      </c>
      <c r="G31" s="84" t="s">
        <v>23</v>
      </c>
      <c r="H31" s="83">
        <v>12</v>
      </c>
      <c r="I31" s="48" t="s">
        <v>0</v>
      </c>
    </row>
    <row r="32" spans="2:9" s="13" customFormat="1" ht="13.8" x14ac:dyDescent="0.25">
      <c r="B32" s="79"/>
      <c r="C32" s="1"/>
      <c r="D32" s="1"/>
      <c r="E32" s="1"/>
      <c r="F32" s="1"/>
      <c r="G32" s="84"/>
      <c r="H32" s="83"/>
      <c r="I32" s="48"/>
    </row>
    <row r="33" spans="2:9" s="13" customFormat="1" ht="13.8" x14ac:dyDescent="0.25">
      <c r="B33" s="79"/>
      <c r="C33" s="1"/>
      <c r="D33" s="1"/>
      <c r="E33" s="1"/>
      <c r="F33" s="1"/>
      <c r="G33" s="252" t="s">
        <v>365</v>
      </c>
      <c r="H33" s="83"/>
      <c r="I33" s="48"/>
    </row>
    <row r="34" spans="2:9" s="13" customFormat="1" ht="13.8" x14ac:dyDescent="0.25">
      <c r="B34" s="79"/>
      <c r="C34" s="86" t="s">
        <v>199</v>
      </c>
      <c r="D34" s="86" t="s">
        <v>218</v>
      </c>
      <c r="E34" s="83" t="s">
        <v>330</v>
      </c>
      <c r="F34" s="1">
        <v>1</v>
      </c>
      <c r="G34" s="84" t="s">
        <v>22</v>
      </c>
      <c r="H34" s="83">
        <v>12</v>
      </c>
      <c r="I34" s="48" t="s">
        <v>0</v>
      </c>
    </row>
    <row r="35" spans="2:9" s="13" customFormat="1" ht="13.8" x14ac:dyDescent="0.25">
      <c r="B35" s="79"/>
      <c r="C35" s="86" t="s">
        <v>199</v>
      </c>
      <c r="D35" s="86" t="s">
        <v>218</v>
      </c>
      <c r="E35" s="83" t="s">
        <v>330</v>
      </c>
      <c r="F35" s="1">
        <v>2</v>
      </c>
      <c r="G35" s="84" t="s">
        <v>23</v>
      </c>
      <c r="H35" s="83">
        <v>12</v>
      </c>
      <c r="I35" s="48" t="s">
        <v>0</v>
      </c>
    </row>
    <row r="36" spans="2:9" s="13" customFormat="1" ht="13.8" x14ac:dyDescent="0.25">
      <c r="B36" s="79"/>
      <c r="C36" s="1"/>
      <c r="D36" s="1"/>
      <c r="E36" s="1"/>
      <c r="F36" s="1"/>
      <c r="G36" s="84"/>
      <c r="H36" s="83"/>
      <c r="I36" s="48"/>
    </row>
    <row r="37" spans="2:9" s="13" customFormat="1" ht="13.8" x14ac:dyDescent="0.25">
      <c r="B37" s="79"/>
      <c r="C37" s="1"/>
      <c r="D37" s="1"/>
      <c r="E37" s="1"/>
      <c r="F37" s="1"/>
      <c r="G37" s="81" t="s">
        <v>366</v>
      </c>
      <c r="H37" s="83"/>
      <c r="I37" s="48"/>
    </row>
    <row r="38" spans="2:9" s="13" customFormat="1" ht="13.8" x14ac:dyDescent="0.25">
      <c r="B38" s="79"/>
      <c r="C38" s="86" t="s">
        <v>199</v>
      </c>
      <c r="D38" s="86" t="s">
        <v>218</v>
      </c>
      <c r="E38" s="83" t="s">
        <v>330</v>
      </c>
      <c r="F38" s="1">
        <v>1</v>
      </c>
      <c r="G38" s="84" t="s">
        <v>22</v>
      </c>
      <c r="H38" s="83">
        <v>12</v>
      </c>
      <c r="I38" s="48" t="s">
        <v>0</v>
      </c>
    </row>
    <row r="39" spans="2:9" s="13" customFormat="1" ht="13.8" x14ac:dyDescent="0.25">
      <c r="B39" s="79"/>
      <c r="C39" s="86" t="s">
        <v>199</v>
      </c>
      <c r="D39" s="86" t="s">
        <v>218</v>
      </c>
      <c r="E39" s="83" t="s">
        <v>330</v>
      </c>
      <c r="F39" s="1">
        <v>2</v>
      </c>
      <c r="G39" s="84" t="s">
        <v>23</v>
      </c>
      <c r="H39" s="83">
        <v>12</v>
      </c>
      <c r="I39" s="48" t="s">
        <v>0</v>
      </c>
    </row>
    <row r="40" spans="2:9" s="13" customFormat="1" ht="13.8" x14ac:dyDescent="0.25">
      <c r="B40" s="79"/>
      <c r="C40" s="1"/>
      <c r="D40" s="1"/>
      <c r="E40" s="80"/>
      <c r="F40" s="1"/>
      <c r="G40" s="84"/>
      <c r="H40" s="83"/>
      <c r="I40" s="48"/>
    </row>
    <row r="41" spans="2:9" s="13" customFormat="1" ht="13.8" x14ac:dyDescent="0.25">
      <c r="B41" s="79"/>
      <c r="C41" s="1"/>
      <c r="D41" s="1"/>
      <c r="E41" s="1"/>
      <c r="F41" s="1"/>
      <c r="G41" s="81" t="s">
        <v>367</v>
      </c>
      <c r="H41" s="83"/>
      <c r="I41" s="48"/>
    </row>
    <row r="42" spans="2:9" s="13" customFormat="1" ht="13.8" x14ac:dyDescent="0.25">
      <c r="B42" s="79"/>
      <c r="C42" s="86" t="s">
        <v>199</v>
      </c>
      <c r="D42" s="86" t="s">
        <v>218</v>
      </c>
      <c r="E42" s="83" t="s">
        <v>330</v>
      </c>
      <c r="F42" s="1">
        <v>1</v>
      </c>
      <c r="G42" s="84" t="s">
        <v>23</v>
      </c>
      <c r="H42" s="83">
        <v>12</v>
      </c>
      <c r="I42" s="48" t="s">
        <v>0</v>
      </c>
    </row>
    <row r="43" spans="2:9" s="13" customFormat="1" ht="13.8" x14ac:dyDescent="0.25">
      <c r="B43" s="79"/>
      <c r="C43" s="1"/>
      <c r="D43" s="1"/>
      <c r="E43" s="1"/>
      <c r="F43" s="1"/>
      <c r="G43" s="81"/>
      <c r="H43" s="83"/>
      <c r="I43" s="48"/>
    </row>
    <row r="44" spans="2:9" s="13" customFormat="1" ht="13.8" x14ac:dyDescent="0.25">
      <c r="B44" s="79"/>
      <c r="C44" s="1"/>
      <c r="D44" s="1"/>
      <c r="E44" s="80"/>
      <c r="F44" s="1"/>
      <c r="G44" s="81" t="s">
        <v>290</v>
      </c>
      <c r="H44" s="83"/>
      <c r="I44" s="48"/>
    </row>
    <row r="45" spans="2:9" s="13" customFormat="1" ht="13.8" x14ac:dyDescent="0.25">
      <c r="B45" s="79"/>
      <c r="C45" s="86" t="s">
        <v>199</v>
      </c>
      <c r="D45" s="86" t="s">
        <v>218</v>
      </c>
      <c r="E45" s="83" t="s">
        <v>330</v>
      </c>
      <c r="F45" s="1">
        <v>1</v>
      </c>
      <c r="G45" s="84" t="s">
        <v>23</v>
      </c>
      <c r="H45" s="83">
        <v>12</v>
      </c>
      <c r="I45" s="48" t="s">
        <v>0</v>
      </c>
    </row>
    <row r="46" spans="2:9" s="13" customFormat="1" ht="13.8" x14ac:dyDescent="0.25">
      <c r="B46" s="79"/>
      <c r="C46" s="1"/>
      <c r="D46" s="1"/>
      <c r="E46" s="80"/>
      <c r="F46" s="1"/>
      <c r="G46" s="84"/>
      <c r="H46" s="83"/>
      <c r="I46" s="48"/>
    </row>
    <row r="47" spans="2:9" s="13" customFormat="1" ht="13.8" x14ac:dyDescent="0.25">
      <c r="B47" s="79"/>
      <c r="C47" s="1"/>
      <c r="D47" s="1"/>
      <c r="E47" s="1"/>
      <c r="F47" s="1"/>
      <c r="G47" s="81" t="s">
        <v>368</v>
      </c>
      <c r="H47" s="83"/>
      <c r="I47" s="48"/>
    </row>
    <row r="48" spans="2:9" s="13" customFormat="1" ht="13.8" x14ac:dyDescent="0.25">
      <c r="B48" s="79"/>
      <c r="C48" s="86" t="s">
        <v>199</v>
      </c>
      <c r="D48" s="86" t="s">
        <v>218</v>
      </c>
      <c r="E48" s="83" t="s">
        <v>330</v>
      </c>
      <c r="F48" s="1">
        <v>1</v>
      </c>
      <c r="G48" s="84" t="s">
        <v>22</v>
      </c>
      <c r="H48" s="83">
        <v>12</v>
      </c>
      <c r="I48" s="48" t="s">
        <v>0</v>
      </c>
    </row>
    <row r="49" spans="2:9" s="13" customFormat="1" ht="13.8" x14ac:dyDescent="0.25">
      <c r="B49" s="79"/>
      <c r="C49" s="1"/>
      <c r="D49" s="1"/>
      <c r="E49" s="80"/>
      <c r="F49" s="1"/>
      <c r="G49" s="84"/>
      <c r="H49" s="83"/>
      <c r="I49" s="48"/>
    </row>
    <row r="50" spans="2:9" s="13" customFormat="1" ht="13.8" x14ac:dyDescent="0.25">
      <c r="B50" s="79"/>
      <c r="C50" s="1"/>
      <c r="D50" s="1"/>
      <c r="E50" s="1"/>
      <c r="F50" s="1"/>
      <c r="G50" s="81" t="s">
        <v>369</v>
      </c>
      <c r="H50" s="83"/>
      <c r="I50" s="48"/>
    </row>
    <row r="51" spans="2:9" s="13" customFormat="1" ht="13.8" x14ac:dyDescent="0.25">
      <c r="B51" s="79"/>
      <c r="C51" s="86" t="s">
        <v>199</v>
      </c>
      <c r="D51" s="86" t="s">
        <v>218</v>
      </c>
      <c r="E51" s="83" t="s">
        <v>330</v>
      </c>
      <c r="F51" s="1">
        <v>1</v>
      </c>
      <c r="G51" s="84" t="s">
        <v>22</v>
      </c>
      <c r="H51" s="83">
        <v>12</v>
      </c>
      <c r="I51" s="48" t="s">
        <v>0</v>
      </c>
    </row>
    <row r="52" spans="2:9" s="13" customFormat="1" ht="13.8" x14ac:dyDescent="0.25">
      <c r="B52" s="79"/>
      <c r="C52" s="86"/>
      <c r="D52" s="86"/>
      <c r="E52" s="83"/>
      <c r="F52" s="1"/>
      <c r="G52" s="84"/>
      <c r="H52" s="83"/>
      <c r="I52" s="48"/>
    </row>
    <row r="53" spans="2:9" s="13" customFormat="1" ht="27.6" x14ac:dyDescent="0.25">
      <c r="B53" s="79"/>
      <c r="C53" s="86"/>
      <c r="D53" s="86"/>
      <c r="E53" s="83"/>
      <c r="F53" s="1"/>
      <c r="G53" s="81" t="s">
        <v>370</v>
      </c>
      <c r="H53" s="83"/>
      <c r="I53" s="48"/>
    </row>
    <row r="54" spans="2:9" s="13" customFormat="1" ht="13.8" x14ac:dyDescent="0.25">
      <c r="B54" s="79"/>
      <c r="C54" s="86" t="s">
        <v>199</v>
      </c>
      <c r="D54" s="86" t="s">
        <v>218</v>
      </c>
      <c r="E54" s="83" t="s">
        <v>330</v>
      </c>
      <c r="F54" s="1">
        <v>1</v>
      </c>
      <c r="G54" s="84" t="s">
        <v>23</v>
      </c>
      <c r="H54" s="83">
        <v>12</v>
      </c>
      <c r="I54" s="48" t="s">
        <v>0</v>
      </c>
    </row>
    <row r="55" spans="2:9" s="13" customFormat="1" ht="13.8" x14ac:dyDescent="0.25">
      <c r="B55" s="79"/>
      <c r="C55" s="1"/>
      <c r="D55" s="1"/>
      <c r="E55" s="80"/>
      <c r="F55" s="1"/>
      <c r="G55" s="84"/>
      <c r="H55" s="83"/>
      <c r="I55" s="48"/>
    </row>
    <row r="56" spans="2:9" s="13" customFormat="1" ht="13.8" x14ac:dyDescent="0.25">
      <c r="B56" s="79"/>
      <c r="C56" s="1"/>
      <c r="D56" s="1"/>
      <c r="E56" s="80"/>
      <c r="F56" s="1"/>
      <c r="G56" s="81" t="s">
        <v>371</v>
      </c>
      <c r="H56" s="83"/>
      <c r="I56" s="48"/>
    </row>
    <row r="57" spans="2:9" s="13" customFormat="1" ht="13.8" x14ac:dyDescent="0.25">
      <c r="B57" s="79"/>
      <c r="C57" s="86" t="s">
        <v>199</v>
      </c>
      <c r="D57" s="86" t="s">
        <v>218</v>
      </c>
      <c r="E57" s="83" t="s">
        <v>330</v>
      </c>
      <c r="F57" s="1">
        <v>1</v>
      </c>
      <c r="G57" s="84" t="s">
        <v>23</v>
      </c>
      <c r="H57" s="83">
        <v>12</v>
      </c>
      <c r="I57" s="48" t="s">
        <v>0</v>
      </c>
    </row>
    <row r="58" spans="2:9" s="13" customFormat="1" ht="13.8" x14ac:dyDescent="0.25">
      <c r="B58" s="79"/>
      <c r="C58" s="86"/>
      <c r="D58" s="86"/>
      <c r="E58" s="83"/>
      <c r="F58" s="1"/>
      <c r="G58" s="84"/>
      <c r="H58" s="83"/>
      <c r="I58" s="48"/>
    </row>
    <row r="59" spans="2:9" s="13" customFormat="1" ht="13.8" x14ac:dyDescent="0.25">
      <c r="B59" s="79"/>
      <c r="C59" s="86"/>
      <c r="D59" s="86"/>
      <c r="E59" s="83"/>
      <c r="F59" s="1"/>
      <c r="G59" s="81" t="s">
        <v>341</v>
      </c>
      <c r="H59" s="83"/>
      <c r="I59" s="48"/>
    </row>
    <row r="60" spans="2:9" s="13" customFormat="1" ht="13.8" x14ac:dyDescent="0.25">
      <c r="B60" s="79"/>
      <c r="C60" s="86" t="s">
        <v>199</v>
      </c>
      <c r="D60" s="86" t="s">
        <v>218</v>
      </c>
      <c r="E60" s="83" t="s">
        <v>330</v>
      </c>
      <c r="F60" s="1">
        <v>1</v>
      </c>
      <c r="G60" s="84" t="s">
        <v>22</v>
      </c>
      <c r="H60" s="83">
        <v>12</v>
      </c>
      <c r="I60" s="48" t="s">
        <v>0</v>
      </c>
    </row>
    <row r="61" spans="2:9" s="13" customFormat="1" ht="13.8" x14ac:dyDescent="0.25">
      <c r="B61" s="79"/>
      <c r="C61" s="86" t="s">
        <v>199</v>
      </c>
      <c r="D61" s="86" t="s">
        <v>218</v>
      </c>
      <c r="E61" s="83" t="s">
        <v>330</v>
      </c>
      <c r="F61" s="1">
        <v>3</v>
      </c>
      <c r="G61" s="84" t="s">
        <v>23</v>
      </c>
      <c r="H61" s="83">
        <v>12</v>
      </c>
      <c r="I61" s="48" t="s">
        <v>0</v>
      </c>
    </row>
    <row r="62" spans="2:9" s="13" customFormat="1" ht="13.8" x14ac:dyDescent="0.25">
      <c r="B62" s="79"/>
      <c r="C62" s="86"/>
      <c r="D62" s="86"/>
      <c r="E62" s="83"/>
      <c r="F62" s="1"/>
      <c r="G62" s="84"/>
      <c r="H62" s="83"/>
      <c r="I62" s="48"/>
    </row>
    <row r="63" spans="2:9" s="13" customFormat="1" ht="27.6" x14ac:dyDescent="0.25">
      <c r="B63" s="79"/>
      <c r="C63" s="1"/>
      <c r="D63" s="1"/>
      <c r="E63" s="1"/>
      <c r="F63" s="1"/>
      <c r="G63" s="81" t="s">
        <v>372</v>
      </c>
      <c r="H63" s="83"/>
      <c r="I63" s="48"/>
    </row>
    <row r="64" spans="2:9" s="13" customFormat="1" ht="13.8" x14ac:dyDescent="0.25">
      <c r="B64" s="79"/>
      <c r="C64" s="86" t="s">
        <v>199</v>
      </c>
      <c r="D64" s="86" t="s">
        <v>218</v>
      </c>
      <c r="E64" s="83" t="s">
        <v>330</v>
      </c>
      <c r="F64" s="1">
        <v>1</v>
      </c>
      <c r="G64" s="84" t="s">
        <v>23</v>
      </c>
      <c r="H64" s="83">
        <v>12</v>
      </c>
      <c r="I64" s="48" t="s">
        <v>0</v>
      </c>
    </row>
    <row r="65" spans="2:9" s="13" customFormat="1" ht="13.8" x14ac:dyDescent="0.25">
      <c r="B65" s="79"/>
      <c r="C65" s="1"/>
      <c r="D65" s="1"/>
      <c r="E65" s="80"/>
      <c r="F65" s="1"/>
      <c r="G65" s="84"/>
      <c r="H65" s="83"/>
      <c r="I65" s="48"/>
    </row>
    <row r="66" spans="2:9" s="13" customFormat="1" ht="27.6" x14ac:dyDescent="0.25">
      <c r="B66" s="79"/>
      <c r="C66" s="1"/>
      <c r="D66" s="1"/>
      <c r="E66" s="1"/>
      <c r="F66" s="1"/>
      <c r="G66" s="81" t="s">
        <v>287</v>
      </c>
      <c r="H66" s="83"/>
      <c r="I66" s="48"/>
    </row>
    <row r="67" spans="2:9" s="13" customFormat="1" ht="13.8" x14ac:dyDescent="0.25">
      <c r="B67" s="79"/>
      <c r="C67" s="86" t="s">
        <v>199</v>
      </c>
      <c r="D67" s="86" t="s">
        <v>218</v>
      </c>
      <c r="E67" s="83" t="s">
        <v>330</v>
      </c>
      <c r="F67" s="1">
        <v>1</v>
      </c>
      <c r="G67" s="84" t="s">
        <v>23</v>
      </c>
      <c r="H67" s="83">
        <v>12</v>
      </c>
      <c r="I67" s="48" t="s">
        <v>0</v>
      </c>
    </row>
    <row r="68" spans="2:9" s="13" customFormat="1" ht="13.8" x14ac:dyDescent="0.25">
      <c r="B68" s="79"/>
      <c r="C68" s="1"/>
      <c r="D68" s="1"/>
      <c r="E68" s="80"/>
      <c r="F68" s="1"/>
      <c r="G68" s="84"/>
      <c r="H68" s="83"/>
      <c r="I68" s="48"/>
    </row>
    <row r="69" spans="2:9" s="13" customFormat="1" ht="13.8" x14ac:dyDescent="0.25">
      <c r="B69" s="79"/>
      <c r="C69" s="1"/>
      <c r="D69" s="1"/>
      <c r="E69" s="1"/>
      <c r="F69" s="1"/>
      <c r="G69" s="81" t="s">
        <v>373</v>
      </c>
      <c r="H69" s="83"/>
      <c r="I69" s="48"/>
    </row>
    <row r="70" spans="2:9" s="13" customFormat="1" ht="13.8" x14ac:dyDescent="0.25">
      <c r="B70" s="79"/>
      <c r="C70" s="86" t="s">
        <v>199</v>
      </c>
      <c r="D70" s="86" t="s">
        <v>218</v>
      </c>
      <c r="E70" s="83" t="s">
        <v>330</v>
      </c>
      <c r="F70" s="1">
        <v>2</v>
      </c>
      <c r="G70" s="84" t="s">
        <v>22</v>
      </c>
      <c r="H70" s="83">
        <v>12</v>
      </c>
      <c r="I70" s="48" t="s">
        <v>0</v>
      </c>
    </row>
    <row r="71" spans="2:9" s="13" customFormat="1" ht="13.8" x14ac:dyDescent="0.25">
      <c r="B71" s="79"/>
      <c r="C71" s="86" t="s">
        <v>199</v>
      </c>
      <c r="D71" s="86" t="s">
        <v>218</v>
      </c>
      <c r="E71" s="83" t="s">
        <v>330</v>
      </c>
      <c r="F71" s="1">
        <v>3</v>
      </c>
      <c r="G71" s="84" t="s">
        <v>23</v>
      </c>
      <c r="H71" s="83">
        <v>12</v>
      </c>
      <c r="I71" s="48" t="s">
        <v>0</v>
      </c>
    </row>
    <row r="72" spans="2:9" s="13" customFormat="1" ht="13.8" x14ac:dyDescent="0.25">
      <c r="B72" s="79"/>
      <c r="C72" s="1"/>
      <c r="D72" s="1"/>
      <c r="E72" s="1"/>
      <c r="F72" s="1"/>
      <c r="G72" s="84"/>
      <c r="H72" s="83"/>
      <c r="I72" s="48"/>
    </row>
    <row r="73" spans="2:9" s="13" customFormat="1" ht="13.8" x14ac:dyDescent="0.25">
      <c r="B73" s="79"/>
      <c r="C73" s="1"/>
      <c r="D73" s="1"/>
      <c r="E73" s="1"/>
      <c r="F73" s="1"/>
      <c r="G73" s="81" t="s">
        <v>374</v>
      </c>
      <c r="H73" s="83"/>
      <c r="I73" s="48"/>
    </row>
    <row r="74" spans="2:9" s="13" customFormat="1" ht="13.8" x14ac:dyDescent="0.25">
      <c r="B74" s="79"/>
      <c r="C74" s="86" t="s">
        <v>199</v>
      </c>
      <c r="D74" s="86" t="s">
        <v>218</v>
      </c>
      <c r="E74" s="83" t="s">
        <v>330</v>
      </c>
      <c r="F74" s="1">
        <v>1</v>
      </c>
      <c r="G74" s="84" t="s">
        <v>22</v>
      </c>
      <c r="H74" s="83">
        <v>12</v>
      </c>
      <c r="I74" s="48" t="s">
        <v>0</v>
      </c>
    </row>
    <row r="75" spans="2:9" s="13" customFormat="1" ht="13.8" x14ac:dyDescent="0.25">
      <c r="B75" s="79"/>
      <c r="C75" s="86" t="s">
        <v>199</v>
      </c>
      <c r="D75" s="86" t="s">
        <v>218</v>
      </c>
      <c r="E75" s="83" t="s">
        <v>330</v>
      </c>
      <c r="F75" s="1">
        <v>2</v>
      </c>
      <c r="G75" s="84" t="s">
        <v>23</v>
      </c>
      <c r="H75" s="83">
        <v>12</v>
      </c>
      <c r="I75" s="48" t="s">
        <v>0</v>
      </c>
    </row>
    <row r="76" spans="2:9" s="13" customFormat="1" ht="13.8" x14ac:dyDescent="0.25">
      <c r="B76" s="79"/>
      <c r="C76" s="1"/>
      <c r="D76" s="1"/>
      <c r="E76" s="1"/>
      <c r="F76" s="1"/>
      <c r="G76" s="81"/>
      <c r="H76" s="83"/>
      <c r="I76" s="48"/>
    </row>
    <row r="77" spans="2:9" s="13" customFormat="1" ht="13.8" x14ac:dyDescent="0.25">
      <c r="B77" s="79"/>
      <c r="C77" s="1"/>
      <c r="D77" s="1"/>
      <c r="E77" s="80"/>
      <c r="F77" s="1"/>
      <c r="G77" s="81" t="s">
        <v>375</v>
      </c>
      <c r="H77" s="83"/>
      <c r="I77" s="48"/>
    </row>
    <row r="78" spans="2:9" s="13" customFormat="1" ht="13.8" x14ac:dyDescent="0.25">
      <c r="B78" s="79"/>
      <c r="C78" s="86" t="s">
        <v>199</v>
      </c>
      <c r="D78" s="86" t="s">
        <v>218</v>
      </c>
      <c r="E78" s="83" t="s">
        <v>330</v>
      </c>
      <c r="F78" s="1">
        <v>1</v>
      </c>
      <c r="G78" s="84" t="s">
        <v>23</v>
      </c>
      <c r="H78" s="83">
        <v>12</v>
      </c>
      <c r="I78" s="48" t="s">
        <v>0</v>
      </c>
    </row>
    <row r="79" spans="2:9" s="13" customFormat="1" ht="13.8" x14ac:dyDescent="0.25">
      <c r="B79" s="79"/>
      <c r="C79" s="1"/>
      <c r="D79" s="1"/>
      <c r="E79" s="1"/>
      <c r="F79" s="1"/>
      <c r="G79" s="81"/>
      <c r="H79" s="83"/>
      <c r="I79" s="48"/>
    </row>
    <row r="80" spans="2:9" s="13" customFormat="1" ht="13.8" x14ac:dyDescent="0.25">
      <c r="B80" s="79"/>
      <c r="C80" s="1"/>
      <c r="D80" s="1"/>
      <c r="E80" s="80"/>
      <c r="F80" s="1"/>
      <c r="G80" s="81" t="s">
        <v>376</v>
      </c>
      <c r="H80" s="83"/>
      <c r="I80" s="48"/>
    </row>
    <row r="81" spans="2:9" s="13" customFormat="1" ht="13.8" x14ac:dyDescent="0.25">
      <c r="B81" s="79"/>
      <c r="C81" s="86" t="s">
        <v>199</v>
      </c>
      <c r="D81" s="86" t="s">
        <v>218</v>
      </c>
      <c r="E81" s="83" t="s">
        <v>330</v>
      </c>
      <c r="F81" s="1">
        <v>2</v>
      </c>
      <c r="G81" s="84" t="s">
        <v>22</v>
      </c>
      <c r="H81" s="83">
        <v>12</v>
      </c>
      <c r="I81" s="48" t="s">
        <v>0</v>
      </c>
    </row>
    <row r="82" spans="2:9" s="13" customFormat="1" ht="13.8" x14ac:dyDescent="0.25">
      <c r="B82" s="79"/>
      <c r="C82" s="86" t="s">
        <v>199</v>
      </c>
      <c r="D82" s="86" t="s">
        <v>218</v>
      </c>
      <c r="E82" s="83" t="s">
        <v>330</v>
      </c>
      <c r="F82" s="1">
        <v>2</v>
      </c>
      <c r="G82" s="84" t="s">
        <v>23</v>
      </c>
      <c r="H82" s="83">
        <v>12</v>
      </c>
      <c r="I82" s="48" t="s">
        <v>0</v>
      </c>
    </row>
    <row r="83" spans="2:9" s="13" customFormat="1" ht="13.8" x14ac:dyDescent="0.25">
      <c r="B83" s="79"/>
      <c r="C83" s="1"/>
      <c r="D83" s="1"/>
      <c r="E83" s="80"/>
      <c r="F83" s="1"/>
      <c r="G83" s="84"/>
      <c r="H83" s="83"/>
      <c r="I83" s="48"/>
    </row>
    <row r="84" spans="2:9" s="13" customFormat="1" ht="13.8" x14ac:dyDescent="0.25">
      <c r="B84" s="79"/>
      <c r="C84" s="1"/>
      <c r="D84" s="1"/>
      <c r="E84" s="1"/>
      <c r="F84" s="1"/>
      <c r="G84" s="81" t="s">
        <v>377</v>
      </c>
      <c r="H84" s="83"/>
      <c r="I84" s="48"/>
    </row>
    <row r="85" spans="2:9" s="13" customFormat="1" ht="13.8" x14ac:dyDescent="0.25">
      <c r="B85" s="79"/>
      <c r="C85" s="86" t="s">
        <v>199</v>
      </c>
      <c r="D85" s="86" t="s">
        <v>218</v>
      </c>
      <c r="E85" s="83" t="s">
        <v>330</v>
      </c>
      <c r="F85" s="1">
        <v>1</v>
      </c>
      <c r="G85" s="84" t="s">
        <v>23</v>
      </c>
      <c r="H85" s="83">
        <v>12</v>
      </c>
      <c r="I85" s="48" t="s">
        <v>0</v>
      </c>
    </row>
    <row r="86" spans="2:9" s="13" customFormat="1" ht="13.8" x14ac:dyDescent="0.25">
      <c r="B86" s="79"/>
      <c r="C86" s="1"/>
      <c r="D86" s="1"/>
      <c r="E86" s="80"/>
      <c r="F86" s="1"/>
      <c r="G86" s="84"/>
      <c r="H86" s="83"/>
      <c r="I86" s="48"/>
    </row>
    <row r="87" spans="2:9" s="13" customFormat="1" ht="27.6" x14ac:dyDescent="0.25">
      <c r="B87" s="79"/>
      <c r="C87" s="1"/>
      <c r="D87" s="1"/>
      <c r="E87" s="80"/>
      <c r="F87" s="1"/>
      <c r="G87" s="81" t="s">
        <v>378</v>
      </c>
      <c r="H87" s="83"/>
      <c r="I87" s="48"/>
    </row>
    <row r="88" spans="2:9" s="13" customFormat="1" ht="13.8" x14ac:dyDescent="0.25">
      <c r="B88" s="79"/>
      <c r="C88" s="86" t="s">
        <v>199</v>
      </c>
      <c r="D88" s="86" t="s">
        <v>218</v>
      </c>
      <c r="E88" s="83" t="s">
        <v>330</v>
      </c>
      <c r="F88" s="1">
        <v>1</v>
      </c>
      <c r="G88" s="84" t="s">
        <v>22</v>
      </c>
      <c r="H88" s="83">
        <v>12</v>
      </c>
      <c r="I88" s="48" t="s">
        <v>0</v>
      </c>
    </row>
    <row r="89" spans="2:9" s="13" customFormat="1" ht="13.8" x14ac:dyDescent="0.25">
      <c r="B89" s="79"/>
      <c r="C89" s="86" t="s">
        <v>199</v>
      </c>
      <c r="D89" s="86" t="s">
        <v>218</v>
      </c>
      <c r="E89" s="83" t="s">
        <v>330</v>
      </c>
      <c r="F89" s="1">
        <v>2</v>
      </c>
      <c r="G89" s="84" t="s">
        <v>23</v>
      </c>
      <c r="H89" s="83">
        <v>12</v>
      </c>
      <c r="I89" s="48" t="s">
        <v>0</v>
      </c>
    </row>
    <row r="90" spans="2:9" s="13" customFormat="1" ht="13.8" x14ac:dyDescent="0.25">
      <c r="B90" s="79"/>
      <c r="C90" s="1"/>
      <c r="D90" s="1"/>
      <c r="E90" s="1"/>
      <c r="F90" s="1"/>
      <c r="G90" s="81"/>
      <c r="H90" s="83"/>
      <c r="I90" s="48"/>
    </row>
    <row r="91" spans="2:9" s="13" customFormat="1" ht="27.6" x14ac:dyDescent="0.25">
      <c r="B91" s="79"/>
      <c r="C91" s="1"/>
      <c r="D91" s="1"/>
      <c r="E91" s="80"/>
      <c r="F91" s="1"/>
      <c r="G91" s="81" t="s">
        <v>379</v>
      </c>
      <c r="H91" s="83"/>
      <c r="I91" s="48"/>
    </row>
    <row r="92" spans="2:9" s="13" customFormat="1" ht="13.8" x14ac:dyDescent="0.25">
      <c r="B92" s="79"/>
      <c r="C92" s="86" t="s">
        <v>199</v>
      </c>
      <c r="D92" s="86" t="s">
        <v>218</v>
      </c>
      <c r="E92" s="83" t="s">
        <v>330</v>
      </c>
      <c r="F92" s="1">
        <v>2</v>
      </c>
      <c r="G92" s="84" t="s">
        <v>22</v>
      </c>
      <c r="H92" s="83">
        <v>12</v>
      </c>
      <c r="I92" s="48" t="s">
        <v>0</v>
      </c>
    </row>
    <row r="93" spans="2:9" s="13" customFormat="1" ht="13.8" x14ac:dyDescent="0.25">
      <c r="B93" s="79"/>
      <c r="C93" s="86" t="s">
        <v>199</v>
      </c>
      <c r="D93" s="86" t="s">
        <v>218</v>
      </c>
      <c r="E93" s="83" t="s">
        <v>330</v>
      </c>
      <c r="F93" s="1">
        <v>3</v>
      </c>
      <c r="G93" s="84" t="s">
        <v>23</v>
      </c>
      <c r="H93" s="83">
        <v>12</v>
      </c>
      <c r="I93" s="48" t="s">
        <v>0</v>
      </c>
    </row>
    <row r="94" spans="2:9" s="13" customFormat="1" ht="13.8" x14ac:dyDescent="0.25">
      <c r="B94" s="79"/>
      <c r="C94" s="1"/>
      <c r="D94" s="1"/>
      <c r="E94" s="80"/>
      <c r="F94" s="1"/>
      <c r="G94" s="84"/>
      <c r="H94" s="83"/>
      <c r="I94" s="48"/>
    </row>
    <row r="95" spans="2:9" s="13" customFormat="1" ht="13.8" x14ac:dyDescent="0.25">
      <c r="B95" s="79"/>
      <c r="C95" s="1"/>
      <c r="D95" s="1"/>
      <c r="E95" s="80"/>
      <c r="F95" s="1"/>
      <c r="G95" s="81" t="s">
        <v>380</v>
      </c>
      <c r="H95" s="83"/>
      <c r="I95" s="48"/>
    </row>
    <row r="96" spans="2:9" s="13" customFormat="1" ht="13.8" x14ac:dyDescent="0.25">
      <c r="B96" s="79"/>
      <c r="C96" s="86" t="s">
        <v>199</v>
      </c>
      <c r="D96" s="86" t="s">
        <v>218</v>
      </c>
      <c r="E96" s="83" t="s">
        <v>330</v>
      </c>
      <c r="F96" s="1">
        <v>1</v>
      </c>
      <c r="G96" s="84" t="s">
        <v>22</v>
      </c>
      <c r="H96" s="83">
        <v>12</v>
      </c>
      <c r="I96" s="48" t="s">
        <v>0</v>
      </c>
    </row>
    <row r="97" spans="2:9" s="13" customFormat="1" ht="13.8" x14ac:dyDescent="0.25">
      <c r="B97" s="79"/>
      <c r="C97" s="86" t="s">
        <v>199</v>
      </c>
      <c r="D97" s="86" t="s">
        <v>218</v>
      </c>
      <c r="E97" s="83" t="s">
        <v>330</v>
      </c>
      <c r="F97" s="1">
        <v>1</v>
      </c>
      <c r="G97" s="84" t="s">
        <v>23</v>
      </c>
      <c r="H97" s="83">
        <v>12</v>
      </c>
      <c r="I97" s="48" t="s">
        <v>0</v>
      </c>
    </row>
    <row r="98" spans="2:9" s="13" customFormat="1" ht="13.8" x14ac:dyDescent="0.25">
      <c r="B98" s="79"/>
      <c r="C98" s="1"/>
      <c r="D98" s="1"/>
      <c r="E98" s="80"/>
      <c r="F98" s="1"/>
      <c r="G98" s="84"/>
      <c r="H98" s="83"/>
      <c r="I98" s="48"/>
    </row>
    <row r="99" spans="2:9" s="13" customFormat="1" ht="13.8" x14ac:dyDescent="0.25">
      <c r="B99" s="79"/>
      <c r="C99" s="1"/>
      <c r="D99" s="1"/>
      <c r="E99" s="80"/>
      <c r="F99" s="1"/>
      <c r="G99" s="81" t="s">
        <v>381</v>
      </c>
      <c r="H99" s="83"/>
      <c r="I99" s="48"/>
    </row>
    <row r="100" spans="2:9" s="13" customFormat="1" ht="13.8" x14ac:dyDescent="0.25">
      <c r="B100" s="79"/>
      <c r="C100" s="86" t="s">
        <v>199</v>
      </c>
      <c r="D100" s="86" t="s">
        <v>218</v>
      </c>
      <c r="E100" s="83" t="s">
        <v>330</v>
      </c>
      <c r="F100" s="1">
        <v>1</v>
      </c>
      <c r="G100" s="84" t="s">
        <v>23</v>
      </c>
      <c r="H100" s="83">
        <v>12</v>
      </c>
      <c r="I100" s="48" t="s">
        <v>0</v>
      </c>
    </row>
    <row r="101" spans="2:9" s="13" customFormat="1" ht="13.8" x14ac:dyDescent="0.25">
      <c r="B101" s="79"/>
      <c r="C101" s="1"/>
      <c r="D101" s="1"/>
      <c r="E101" s="80"/>
      <c r="F101" s="1"/>
      <c r="G101" s="84"/>
      <c r="H101" s="83"/>
      <c r="I101" s="48"/>
    </row>
    <row r="102" spans="2:9" s="13" customFormat="1" ht="13.8" x14ac:dyDescent="0.25">
      <c r="B102" s="79"/>
      <c r="C102" s="1"/>
      <c r="D102" s="1"/>
      <c r="E102" s="1"/>
      <c r="F102" s="1"/>
      <c r="G102" s="81" t="s">
        <v>291</v>
      </c>
      <c r="H102" s="83"/>
      <c r="I102" s="48"/>
    </row>
    <row r="103" spans="2:9" s="13" customFormat="1" ht="13.8" x14ac:dyDescent="0.25">
      <c r="B103" s="79"/>
      <c r="C103" s="86" t="s">
        <v>199</v>
      </c>
      <c r="D103" s="86" t="s">
        <v>218</v>
      </c>
      <c r="E103" s="83" t="s">
        <v>330</v>
      </c>
      <c r="F103" s="1">
        <v>1</v>
      </c>
      <c r="G103" s="84" t="s">
        <v>23</v>
      </c>
      <c r="H103" s="83">
        <v>12</v>
      </c>
      <c r="I103" s="48" t="s">
        <v>0</v>
      </c>
    </row>
    <row r="104" spans="2:9" s="13" customFormat="1" ht="13.8" x14ac:dyDescent="0.25">
      <c r="B104" s="79"/>
      <c r="C104" s="86"/>
      <c r="D104" s="86"/>
      <c r="E104" s="83"/>
      <c r="F104" s="1"/>
      <c r="G104" s="84"/>
      <c r="H104" s="83"/>
      <c r="I104" s="48"/>
    </row>
    <row r="105" spans="2:9" s="177" customFormat="1" ht="13.8" x14ac:dyDescent="0.25">
      <c r="B105" s="175"/>
      <c r="C105" s="255"/>
      <c r="D105" s="255"/>
      <c r="E105" s="260"/>
      <c r="F105" s="257">
        <f>+F108</f>
        <v>4</v>
      </c>
      <c r="G105" s="262" t="s">
        <v>382</v>
      </c>
      <c r="H105" s="260"/>
      <c r="I105" s="257"/>
    </row>
    <row r="106" spans="2:9" s="13" customFormat="1" ht="13.8" x14ac:dyDescent="0.25">
      <c r="B106" s="79"/>
      <c r="C106" s="86"/>
      <c r="D106" s="86"/>
      <c r="E106" s="83"/>
      <c r="F106" s="1"/>
      <c r="G106" s="84"/>
      <c r="H106" s="83"/>
      <c r="I106" s="48"/>
    </row>
    <row r="107" spans="2:9" s="13" customFormat="1" ht="27.6" x14ac:dyDescent="0.25">
      <c r="B107" s="79"/>
      <c r="C107" s="86"/>
      <c r="D107" s="86"/>
      <c r="E107" s="83"/>
      <c r="F107" s="1"/>
      <c r="G107" s="81" t="s">
        <v>206</v>
      </c>
      <c r="H107" s="83"/>
      <c r="I107" s="48"/>
    </row>
    <row r="108" spans="2:9" s="13" customFormat="1" ht="13.8" x14ac:dyDescent="0.25">
      <c r="B108" s="79"/>
      <c r="C108" s="86" t="s">
        <v>199</v>
      </c>
      <c r="D108" s="86" t="s">
        <v>218</v>
      </c>
      <c r="E108" s="83" t="s">
        <v>330</v>
      </c>
      <c r="F108" s="1">
        <v>4</v>
      </c>
      <c r="G108" s="84" t="s">
        <v>23</v>
      </c>
      <c r="H108" s="83">
        <v>12</v>
      </c>
      <c r="I108" s="48" t="s">
        <v>0</v>
      </c>
    </row>
    <row r="109" spans="2:9" s="13" customFormat="1" ht="13.8" x14ac:dyDescent="0.25">
      <c r="B109" s="79"/>
      <c r="C109" s="86"/>
      <c r="D109" s="86"/>
      <c r="E109" s="83"/>
      <c r="F109" s="1"/>
      <c r="G109" s="84"/>
      <c r="H109" s="83"/>
      <c r="I109" s="48"/>
    </row>
    <row r="110" spans="2:9" s="179" customFormat="1" ht="13.8" x14ac:dyDescent="0.25">
      <c r="B110" s="178"/>
      <c r="C110" s="254"/>
      <c r="D110" s="254"/>
      <c r="E110" s="254"/>
      <c r="F110" s="254">
        <f>+F112+F119+F127+F187+F234+F288+F293</f>
        <v>159</v>
      </c>
      <c r="G110" s="254" t="s">
        <v>260</v>
      </c>
      <c r="H110" s="254"/>
      <c r="I110" s="254"/>
    </row>
    <row r="111" spans="2:9" s="179" customFormat="1" ht="13.8" x14ac:dyDescent="0.25">
      <c r="B111" s="178"/>
      <c r="C111" s="242"/>
      <c r="D111" s="242"/>
      <c r="E111" s="242"/>
      <c r="F111" s="242"/>
      <c r="G111" s="242"/>
      <c r="H111" s="242"/>
      <c r="I111" s="242"/>
    </row>
    <row r="112" spans="2:9" s="241" customFormat="1" ht="13.8" x14ac:dyDescent="0.25">
      <c r="B112" s="240"/>
      <c r="C112" s="257"/>
      <c r="D112" s="257"/>
      <c r="E112" s="257"/>
      <c r="F112" s="259">
        <f>SUM(F115:F117)</f>
        <v>5</v>
      </c>
      <c r="G112" s="259" t="s">
        <v>266</v>
      </c>
      <c r="H112" s="259"/>
      <c r="I112" s="261"/>
    </row>
    <row r="113" spans="2:9" s="135" customFormat="1" ht="13.8" x14ac:dyDescent="0.25">
      <c r="B113" s="149"/>
      <c r="C113" s="1"/>
      <c r="D113" s="1"/>
      <c r="E113" s="1"/>
      <c r="F113" s="80"/>
      <c r="G113" s="94"/>
      <c r="H113" s="80"/>
      <c r="I113" s="152"/>
    </row>
    <row r="114" spans="2:9" s="13" customFormat="1" ht="27.6" x14ac:dyDescent="0.25">
      <c r="B114" s="79"/>
      <c r="C114" s="1"/>
      <c r="D114" s="1"/>
      <c r="E114" s="1"/>
      <c r="F114" s="1"/>
      <c r="G114" s="244" t="s">
        <v>267</v>
      </c>
      <c r="H114" s="83"/>
      <c r="I114" s="48"/>
    </row>
    <row r="115" spans="2:9" s="13" customFormat="1" ht="13.8" x14ac:dyDescent="0.25">
      <c r="B115" s="79"/>
      <c r="C115" s="86" t="s">
        <v>199</v>
      </c>
      <c r="D115" s="86" t="s">
        <v>257</v>
      </c>
      <c r="E115" s="80" t="s">
        <v>258</v>
      </c>
      <c r="F115" s="1">
        <v>2</v>
      </c>
      <c r="G115" s="84" t="s">
        <v>268</v>
      </c>
      <c r="H115" s="83">
        <v>12</v>
      </c>
      <c r="I115" s="48" t="s">
        <v>0</v>
      </c>
    </row>
    <row r="116" spans="2:9" s="13" customFormat="1" ht="13.8" x14ac:dyDescent="0.25">
      <c r="B116" s="79"/>
      <c r="C116" s="86" t="s">
        <v>199</v>
      </c>
      <c r="D116" s="86" t="s">
        <v>257</v>
      </c>
      <c r="E116" s="80" t="s">
        <v>258</v>
      </c>
      <c r="F116" s="1">
        <v>2</v>
      </c>
      <c r="G116" s="84" t="s">
        <v>21</v>
      </c>
      <c r="H116" s="83">
        <v>12</v>
      </c>
      <c r="I116" s="48" t="s">
        <v>0</v>
      </c>
    </row>
    <row r="117" spans="2:9" s="13" customFormat="1" ht="13.8" x14ac:dyDescent="0.25">
      <c r="B117" s="79"/>
      <c r="C117" s="86" t="s">
        <v>199</v>
      </c>
      <c r="D117" s="86" t="s">
        <v>257</v>
      </c>
      <c r="E117" s="80" t="s">
        <v>258</v>
      </c>
      <c r="F117" s="1">
        <v>1</v>
      </c>
      <c r="G117" s="84" t="s">
        <v>269</v>
      </c>
      <c r="H117" s="83">
        <v>12</v>
      </c>
      <c r="I117" s="48" t="s">
        <v>0</v>
      </c>
    </row>
    <row r="118" spans="2:9" s="13" customFormat="1" ht="13.8" x14ac:dyDescent="0.25">
      <c r="B118" s="79"/>
      <c r="C118" s="86"/>
      <c r="D118" s="86"/>
      <c r="E118" s="80"/>
      <c r="F118" s="1"/>
      <c r="G118" s="84"/>
      <c r="H118" s="83"/>
      <c r="I118" s="48"/>
    </row>
    <row r="119" spans="2:9" s="245" customFormat="1" ht="13.8" x14ac:dyDescent="0.25">
      <c r="B119" s="240"/>
      <c r="C119" s="257"/>
      <c r="D119" s="257"/>
      <c r="E119" s="257"/>
      <c r="F119" s="259">
        <f>SUM(F122:F125)</f>
        <v>11</v>
      </c>
      <c r="G119" s="259" t="s">
        <v>270</v>
      </c>
      <c r="H119" s="259"/>
      <c r="I119" s="261"/>
    </row>
    <row r="120" spans="2:9" s="135" customFormat="1" ht="13.8" x14ac:dyDescent="0.25">
      <c r="B120" s="149"/>
      <c r="C120" s="1"/>
      <c r="D120" s="1"/>
      <c r="E120" s="1"/>
      <c r="F120" s="80"/>
      <c r="G120" s="94"/>
      <c r="H120" s="80"/>
      <c r="I120" s="152"/>
    </row>
    <row r="121" spans="2:9" s="13" customFormat="1" ht="27.6" x14ac:dyDescent="0.25">
      <c r="B121" s="79"/>
      <c r="C121" s="1"/>
      <c r="D121" s="1"/>
      <c r="E121" s="1"/>
      <c r="F121" s="1"/>
      <c r="G121" s="244" t="s">
        <v>267</v>
      </c>
      <c r="H121" s="83"/>
      <c r="I121" s="48"/>
    </row>
    <row r="122" spans="2:9" s="13" customFormat="1" ht="13.8" x14ac:dyDescent="0.25">
      <c r="B122" s="79"/>
      <c r="C122" s="86" t="s">
        <v>199</v>
      </c>
      <c r="D122" s="86" t="s">
        <v>257</v>
      </c>
      <c r="E122" s="80" t="s">
        <v>258</v>
      </c>
      <c r="F122" s="1">
        <v>3</v>
      </c>
      <c r="G122" s="84" t="s">
        <v>268</v>
      </c>
      <c r="H122" s="83">
        <v>12</v>
      </c>
      <c r="I122" s="48" t="s">
        <v>0</v>
      </c>
    </row>
    <row r="123" spans="2:9" s="13" customFormat="1" ht="13.8" x14ac:dyDescent="0.25">
      <c r="B123" s="79"/>
      <c r="C123" s="86" t="s">
        <v>199</v>
      </c>
      <c r="D123" s="86" t="s">
        <v>257</v>
      </c>
      <c r="E123" s="80" t="s">
        <v>258</v>
      </c>
      <c r="F123" s="1">
        <v>2</v>
      </c>
      <c r="G123" s="84" t="s">
        <v>271</v>
      </c>
      <c r="H123" s="83">
        <v>12</v>
      </c>
      <c r="I123" s="48" t="s">
        <v>0</v>
      </c>
    </row>
    <row r="124" spans="2:9" s="13" customFormat="1" ht="13.8" x14ac:dyDescent="0.25">
      <c r="B124" s="79"/>
      <c r="C124" s="86" t="s">
        <v>199</v>
      </c>
      <c r="D124" s="86" t="s">
        <v>257</v>
      </c>
      <c r="E124" s="80" t="s">
        <v>258</v>
      </c>
      <c r="F124" s="1">
        <v>2</v>
      </c>
      <c r="G124" s="84" t="s">
        <v>272</v>
      </c>
      <c r="H124" s="83">
        <v>12</v>
      </c>
      <c r="I124" s="48" t="s">
        <v>0</v>
      </c>
    </row>
    <row r="125" spans="2:9" s="13" customFormat="1" ht="13.8" x14ac:dyDescent="0.25">
      <c r="B125" s="79"/>
      <c r="C125" s="86" t="s">
        <v>199</v>
      </c>
      <c r="D125" s="86" t="s">
        <v>257</v>
      </c>
      <c r="E125" s="80" t="s">
        <v>258</v>
      </c>
      <c r="F125" s="1">
        <v>4</v>
      </c>
      <c r="G125" s="84" t="s">
        <v>43</v>
      </c>
      <c r="H125" s="83">
        <v>12</v>
      </c>
      <c r="I125" s="48" t="s">
        <v>0</v>
      </c>
    </row>
    <row r="126" spans="2:9" s="13" customFormat="1" ht="13.8" x14ac:dyDescent="0.25">
      <c r="B126" s="79"/>
      <c r="C126" s="1"/>
      <c r="D126" s="1"/>
      <c r="E126" s="1"/>
      <c r="F126" s="1"/>
      <c r="G126" s="84"/>
      <c r="H126" s="83"/>
      <c r="I126" s="48"/>
    </row>
    <row r="127" spans="2:9" s="177" customFormat="1" ht="13.8" x14ac:dyDescent="0.25">
      <c r="B127" s="175"/>
      <c r="C127" s="256"/>
      <c r="D127" s="256"/>
      <c r="E127" s="257"/>
      <c r="F127" s="257">
        <f>SUM(F130:F185)</f>
        <v>61</v>
      </c>
      <c r="G127" s="260" t="s">
        <v>273</v>
      </c>
      <c r="H127" s="260"/>
      <c r="I127" s="257"/>
    </row>
    <row r="128" spans="2:9" s="13" customFormat="1" ht="13.8" x14ac:dyDescent="0.25">
      <c r="B128" s="79"/>
      <c r="C128" s="1"/>
      <c r="D128" s="1"/>
      <c r="E128" s="1"/>
      <c r="F128" s="1"/>
      <c r="G128" s="84"/>
      <c r="H128" s="83"/>
      <c r="I128" s="48"/>
    </row>
    <row r="129" spans="2:9" s="13" customFormat="1" ht="13.8" x14ac:dyDescent="0.25">
      <c r="B129" s="79"/>
      <c r="C129" s="1"/>
      <c r="D129" s="1"/>
      <c r="E129" s="1"/>
      <c r="F129" s="1"/>
      <c r="G129" s="246" t="s">
        <v>274</v>
      </c>
      <c r="H129" s="83"/>
      <c r="I129" s="48"/>
    </row>
    <row r="130" spans="2:9" s="13" customFormat="1" ht="13.8" x14ac:dyDescent="0.25">
      <c r="B130" s="79"/>
      <c r="C130" s="86" t="s">
        <v>199</v>
      </c>
      <c r="D130" s="86" t="s">
        <v>257</v>
      </c>
      <c r="E130" s="80" t="s">
        <v>258</v>
      </c>
      <c r="F130" s="1">
        <v>1</v>
      </c>
      <c r="G130" s="84" t="s">
        <v>22</v>
      </c>
      <c r="H130" s="83">
        <v>12</v>
      </c>
      <c r="I130" s="48" t="s">
        <v>0</v>
      </c>
    </row>
    <row r="131" spans="2:9" s="13" customFormat="1" ht="13.8" x14ac:dyDescent="0.25">
      <c r="B131" s="79"/>
      <c r="C131" s="86"/>
      <c r="D131" s="86"/>
      <c r="E131" s="80"/>
      <c r="F131" s="1"/>
      <c r="G131" s="84"/>
      <c r="H131" s="83"/>
      <c r="I131" s="48"/>
    </row>
    <row r="132" spans="2:9" s="13" customFormat="1" ht="13.8" x14ac:dyDescent="0.25">
      <c r="B132" s="79"/>
      <c r="C132" s="1"/>
      <c r="D132" s="1"/>
      <c r="E132" s="1"/>
      <c r="F132" s="1"/>
      <c r="G132" s="81" t="s">
        <v>275</v>
      </c>
      <c r="H132" s="83"/>
      <c r="I132" s="48"/>
    </row>
    <row r="133" spans="2:9" s="13" customFormat="1" ht="13.8" x14ac:dyDescent="0.25">
      <c r="B133" s="79"/>
      <c r="C133" s="86" t="s">
        <v>199</v>
      </c>
      <c r="D133" s="86" t="s">
        <v>257</v>
      </c>
      <c r="E133" s="80" t="s">
        <v>258</v>
      </c>
      <c r="F133" s="1">
        <v>1</v>
      </c>
      <c r="G133" s="84" t="s">
        <v>43</v>
      </c>
      <c r="H133" s="83">
        <v>12</v>
      </c>
      <c r="I133" s="48" t="s">
        <v>0</v>
      </c>
    </row>
    <row r="134" spans="2:9" s="13" customFormat="1" ht="13.8" x14ac:dyDescent="0.25">
      <c r="B134" s="79"/>
      <c r="C134" s="1"/>
      <c r="D134" s="1"/>
      <c r="E134" s="1"/>
      <c r="F134" s="1"/>
      <c r="G134" s="84"/>
      <c r="H134" s="83"/>
      <c r="I134" s="48"/>
    </row>
    <row r="135" spans="2:9" s="13" customFormat="1" ht="13.8" x14ac:dyDescent="0.25">
      <c r="B135" s="79"/>
      <c r="C135" s="1"/>
      <c r="D135" s="1"/>
      <c r="E135" s="1"/>
      <c r="F135" s="1"/>
      <c r="G135" s="81" t="s">
        <v>276</v>
      </c>
      <c r="H135" s="83"/>
      <c r="I135" s="48"/>
    </row>
    <row r="136" spans="2:9" s="13" customFormat="1" ht="13.8" x14ac:dyDescent="0.25">
      <c r="B136" s="79"/>
      <c r="C136" s="86" t="s">
        <v>199</v>
      </c>
      <c r="D136" s="86" t="s">
        <v>257</v>
      </c>
      <c r="E136" s="80" t="s">
        <v>258</v>
      </c>
      <c r="F136" s="1">
        <v>1</v>
      </c>
      <c r="G136" s="84" t="s">
        <v>43</v>
      </c>
      <c r="H136" s="83">
        <v>12</v>
      </c>
      <c r="I136" s="48" t="s">
        <v>0</v>
      </c>
    </row>
    <row r="137" spans="2:9" s="13" customFormat="1" ht="13.8" x14ac:dyDescent="0.25">
      <c r="B137" s="79"/>
      <c r="C137" s="1"/>
      <c r="D137" s="1"/>
      <c r="E137" s="1"/>
      <c r="F137" s="1"/>
      <c r="G137" s="84"/>
      <c r="H137" s="83"/>
      <c r="I137" s="48"/>
    </row>
    <row r="138" spans="2:9" s="13" customFormat="1" ht="13.8" x14ac:dyDescent="0.25">
      <c r="B138" s="79"/>
      <c r="C138" s="1"/>
      <c r="D138" s="1"/>
      <c r="E138" s="1"/>
      <c r="F138" s="1"/>
      <c r="G138" s="81" t="s">
        <v>277</v>
      </c>
      <c r="H138" s="83"/>
      <c r="I138" s="48"/>
    </row>
    <row r="139" spans="2:9" s="13" customFormat="1" ht="13.8" x14ac:dyDescent="0.25">
      <c r="B139" s="79"/>
      <c r="C139" s="86" t="s">
        <v>199</v>
      </c>
      <c r="D139" s="86" t="s">
        <v>257</v>
      </c>
      <c r="E139" s="80" t="s">
        <v>258</v>
      </c>
      <c r="F139" s="1">
        <v>1</v>
      </c>
      <c r="G139" s="84" t="s">
        <v>43</v>
      </c>
      <c r="H139" s="83">
        <v>12</v>
      </c>
      <c r="I139" s="48" t="s">
        <v>0</v>
      </c>
    </row>
    <row r="140" spans="2:9" s="13" customFormat="1" ht="13.8" x14ac:dyDescent="0.25">
      <c r="B140" s="79"/>
      <c r="C140" s="1"/>
      <c r="D140" s="1"/>
      <c r="E140" s="1"/>
      <c r="F140" s="1"/>
      <c r="G140" s="84"/>
      <c r="H140" s="83"/>
      <c r="I140" s="48"/>
    </row>
    <row r="141" spans="2:9" s="13" customFormat="1" ht="13.8" x14ac:dyDescent="0.25">
      <c r="B141" s="79"/>
      <c r="C141" s="1"/>
      <c r="D141" s="1"/>
      <c r="E141" s="1"/>
      <c r="F141" s="1"/>
      <c r="G141" s="81" t="s">
        <v>278</v>
      </c>
      <c r="H141" s="83"/>
      <c r="I141" s="48"/>
    </row>
    <row r="142" spans="2:9" s="13" customFormat="1" ht="13.8" x14ac:dyDescent="0.25">
      <c r="B142" s="79"/>
      <c r="C142" s="86" t="s">
        <v>199</v>
      </c>
      <c r="D142" s="86" t="s">
        <v>257</v>
      </c>
      <c r="E142" s="80" t="s">
        <v>258</v>
      </c>
      <c r="F142" s="1">
        <v>1</v>
      </c>
      <c r="G142" s="84" t="s">
        <v>43</v>
      </c>
      <c r="H142" s="83">
        <v>12</v>
      </c>
      <c r="I142" s="48" t="s">
        <v>0</v>
      </c>
    </row>
    <row r="143" spans="2:9" s="13" customFormat="1" ht="13.8" x14ac:dyDescent="0.25">
      <c r="B143" s="79"/>
      <c r="C143" s="1"/>
      <c r="D143" s="1"/>
      <c r="E143" s="1"/>
      <c r="F143" s="1"/>
      <c r="G143" s="84"/>
      <c r="H143" s="83"/>
      <c r="I143" s="48"/>
    </row>
    <row r="144" spans="2:9" s="13" customFormat="1" ht="13.8" x14ac:dyDescent="0.25">
      <c r="B144" s="79"/>
      <c r="C144" s="1"/>
      <c r="D144" s="1"/>
      <c r="E144" s="1"/>
      <c r="F144" s="1"/>
      <c r="G144" s="81" t="s">
        <v>279</v>
      </c>
      <c r="H144" s="83"/>
      <c r="I144" s="48"/>
    </row>
    <row r="145" spans="2:9" s="13" customFormat="1" ht="13.8" x14ac:dyDescent="0.25">
      <c r="B145" s="79"/>
      <c r="C145" s="86" t="s">
        <v>199</v>
      </c>
      <c r="D145" s="86" t="s">
        <v>257</v>
      </c>
      <c r="E145" s="80" t="s">
        <v>258</v>
      </c>
      <c r="F145" s="1">
        <v>1</v>
      </c>
      <c r="G145" s="84" t="s">
        <v>43</v>
      </c>
      <c r="H145" s="83">
        <v>12</v>
      </c>
      <c r="I145" s="48" t="s">
        <v>0</v>
      </c>
    </row>
    <row r="146" spans="2:9" s="13" customFormat="1" ht="13.8" x14ac:dyDescent="0.25">
      <c r="B146" s="79"/>
      <c r="C146" s="1"/>
      <c r="D146" s="1"/>
      <c r="E146" s="1"/>
      <c r="F146" s="1"/>
      <c r="G146" s="84"/>
      <c r="H146" s="83"/>
      <c r="I146" s="48"/>
    </row>
    <row r="147" spans="2:9" s="13" customFormat="1" ht="13.8" x14ac:dyDescent="0.25">
      <c r="B147" s="79"/>
      <c r="C147" s="1"/>
      <c r="D147" s="1"/>
      <c r="E147" s="1"/>
      <c r="F147" s="1"/>
      <c r="G147" s="81" t="s">
        <v>280</v>
      </c>
      <c r="H147" s="83"/>
      <c r="I147" s="48"/>
    </row>
    <row r="148" spans="2:9" s="13" customFormat="1" ht="13.8" x14ac:dyDescent="0.25">
      <c r="B148" s="79"/>
      <c r="C148" s="86" t="s">
        <v>199</v>
      </c>
      <c r="D148" s="86" t="s">
        <v>257</v>
      </c>
      <c r="E148" s="80" t="s">
        <v>258</v>
      </c>
      <c r="F148" s="1">
        <v>5</v>
      </c>
      <c r="G148" s="84" t="s">
        <v>22</v>
      </c>
      <c r="H148" s="83">
        <v>12</v>
      </c>
      <c r="I148" s="48" t="s">
        <v>0</v>
      </c>
    </row>
    <row r="149" spans="2:9" s="13" customFormat="1" ht="13.8" x14ac:dyDescent="0.25">
      <c r="B149" s="79"/>
      <c r="C149" s="86"/>
      <c r="D149" s="86"/>
      <c r="E149" s="80"/>
      <c r="F149" s="1"/>
      <c r="G149" s="84"/>
      <c r="H149" s="83"/>
      <c r="I149" s="48"/>
    </row>
    <row r="150" spans="2:9" s="13" customFormat="1" ht="13.8" x14ac:dyDescent="0.25">
      <c r="B150" s="79"/>
      <c r="C150" s="1"/>
      <c r="D150" s="1"/>
      <c r="E150" s="1"/>
      <c r="F150" s="1"/>
      <c r="G150" s="81" t="s">
        <v>281</v>
      </c>
      <c r="H150" s="83"/>
      <c r="I150" s="48"/>
    </row>
    <row r="151" spans="2:9" s="13" customFormat="1" ht="13.8" x14ac:dyDescent="0.25">
      <c r="B151" s="79"/>
      <c r="C151" s="86" t="s">
        <v>199</v>
      </c>
      <c r="D151" s="86" t="s">
        <v>257</v>
      </c>
      <c r="E151" s="80" t="s">
        <v>258</v>
      </c>
      <c r="F151" s="1">
        <v>3</v>
      </c>
      <c r="G151" s="84" t="s">
        <v>22</v>
      </c>
      <c r="H151" s="83">
        <v>12</v>
      </c>
      <c r="I151" s="48" t="s">
        <v>0</v>
      </c>
    </row>
    <row r="152" spans="2:9" s="13" customFormat="1" ht="13.8" x14ac:dyDescent="0.25">
      <c r="B152" s="79"/>
      <c r="C152" s="86" t="s">
        <v>199</v>
      </c>
      <c r="D152" s="86" t="s">
        <v>257</v>
      </c>
      <c r="E152" s="80" t="s">
        <v>258</v>
      </c>
      <c r="F152" s="1">
        <v>1</v>
      </c>
      <c r="G152" s="84" t="s">
        <v>282</v>
      </c>
      <c r="H152" s="83">
        <v>12</v>
      </c>
      <c r="I152" s="48" t="s">
        <v>0</v>
      </c>
    </row>
    <row r="153" spans="2:9" s="13" customFormat="1" ht="13.8" x14ac:dyDescent="0.25">
      <c r="B153" s="79"/>
      <c r="C153" s="86" t="s">
        <v>199</v>
      </c>
      <c r="D153" s="86" t="s">
        <v>257</v>
      </c>
      <c r="E153" s="80" t="s">
        <v>258</v>
      </c>
      <c r="F153" s="1">
        <v>9</v>
      </c>
      <c r="G153" s="84" t="s">
        <v>23</v>
      </c>
      <c r="H153" s="83">
        <v>12</v>
      </c>
      <c r="I153" s="48" t="s">
        <v>0</v>
      </c>
    </row>
    <row r="154" spans="2:9" s="13" customFormat="1" ht="13.8" x14ac:dyDescent="0.25">
      <c r="B154" s="79"/>
      <c r="C154" s="86"/>
      <c r="D154" s="86"/>
      <c r="E154" s="80"/>
      <c r="F154" s="1"/>
      <c r="G154" s="84"/>
      <c r="H154" s="83"/>
      <c r="I154" s="48"/>
    </row>
    <row r="155" spans="2:9" s="13" customFormat="1" ht="13.8" x14ac:dyDescent="0.25">
      <c r="B155" s="79"/>
      <c r="C155" s="1"/>
      <c r="D155" s="1"/>
      <c r="E155" s="1"/>
      <c r="F155" s="1"/>
      <c r="G155" s="81" t="s">
        <v>283</v>
      </c>
      <c r="H155" s="83"/>
      <c r="I155" s="48"/>
    </row>
    <row r="156" spans="2:9" s="13" customFormat="1" ht="13.8" x14ac:dyDescent="0.25">
      <c r="B156" s="79"/>
      <c r="C156" s="86" t="s">
        <v>199</v>
      </c>
      <c r="D156" s="86" t="s">
        <v>257</v>
      </c>
      <c r="E156" s="80" t="s">
        <v>258</v>
      </c>
      <c r="F156" s="1">
        <v>1</v>
      </c>
      <c r="G156" s="84" t="s">
        <v>22</v>
      </c>
      <c r="H156" s="83">
        <v>12</v>
      </c>
      <c r="I156" s="48" t="s">
        <v>0</v>
      </c>
    </row>
    <row r="157" spans="2:9" s="13" customFormat="1" ht="13.8" x14ac:dyDescent="0.25">
      <c r="B157" s="79"/>
      <c r="C157" s="86" t="s">
        <v>199</v>
      </c>
      <c r="D157" s="86" t="s">
        <v>257</v>
      </c>
      <c r="E157" s="80" t="s">
        <v>258</v>
      </c>
      <c r="F157" s="1">
        <v>4</v>
      </c>
      <c r="G157" s="84" t="s">
        <v>23</v>
      </c>
      <c r="H157" s="83">
        <v>12</v>
      </c>
      <c r="I157" s="48" t="s">
        <v>0</v>
      </c>
    </row>
    <row r="158" spans="2:9" s="13" customFormat="1" ht="13.8" x14ac:dyDescent="0.25">
      <c r="B158" s="79"/>
      <c r="C158" s="86" t="s">
        <v>199</v>
      </c>
      <c r="D158" s="86" t="s">
        <v>257</v>
      </c>
      <c r="E158" s="80" t="s">
        <v>258</v>
      </c>
      <c r="F158" s="1">
        <v>2</v>
      </c>
      <c r="G158" s="84" t="s">
        <v>23</v>
      </c>
      <c r="H158" s="83">
        <v>12</v>
      </c>
      <c r="I158" s="48" t="s">
        <v>0</v>
      </c>
    </row>
    <row r="159" spans="2:9" s="13" customFormat="1" ht="13.8" x14ac:dyDescent="0.25">
      <c r="B159" s="79"/>
      <c r="C159" s="1"/>
      <c r="D159" s="1"/>
      <c r="E159" s="1"/>
      <c r="F159" s="1"/>
      <c r="G159" s="84"/>
      <c r="H159" s="83"/>
      <c r="I159" s="48"/>
    </row>
    <row r="160" spans="2:9" s="13" customFormat="1" ht="13.8" x14ac:dyDescent="0.25">
      <c r="B160" s="79"/>
      <c r="C160" s="1"/>
      <c r="D160" s="1"/>
      <c r="E160" s="1"/>
      <c r="F160" s="1"/>
      <c r="G160" s="81" t="s">
        <v>284</v>
      </c>
      <c r="H160" s="83"/>
      <c r="I160" s="48"/>
    </row>
    <row r="161" spans="2:9" s="13" customFormat="1" ht="13.8" x14ac:dyDescent="0.25">
      <c r="B161" s="79"/>
      <c r="C161" s="86" t="s">
        <v>199</v>
      </c>
      <c r="D161" s="86" t="s">
        <v>257</v>
      </c>
      <c r="E161" s="80" t="s">
        <v>258</v>
      </c>
      <c r="F161" s="1">
        <v>3</v>
      </c>
      <c r="G161" s="84" t="s">
        <v>22</v>
      </c>
      <c r="H161" s="83">
        <v>12</v>
      </c>
      <c r="I161" s="48" t="s">
        <v>0</v>
      </c>
    </row>
    <row r="162" spans="2:9" s="13" customFormat="1" ht="13.8" x14ac:dyDescent="0.25">
      <c r="B162" s="79"/>
      <c r="C162" s="86" t="s">
        <v>199</v>
      </c>
      <c r="D162" s="86" t="s">
        <v>257</v>
      </c>
      <c r="E162" s="80" t="s">
        <v>258</v>
      </c>
      <c r="F162" s="1">
        <v>8</v>
      </c>
      <c r="G162" s="84" t="s">
        <v>23</v>
      </c>
      <c r="H162" s="83">
        <v>12</v>
      </c>
      <c r="I162" s="48" t="s">
        <v>0</v>
      </c>
    </row>
    <row r="163" spans="2:9" s="13" customFormat="1" ht="13.8" x14ac:dyDescent="0.25">
      <c r="B163" s="79"/>
      <c r="C163" s="1"/>
      <c r="D163" s="1"/>
      <c r="E163" s="1"/>
      <c r="F163" s="1"/>
      <c r="G163" s="84"/>
      <c r="H163" s="83"/>
      <c r="I163" s="48"/>
    </row>
    <row r="164" spans="2:9" s="13" customFormat="1" ht="13.8" x14ac:dyDescent="0.25">
      <c r="B164" s="79"/>
      <c r="C164" s="1"/>
      <c r="D164" s="1"/>
      <c r="E164" s="1"/>
      <c r="F164" s="1"/>
      <c r="G164" s="247" t="s">
        <v>285</v>
      </c>
      <c r="H164" s="83"/>
      <c r="I164" s="48"/>
    </row>
    <row r="165" spans="2:9" s="13" customFormat="1" ht="13.8" x14ac:dyDescent="0.25">
      <c r="B165" s="79"/>
      <c r="C165" s="86" t="s">
        <v>199</v>
      </c>
      <c r="D165" s="86" t="s">
        <v>257</v>
      </c>
      <c r="E165" s="80" t="s">
        <v>258</v>
      </c>
      <c r="F165" s="1">
        <v>2</v>
      </c>
      <c r="G165" s="84" t="s">
        <v>22</v>
      </c>
      <c r="H165" s="83">
        <v>12</v>
      </c>
      <c r="I165" s="48" t="s">
        <v>0</v>
      </c>
    </row>
    <row r="166" spans="2:9" s="13" customFormat="1" ht="13.8" x14ac:dyDescent="0.25">
      <c r="B166" s="79"/>
      <c r="C166" s="86" t="s">
        <v>199</v>
      </c>
      <c r="D166" s="86" t="s">
        <v>257</v>
      </c>
      <c r="E166" s="80" t="s">
        <v>258</v>
      </c>
      <c r="F166" s="1">
        <v>1</v>
      </c>
      <c r="G166" s="84" t="s">
        <v>282</v>
      </c>
      <c r="H166" s="83">
        <v>12</v>
      </c>
      <c r="I166" s="48" t="s">
        <v>0</v>
      </c>
    </row>
    <row r="167" spans="2:9" s="13" customFormat="1" ht="13.8" x14ac:dyDescent="0.25">
      <c r="B167" s="79"/>
      <c r="C167" s="86" t="s">
        <v>199</v>
      </c>
      <c r="D167" s="86" t="s">
        <v>257</v>
      </c>
      <c r="E167" s="80" t="s">
        <v>258</v>
      </c>
      <c r="F167" s="1">
        <v>4</v>
      </c>
      <c r="G167" s="84" t="s">
        <v>23</v>
      </c>
      <c r="H167" s="83">
        <v>12</v>
      </c>
      <c r="I167" s="48" t="s">
        <v>0</v>
      </c>
    </row>
    <row r="168" spans="2:9" s="13" customFormat="1" ht="13.8" x14ac:dyDescent="0.25">
      <c r="B168" s="79"/>
      <c r="C168" s="1"/>
      <c r="D168" s="1"/>
      <c r="E168" s="80"/>
      <c r="F168" s="1"/>
      <c r="G168" s="84"/>
      <c r="H168" s="83"/>
      <c r="I168" s="48"/>
    </row>
    <row r="169" spans="2:9" s="13" customFormat="1" ht="13.8" x14ac:dyDescent="0.25">
      <c r="B169" s="79"/>
      <c r="C169" s="1"/>
      <c r="D169" s="1"/>
      <c r="E169" s="1"/>
      <c r="F169" s="1"/>
      <c r="G169" s="81" t="s">
        <v>286</v>
      </c>
      <c r="H169" s="83"/>
      <c r="I169" s="48"/>
    </row>
    <row r="170" spans="2:9" s="13" customFormat="1" ht="13.8" x14ac:dyDescent="0.25">
      <c r="B170" s="79"/>
      <c r="C170" s="86" t="s">
        <v>199</v>
      </c>
      <c r="D170" s="86" t="s">
        <v>257</v>
      </c>
      <c r="E170" s="80" t="s">
        <v>258</v>
      </c>
      <c r="F170" s="1">
        <v>1</v>
      </c>
      <c r="G170" s="84" t="s">
        <v>22</v>
      </c>
      <c r="H170" s="83">
        <v>12</v>
      </c>
      <c r="I170" s="48" t="s">
        <v>0</v>
      </c>
    </row>
    <row r="171" spans="2:9" s="13" customFormat="1" ht="13.8" x14ac:dyDescent="0.25">
      <c r="B171" s="79"/>
      <c r="C171" s="86" t="s">
        <v>199</v>
      </c>
      <c r="D171" s="86" t="s">
        <v>257</v>
      </c>
      <c r="E171" s="80" t="s">
        <v>258</v>
      </c>
      <c r="F171" s="1">
        <v>1</v>
      </c>
      <c r="G171" s="84" t="s">
        <v>282</v>
      </c>
      <c r="H171" s="83">
        <v>12</v>
      </c>
      <c r="I171" s="48" t="s">
        <v>0</v>
      </c>
    </row>
    <row r="172" spans="2:9" s="13" customFormat="1" ht="13.8" x14ac:dyDescent="0.25">
      <c r="B172" s="79"/>
      <c r="C172" s="86" t="s">
        <v>199</v>
      </c>
      <c r="D172" s="86" t="s">
        <v>257</v>
      </c>
      <c r="E172" s="80" t="s">
        <v>258</v>
      </c>
      <c r="F172" s="1">
        <v>3</v>
      </c>
      <c r="G172" s="84" t="s">
        <v>23</v>
      </c>
      <c r="H172" s="83">
        <v>12</v>
      </c>
      <c r="I172" s="48" t="s">
        <v>0</v>
      </c>
    </row>
    <row r="173" spans="2:9" s="13" customFormat="1" ht="13.8" x14ac:dyDescent="0.25">
      <c r="B173" s="79"/>
      <c r="C173" s="86"/>
      <c r="D173" s="86"/>
      <c r="E173" s="80"/>
      <c r="F173" s="1"/>
      <c r="G173" s="84"/>
      <c r="H173" s="83"/>
      <c r="I173" s="48"/>
    </row>
    <row r="174" spans="2:9" s="13" customFormat="1" ht="27.6" x14ac:dyDescent="0.25">
      <c r="B174" s="79"/>
      <c r="C174" s="1"/>
      <c r="D174" s="1"/>
      <c r="E174" s="80"/>
      <c r="F174" s="1"/>
      <c r="G174" s="81" t="s">
        <v>287</v>
      </c>
      <c r="H174" s="83"/>
      <c r="I174" s="48"/>
    </row>
    <row r="175" spans="2:9" s="13" customFormat="1" ht="13.8" x14ac:dyDescent="0.25">
      <c r="B175" s="79"/>
      <c r="C175" s="86" t="s">
        <v>199</v>
      </c>
      <c r="D175" s="86" t="s">
        <v>257</v>
      </c>
      <c r="E175" s="80" t="s">
        <v>258</v>
      </c>
      <c r="F175" s="1">
        <v>3</v>
      </c>
      <c r="G175" s="84" t="s">
        <v>23</v>
      </c>
      <c r="H175" s="83">
        <v>12</v>
      </c>
      <c r="I175" s="48" t="s">
        <v>0</v>
      </c>
    </row>
    <row r="176" spans="2:9" s="13" customFormat="1" ht="13.8" x14ac:dyDescent="0.25">
      <c r="B176" s="79"/>
      <c r="C176" s="1"/>
      <c r="D176" s="1"/>
      <c r="E176" s="80"/>
      <c r="F176" s="1"/>
      <c r="G176" s="84"/>
      <c r="H176" s="83"/>
      <c r="I176" s="48"/>
    </row>
    <row r="177" spans="2:9" s="13" customFormat="1" ht="13.8" x14ac:dyDescent="0.25">
      <c r="B177" s="79"/>
      <c r="C177" s="1"/>
      <c r="D177" s="1"/>
      <c r="E177" s="1"/>
      <c r="F177" s="1"/>
      <c r="G177" s="81" t="s">
        <v>288</v>
      </c>
      <c r="H177" s="83"/>
      <c r="I177" s="48"/>
    </row>
    <row r="178" spans="2:9" s="13" customFormat="1" ht="13.8" x14ac:dyDescent="0.25">
      <c r="B178" s="79"/>
      <c r="C178" s="86" t="s">
        <v>199</v>
      </c>
      <c r="D178" s="86" t="s">
        <v>257</v>
      </c>
      <c r="E178" s="80" t="s">
        <v>258</v>
      </c>
      <c r="F178" s="1">
        <v>1</v>
      </c>
      <c r="G178" s="84" t="s">
        <v>22</v>
      </c>
      <c r="H178" s="83">
        <v>12</v>
      </c>
      <c r="I178" s="48" t="s">
        <v>0</v>
      </c>
    </row>
    <row r="179" spans="2:9" s="12" customFormat="1" ht="13.8" x14ac:dyDescent="0.25">
      <c r="B179" s="52"/>
      <c r="C179" s="86" t="s">
        <v>242</v>
      </c>
      <c r="D179" s="86" t="s">
        <v>289</v>
      </c>
      <c r="E179" s="248" t="s">
        <v>239</v>
      </c>
      <c r="F179" s="1">
        <v>1</v>
      </c>
      <c r="G179" s="84" t="s">
        <v>23</v>
      </c>
      <c r="H179" s="83">
        <v>12</v>
      </c>
      <c r="I179" s="1" t="s">
        <v>0</v>
      </c>
    </row>
    <row r="180" spans="2:9" s="13" customFormat="1" ht="13.8" x14ac:dyDescent="0.25">
      <c r="B180" s="79"/>
      <c r="C180" s="1"/>
      <c r="D180" s="1"/>
      <c r="E180" s="80"/>
      <c r="F180" s="1"/>
      <c r="G180" s="84"/>
      <c r="H180" s="83"/>
      <c r="I180" s="48"/>
    </row>
    <row r="181" spans="2:9" s="13" customFormat="1" ht="13.8" x14ac:dyDescent="0.25">
      <c r="B181" s="79"/>
      <c r="C181" s="1"/>
      <c r="D181" s="1"/>
      <c r="E181" s="80"/>
      <c r="F181" s="1"/>
      <c r="G181" s="81" t="s">
        <v>290</v>
      </c>
      <c r="H181" s="83"/>
      <c r="I181" s="48"/>
    </row>
    <row r="182" spans="2:9" s="13" customFormat="1" ht="13.8" x14ac:dyDescent="0.25">
      <c r="B182" s="79"/>
      <c r="C182" s="86" t="s">
        <v>199</v>
      </c>
      <c r="D182" s="86" t="s">
        <v>257</v>
      </c>
      <c r="E182" s="80" t="s">
        <v>258</v>
      </c>
      <c r="F182" s="1">
        <v>1</v>
      </c>
      <c r="G182" s="84" t="s">
        <v>22</v>
      </c>
      <c r="H182" s="83">
        <v>12</v>
      </c>
      <c r="I182" s="48" t="s">
        <v>0</v>
      </c>
    </row>
    <row r="183" spans="2:9" s="13" customFormat="1" ht="13.8" x14ac:dyDescent="0.25">
      <c r="B183" s="79"/>
      <c r="C183" s="1"/>
      <c r="D183" s="1"/>
      <c r="E183" s="80"/>
      <c r="F183" s="1"/>
      <c r="G183" s="84"/>
      <c r="H183" s="83"/>
      <c r="I183" s="48"/>
    </row>
    <row r="184" spans="2:9" s="13" customFormat="1" ht="13.8" x14ac:dyDescent="0.25">
      <c r="B184" s="79"/>
      <c r="C184" s="1"/>
      <c r="D184" s="1"/>
      <c r="E184" s="80"/>
      <c r="F184" s="1"/>
      <c r="G184" s="81" t="s">
        <v>291</v>
      </c>
      <c r="H184" s="83"/>
      <c r="I184" s="48"/>
    </row>
    <row r="185" spans="2:9" s="13" customFormat="1" ht="13.8" x14ac:dyDescent="0.25">
      <c r="B185" s="79"/>
      <c r="C185" s="86" t="s">
        <v>199</v>
      </c>
      <c r="D185" s="86" t="s">
        <v>257</v>
      </c>
      <c r="E185" s="80" t="s">
        <v>258</v>
      </c>
      <c r="F185" s="1">
        <v>1</v>
      </c>
      <c r="G185" s="84" t="s">
        <v>22</v>
      </c>
      <c r="H185" s="83">
        <v>12</v>
      </c>
      <c r="I185" s="48" t="s">
        <v>0</v>
      </c>
    </row>
    <row r="186" spans="2:9" s="13" customFormat="1" ht="13.8" x14ac:dyDescent="0.25">
      <c r="B186" s="79"/>
      <c r="C186" s="86"/>
      <c r="D186" s="86"/>
      <c r="E186" s="80"/>
      <c r="F186" s="1"/>
      <c r="G186" s="84"/>
      <c r="H186" s="83"/>
      <c r="I186" s="48"/>
    </row>
    <row r="187" spans="2:9" s="177" customFormat="1" ht="13.8" x14ac:dyDescent="0.25">
      <c r="B187" s="175"/>
      <c r="C187" s="263"/>
      <c r="D187" s="263"/>
      <c r="E187" s="264"/>
      <c r="F187" s="257">
        <f>SUM(F190:F232)</f>
        <v>46</v>
      </c>
      <c r="G187" s="260" t="s">
        <v>292</v>
      </c>
      <c r="H187" s="265"/>
      <c r="I187" s="256"/>
    </row>
    <row r="188" spans="2:9" s="13" customFormat="1" ht="13.8" x14ac:dyDescent="0.25">
      <c r="B188" s="79"/>
      <c r="C188" s="86"/>
      <c r="D188" s="86"/>
      <c r="E188" s="80"/>
      <c r="F188" s="1"/>
      <c r="G188" s="84"/>
      <c r="H188" s="83"/>
      <c r="I188" s="48"/>
    </row>
    <row r="189" spans="2:9" s="13" customFormat="1" ht="27.6" x14ac:dyDescent="0.25">
      <c r="B189" s="79"/>
      <c r="C189" s="1"/>
      <c r="D189" s="1"/>
      <c r="E189" s="1"/>
      <c r="F189" s="1"/>
      <c r="G189" s="244" t="s">
        <v>293</v>
      </c>
      <c r="H189" s="83"/>
      <c r="I189" s="48"/>
    </row>
    <row r="190" spans="2:9" s="13" customFormat="1" ht="13.8" x14ac:dyDescent="0.25">
      <c r="B190" s="79"/>
      <c r="C190" s="86" t="s">
        <v>199</v>
      </c>
      <c r="D190" s="86" t="s">
        <v>257</v>
      </c>
      <c r="E190" s="80" t="s">
        <v>258</v>
      </c>
      <c r="F190" s="1">
        <v>2</v>
      </c>
      <c r="G190" s="84" t="s">
        <v>271</v>
      </c>
      <c r="H190" s="83">
        <v>12</v>
      </c>
      <c r="I190" s="48" t="s">
        <v>0</v>
      </c>
    </row>
    <row r="191" spans="2:9" s="13" customFormat="1" ht="13.8" x14ac:dyDescent="0.25">
      <c r="B191" s="79"/>
      <c r="C191" s="1"/>
      <c r="D191" s="1"/>
      <c r="E191" s="1"/>
      <c r="F191" s="1"/>
      <c r="G191" s="84"/>
      <c r="H191" s="83"/>
      <c r="I191" s="48"/>
    </row>
    <row r="192" spans="2:9" s="13" customFormat="1" ht="27.6" x14ac:dyDescent="0.25">
      <c r="B192" s="79"/>
      <c r="C192" s="1"/>
      <c r="D192" s="1"/>
      <c r="E192" s="1"/>
      <c r="F192" s="1"/>
      <c r="G192" s="244" t="s">
        <v>294</v>
      </c>
      <c r="H192" s="83"/>
      <c r="I192" s="48"/>
    </row>
    <row r="193" spans="2:9" s="13" customFormat="1" ht="13.8" x14ac:dyDescent="0.25">
      <c r="B193" s="79"/>
      <c r="C193" s="86" t="s">
        <v>199</v>
      </c>
      <c r="D193" s="86" t="s">
        <v>257</v>
      </c>
      <c r="E193" s="80" t="s">
        <v>258</v>
      </c>
      <c r="F193" s="1">
        <v>2</v>
      </c>
      <c r="G193" s="84" t="s">
        <v>271</v>
      </c>
      <c r="H193" s="83">
        <v>12</v>
      </c>
      <c r="I193" s="48" t="s">
        <v>0</v>
      </c>
    </row>
    <row r="194" spans="2:9" s="13" customFormat="1" ht="13.8" x14ac:dyDescent="0.25">
      <c r="B194" s="79"/>
      <c r="C194" s="1"/>
      <c r="D194" s="1"/>
      <c r="E194" s="1"/>
      <c r="F194" s="1"/>
      <c r="G194" s="84"/>
      <c r="H194" s="83"/>
      <c r="I194" s="48"/>
    </row>
    <row r="195" spans="2:9" s="13" customFormat="1" ht="27.6" x14ac:dyDescent="0.25">
      <c r="B195" s="79"/>
      <c r="C195" s="1"/>
      <c r="D195" s="1"/>
      <c r="E195" s="1"/>
      <c r="F195" s="1"/>
      <c r="G195" s="244" t="s">
        <v>295</v>
      </c>
      <c r="H195" s="83"/>
      <c r="I195" s="48"/>
    </row>
    <row r="196" spans="2:9" s="13" customFormat="1" ht="13.8" x14ac:dyDescent="0.25">
      <c r="B196" s="79"/>
      <c r="C196" s="86" t="s">
        <v>199</v>
      </c>
      <c r="D196" s="86" t="s">
        <v>257</v>
      </c>
      <c r="E196" s="80" t="s">
        <v>258</v>
      </c>
      <c r="F196" s="1">
        <v>3</v>
      </c>
      <c r="G196" s="84" t="s">
        <v>271</v>
      </c>
      <c r="H196" s="83">
        <v>12</v>
      </c>
      <c r="I196" s="48" t="s">
        <v>0</v>
      </c>
    </row>
    <row r="197" spans="2:9" s="13" customFormat="1" ht="13.8" x14ac:dyDescent="0.25">
      <c r="B197" s="79"/>
      <c r="C197" s="1"/>
      <c r="D197" s="1"/>
      <c r="E197" s="1"/>
      <c r="F197" s="1"/>
      <c r="G197" s="84"/>
      <c r="H197" s="83"/>
      <c r="I197" s="48"/>
    </row>
    <row r="198" spans="2:9" s="13" customFormat="1" ht="27.6" x14ac:dyDescent="0.25">
      <c r="B198" s="79"/>
      <c r="C198" s="1"/>
      <c r="D198" s="1"/>
      <c r="E198" s="1"/>
      <c r="F198" s="1"/>
      <c r="G198" s="244" t="s">
        <v>296</v>
      </c>
      <c r="H198" s="83"/>
      <c r="I198" s="48"/>
    </row>
    <row r="199" spans="2:9" s="13" customFormat="1" ht="13.8" x14ac:dyDescent="0.25">
      <c r="B199" s="79"/>
      <c r="C199" s="86" t="s">
        <v>199</v>
      </c>
      <c r="D199" s="86" t="s">
        <v>257</v>
      </c>
      <c r="E199" s="80" t="s">
        <v>258</v>
      </c>
      <c r="F199" s="1">
        <v>3</v>
      </c>
      <c r="G199" s="84" t="s">
        <v>271</v>
      </c>
      <c r="H199" s="83">
        <v>12</v>
      </c>
      <c r="I199" s="48" t="s">
        <v>0</v>
      </c>
    </row>
    <row r="200" spans="2:9" s="13" customFormat="1" ht="13.8" x14ac:dyDescent="0.25">
      <c r="B200" s="79"/>
      <c r="C200" s="1"/>
      <c r="D200" s="1"/>
      <c r="E200" s="1"/>
      <c r="F200" s="1"/>
      <c r="G200" s="84"/>
      <c r="H200" s="83"/>
      <c r="I200" s="48"/>
    </row>
    <row r="201" spans="2:9" s="13" customFormat="1" ht="30" customHeight="1" x14ac:dyDescent="0.25">
      <c r="B201" s="79"/>
      <c r="C201" s="1"/>
      <c r="D201" s="1"/>
      <c r="E201" s="1"/>
      <c r="F201" s="1"/>
      <c r="G201" s="244" t="s">
        <v>297</v>
      </c>
      <c r="H201" s="83"/>
      <c r="I201" s="48"/>
    </row>
    <row r="202" spans="2:9" s="13" customFormat="1" ht="13.8" x14ac:dyDescent="0.25">
      <c r="B202" s="79"/>
      <c r="C202" s="86" t="s">
        <v>199</v>
      </c>
      <c r="D202" s="86" t="s">
        <v>257</v>
      </c>
      <c r="E202" s="80" t="s">
        <v>258</v>
      </c>
      <c r="F202" s="1">
        <v>3</v>
      </c>
      <c r="G202" s="84" t="s">
        <v>271</v>
      </c>
      <c r="H202" s="83">
        <v>12</v>
      </c>
      <c r="I202" s="48" t="s">
        <v>0</v>
      </c>
    </row>
    <row r="203" spans="2:9" s="13" customFormat="1" ht="13.8" x14ac:dyDescent="0.25">
      <c r="B203" s="79"/>
      <c r="C203" s="86" t="s">
        <v>199</v>
      </c>
      <c r="D203" s="86" t="s">
        <v>257</v>
      </c>
      <c r="E203" s="80" t="s">
        <v>258</v>
      </c>
      <c r="F203" s="1">
        <v>1</v>
      </c>
      <c r="G203" s="84" t="s">
        <v>298</v>
      </c>
      <c r="H203" s="83">
        <v>12</v>
      </c>
      <c r="I203" s="48" t="s">
        <v>0</v>
      </c>
    </row>
    <row r="204" spans="2:9" s="13" customFormat="1" ht="13.8" x14ac:dyDescent="0.25">
      <c r="B204" s="79"/>
      <c r="C204" s="86" t="s">
        <v>199</v>
      </c>
      <c r="D204" s="86" t="s">
        <v>257</v>
      </c>
      <c r="E204" s="80" t="s">
        <v>258</v>
      </c>
      <c r="F204" s="1">
        <v>3</v>
      </c>
      <c r="G204" s="84" t="s">
        <v>77</v>
      </c>
      <c r="H204" s="83">
        <v>12</v>
      </c>
      <c r="I204" s="48" t="s">
        <v>0</v>
      </c>
    </row>
    <row r="205" spans="2:9" s="13" customFormat="1" ht="13.8" x14ac:dyDescent="0.25">
      <c r="B205" s="79"/>
      <c r="C205" s="1"/>
      <c r="D205" s="1"/>
      <c r="E205" s="1"/>
      <c r="F205" s="1"/>
      <c r="G205" s="84"/>
      <c r="H205" s="83"/>
      <c r="I205" s="48"/>
    </row>
    <row r="206" spans="2:9" s="13" customFormat="1" ht="13.8" x14ac:dyDescent="0.25">
      <c r="B206" s="79"/>
      <c r="C206" s="1"/>
      <c r="D206" s="1"/>
      <c r="E206" s="1"/>
      <c r="F206" s="1"/>
      <c r="G206" s="244" t="s">
        <v>299</v>
      </c>
      <c r="H206" s="83"/>
      <c r="I206" s="48"/>
    </row>
    <row r="207" spans="2:9" s="13" customFormat="1" ht="13.8" x14ac:dyDescent="0.25">
      <c r="B207" s="79"/>
      <c r="C207" s="86" t="s">
        <v>199</v>
      </c>
      <c r="D207" s="86" t="s">
        <v>257</v>
      </c>
      <c r="E207" s="80" t="s">
        <v>258</v>
      </c>
      <c r="F207" s="1">
        <v>3</v>
      </c>
      <c r="G207" s="84" t="s">
        <v>271</v>
      </c>
      <c r="H207" s="83">
        <v>12</v>
      </c>
      <c r="I207" s="48" t="s">
        <v>0</v>
      </c>
    </row>
    <row r="208" spans="2:9" s="13" customFormat="1" ht="13.8" x14ac:dyDescent="0.25">
      <c r="B208" s="79"/>
      <c r="C208" s="1"/>
      <c r="D208" s="1"/>
      <c r="E208" s="1"/>
      <c r="F208" s="1"/>
      <c r="G208" s="84"/>
      <c r="H208" s="83"/>
      <c r="I208" s="48"/>
    </row>
    <row r="209" spans="2:9" s="13" customFormat="1" ht="13.8" x14ac:dyDescent="0.25">
      <c r="B209" s="79"/>
      <c r="C209" s="1"/>
      <c r="D209" s="1"/>
      <c r="E209" s="1"/>
      <c r="F209" s="1"/>
      <c r="G209" s="244" t="s">
        <v>300</v>
      </c>
      <c r="H209" s="83"/>
      <c r="I209" s="48"/>
    </row>
    <row r="210" spans="2:9" s="13" customFormat="1" ht="13.8" x14ac:dyDescent="0.25">
      <c r="B210" s="79"/>
      <c r="C210" s="86" t="s">
        <v>199</v>
      </c>
      <c r="D210" s="86" t="s">
        <v>257</v>
      </c>
      <c r="E210" s="80" t="s">
        <v>258</v>
      </c>
      <c r="F210" s="1">
        <v>2</v>
      </c>
      <c r="G210" s="84" t="s">
        <v>271</v>
      </c>
      <c r="H210" s="83">
        <v>12</v>
      </c>
      <c r="I210" s="48" t="s">
        <v>0</v>
      </c>
    </row>
    <row r="211" spans="2:9" s="13" customFormat="1" ht="13.8" x14ac:dyDescent="0.25">
      <c r="B211" s="79"/>
      <c r="C211" s="1"/>
      <c r="D211" s="1"/>
      <c r="E211" s="1"/>
      <c r="F211" s="1"/>
      <c r="G211" s="84"/>
      <c r="H211" s="83"/>
      <c r="I211" s="48"/>
    </row>
    <row r="212" spans="2:9" s="13" customFormat="1" ht="27.6" x14ac:dyDescent="0.25">
      <c r="B212" s="79"/>
      <c r="C212" s="1"/>
      <c r="D212" s="1"/>
      <c r="E212" s="1"/>
      <c r="F212" s="1"/>
      <c r="G212" s="244" t="s">
        <v>301</v>
      </c>
      <c r="H212" s="83"/>
      <c r="I212" s="48"/>
    </row>
    <row r="213" spans="2:9" s="13" customFormat="1" ht="13.8" x14ac:dyDescent="0.25">
      <c r="B213" s="79"/>
      <c r="C213" s="86" t="s">
        <v>199</v>
      </c>
      <c r="D213" s="86" t="s">
        <v>257</v>
      </c>
      <c r="E213" s="80" t="s">
        <v>258</v>
      </c>
      <c r="F213" s="1">
        <v>2</v>
      </c>
      <c r="G213" s="84" t="s">
        <v>271</v>
      </c>
      <c r="H213" s="83">
        <v>12</v>
      </c>
      <c r="I213" s="48" t="s">
        <v>0</v>
      </c>
    </row>
    <row r="214" spans="2:9" s="13" customFormat="1" ht="13.8" x14ac:dyDescent="0.25">
      <c r="B214" s="79"/>
      <c r="C214" s="86" t="s">
        <v>199</v>
      </c>
      <c r="D214" s="86" t="s">
        <v>257</v>
      </c>
      <c r="E214" s="80" t="s">
        <v>258</v>
      </c>
      <c r="F214" s="1">
        <v>1</v>
      </c>
      <c r="G214" s="84" t="s">
        <v>298</v>
      </c>
      <c r="H214" s="83">
        <v>12</v>
      </c>
      <c r="I214" s="48" t="s">
        <v>0</v>
      </c>
    </row>
    <row r="215" spans="2:9" s="13" customFormat="1" ht="13.8" x14ac:dyDescent="0.25">
      <c r="B215" s="79"/>
      <c r="C215" s="86" t="s">
        <v>199</v>
      </c>
      <c r="D215" s="86" t="s">
        <v>257</v>
      </c>
      <c r="E215" s="80" t="s">
        <v>258</v>
      </c>
      <c r="F215" s="1">
        <v>3</v>
      </c>
      <c r="G215" s="84" t="s">
        <v>77</v>
      </c>
      <c r="H215" s="83">
        <v>12</v>
      </c>
      <c r="I215" s="48" t="s">
        <v>0</v>
      </c>
    </row>
    <row r="216" spans="2:9" s="13" customFormat="1" ht="13.8" x14ac:dyDescent="0.25">
      <c r="B216" s="79"/>
      <c r="C216" s="1"/>
      <c r="D216" s="1"/>
      <c r="E216" s="1"/>
      <c r="F216" s="1"/>
      <c r="G216" s="84"/>
      <c r="H216" s="83"/>
      <c r="I216" s="48"/>
    </row>
    <row r="217" spans="2:9" s="13" customFormat="1" ht="27.6" x14ac:dyDescent="0.25">
      <c r="B217" s="79"/>
      <c r="C217" s="1"/>
      <c r="D217" s="1"/>
      <c r="E217" s="1"/>
      <c r="F217" s="1"/>
      <c r="G217" s="244" t="s">
        <v>302</v>
      </c>
      <c r="H217" s="83"/>
      <c r="I217" s="48"/>
    </row>
    <row r="218" spans="2:9" s="13" customFormat="1" ht="13.8" x14ac:dyDescent="0.25">
      <c r="B218" s="79"/>
      <c r="C218" s="86" t="s">
        <v>199</v>
      </c>
      <c r="D218" s="86" t="s">
        <v>257</v>
      </c>
      <c r="E218" s="80" t="s">
        <v>258</v>
      </c>
      <c r="F218" s="1">
        <v>3</v>
      </c>
      <c r="G218" s="84" t="s">
        <v>271</v>
      </c>
      <c r="H218" s="83">
        <v>12</v>
      </c>
      <c r="I218" s="48" t="s">
        <v>0</v>
      </c>
    </row>
    <row r="219" spans="2:9" s="13" customFormat="1" ht="13.8" x14ac:dyDescent="0.25">
      <c r="B219" s="79"/>
      <c r="C219" s="86" t="s">
        <v>199</v>
      </c>
      <c r="D219" s="86" t="s">
        <v>257</v>
      </c>
      <c r="E219" s="80" t="s">
        <v>258</v>
      </c>
      <c r="F219" s="1">
        <v>1</v>
      </c>
      <c r="G219" s="84" t="s">
        <v>298</v>
      </c>
      <c r="H219" s="83">
        <v>12</v>
      </c>
      <c r="I219" s="48" t="s">
        <v>0</v>
      </c>
    </row>
    <row r="220" spans="2:9" s="13" customFormat="1" ht="13.8" x14ac:dyDescent="0.25">
      <c r="B220" s="79"/>
      <c r="C220" s="86" t="s">
        <v>199</v>
      </c>
      <c r="D220" s="86" t="s">
        <v>257</v>
      </c>
      <c r="E220" s="80" t="s">
        <v>258</v>
      </c>
      <c r="F220" s="1">
        <v>3</v>
      </c>
      <c r="G220" s="84" t="s">
        <v>77</v>
      </c>
      <c r="H220" s="83">
        <v>12</v>
      </c>
      <c r="I220" s="48" t="s">
        <v>0</v>
      </c>
    </row>
    <row r="221" spans="2:9" s="13" customFormat="1" ht="13.8" x14ac:dyDescent="0.25">
      <c r="B221" s="79"/>
      <c r="C221" s="1"/>
      <c r="D221" s="1"/>
      <c r="E221" s="1"/>
      <c r="F221" s="1"/>
      <c r="G221" s="84"/>
      <c r="H221" s="83"/>
      <c r="I221" s="48"/>
    </row>
    <row r="222" spans="2:9" s="13" customFormat="1" ht="13.8" x14ac:dyDescent="0.25">
      <c r="B222" s="79"/>
      <c r="C222" s="1"/>
      <c r="D222" s="1"/>
      <c r="E222" s="1"/>
      <c r="F222" s="1"/>
      <c r="G222" s="244" t="s">
        <v>303</v>
      </c>
      <c r="H222" s="83"/>
      <c r="I222" s="48"/>
    </row>
    <row r="223" spans="2:9" s="13" customFormat="1" ht="13.8" x14ac:dyDescent="0.25">
      <c r="B223" s="79"/>
      <c r="C223" s="86" t="s">
        <v>199</v>
      </c>
      <c r="D223" s="86" t="s">
        <v>257</v>
      </c>
      <c r="E223" s="80" t="s">
        <v>258</v>
      </c>
      <c r="F223" s="1">
        <v>1</v>
      </c>
      <c r="G223" s="84" t="s">
        <v>271</v>
      </c>
      <c r="H223" s="83">
        <v>12</v>
      </c>
      <c r="I223" s="48" t="s">
        <v>0</v>
      </c>
    </row>
    <row r="224" spans="2:9" s="13" customFormat="1" ht="13.8" x14ac:dyDescent="0.25">
      <c r="B224" s="79"/>
      <c r="C224" s="86" t="s">
        <v>199</v>
      </c>
      <c r="D224" s="86" t="s">
        <v>257</v>
      </c>
      <c r="E224" s="80" t="s">
        <v>258</v>
      </c>
      <c r="F224" s="1">
        <v>1</v>
      </c>
      <c r="G224" s="84" t="s">
        <v>298</v>
      </c>
      <c r="H224" s="83">
        <v>12</v>
      </c>
      <c r="I224" s="48" t="s">
        <v>0</v>
      </c>
    </row>
    <row r="225" spans="2:9" s="13" customFormat="1" ht="13.8" x14ac:dyDescent="0.25">
      <c r="B225" s="79"/>
      <c r="C225" s="1"/>
      <c r="D225" s="1"/>
      <c r="E225" s="1"/>
      <c r="F225" s="1"/>
      <c r="G225" s="84"/>
      <c r="H225" s="83"/>
      <c r="I225" s="48"/>
    </row>
    <row r="226" spans="2:9" s="13" customFormat="1" ht="27.6" x14ac:dyDescent="0.25">
      <c r="B226" s="79"/>
      <c r="C226" s="1"/>
      <c r="D226" s="1"/>
      <c r="E226" s="1"/>
      <c r="F226" s="1"/>
      <c r="G226" s="244" t="s">
        <v>304</v>
      </c>
      <c r="H226" s="83"/>
      <c r="I226" s="48"/>
    </row>
    <row r="227" spans="2:9" s="13" customFormat="1" ht="13.8" x14ac:dyDescent="0.25">
      <c r="B227" s="79"/>
      <c r="C227" s="86" t="s">
        <v>199</v>
      </c>
      <c r="D227" s="86" t="s">
        <v>257</v>
      </c>
      <c r="E227" s="80" t="s">
        <v>258</v>
      </c>
      <c r="F227" s="1">
        <v>3</v>
      </c>
      <c r="G227" s="84" t="s">
        <v>271</v>
      </c>
      <c r="H227" s="83">
        <v>12</v>
      </c>
      <c r="I227" s="48" t="s">
        <v>0</v>
      </c>
    </row>
    <row r="228" spans="2:9" s="13" customFormat="1" ht="13.8" x14ac:dyDescent="0.25">
      <c r="B228" s="79"/>
      <c r="C228" s="86" t="s">
        <v>199</v>
      </c>
      <c r="D228" s="86" t="s">
        <v>257</v>
      </c>
      <c r="E228" s="80" t="s">
        <v>258</v>
      </c>
      <c r="F228" s="1">
        <v>1</v>
      </c>
      <c r="G228" s="84" t="s">
        <v>298</v>
      </c>
      <c r="H228" s="83">
        <v>12</v>
      </c>
      <c r="I228" s="48" t="s">
        <v>0</v>
      </c>
    </row>
    <row r="229" spans="2:9" s="13" customFormat="1" ht="13.8" x14ac:dyDescent="0.25">
      <c r="B229" s="79"/>
      <c r="C229" s="86" t="s">
        <v>199</v>
      </c>
      <c r="D229" s="86" t="s">
        <v>257</v>
      </c>
      <c r="E229" s="80" t="s">
        <v>258</v>
      </c>
      <c r="F229" s="1">
        <v>3</v>
      </c>
      <c r="G229" s="84" t="s">
        <v>77</v>
      </c>
      <c r="H229" s="83">
        <v>12</v>
      </c>
      <c r="I229" s="48" t="s">
        <v>0</v>
      </c>
    </row>
    <row r="230" spans="2:9" s="13" customFormat="1" ht="13.8" x14ac:dyDescent="0.25">
      <c r="B230" s="79"/>
      <c r="C230" s="1"/>
      <c r="D230" s="1"/>
      <c r="E230" s="1"/>
      <c r="F230" s="1"/>
      <c r="G230" s="84"/>
      <c r="H230" s="83"/>
      <c r="I230" s="48"/>
    </row>
    <row r="231" spans="2:9" s="13" customFormat="1" ht="27.6" x14ac:dyDescent="0.25">
      <c r="B231" s="79"/>
      <c r="C231" s="1"/>
      <c r="D231" s="1"/>
      <c r="E231" s="1"/>
      <c r="F231" s="1"/>
      <c r="G231" s="244" t="s">
        <v>305</v>
      </c>
      <c r="H231" s="83"/>
      <c r="I231" s="48"/>
    </row>
    <row r="232" spans="2:9" s="13" customFormat="1" ht="13.8" x14ac:dyDescent="0.25">
      <c r="B232" s="79"/>
      <c r="C232" s="86" t="s">
        <v>199</v>
      </c>
      <c r="D232" s="86" t="s">
        <v>257</v>
      </c>
      <c r="E232" s="80" t="s">
        <v>258</v>
      </c>
      <c r="F232" s="1">
        <v>2</v>
      </c>
      <c r="G232" s="84" t="s">
        <v>271</v>
      </c>
      <c r="H232" s="83">
        <v>12</v>
      </c>
      <c r="I232" s="48" t="s">
        <v>0</v>
      </c>
    </row>
    <row r="233" spans="2:9" s="13" customFormat="1" ht="13.8" x14ac:dyDescent="0.25">
      <c r="B233" s="79"/>
      <c r="C233" s="1"/>
      <c r="D233" s="1"/>
      <c r="E233" s="1"/>
      <c r="F233" s="1"/>
      <c r="G233" s="84"/>
      <c r="H233" s="83"/>
      <c r="I233" s="48"/>
    </row>
    <row r="234" spans="2:9" s="177" customFormat="1" ht="13.8" x14ac:dyDescent="0.25">
      <c r="B234" s="175"/>
      <c r="C234" s="256"/>
      <c r="D234" s="256"/>
      <c r="E234" s="256"/>
      <c r="F234" s="257">
        <f>SUM(F237:F286)</f>
        <v>23</v>
      </c>
      <c r="G234" s="260" t="s">
        <v>306</v>
      </c>
      <c r="H234" s="265"/>
      <c r="I234" s="256"/>
    </row>
    <row r="235" spans="2:9" s="13" customFormat="1" ht="13.8" x14ac:dyDescent="0.25">
      <c r="B235" s="79"/>
      <c r="C235" s="1"/>
      <c r="D235" s="1"/>
      <c r="E235" s="80"/>
      <c r="F235" s="1"/>
      <c r="G235" s="84"/>
      <c r="H235" s="83"/>
      <c r="I235" s="48"/>
    </row>
    <row r="236" spans="2:9" s="13" customFormat="1" ht="27.6" x14ac:dyDescent="0.25">
      <c r="B236" s="79"/>
      <c r="C236" s="1"/>
      <c r="D236" s="1"/>
      <c r="E236" s="80"/>
      <c r="F236" s="1"/>
      <c r="G236" s="249" t="s">
        <v>307</v>
      </c>
      <c r="H236" s="83"/>
      <c r="I236" s="48"/>
    </row>
    <row r="237" spans="2:9" s="13" customFormat="1" ht="13.8" x14ac:dyDescent="0.25">
      <c r="B237" s="79"/>
      <c r="C237" s="86" t="s">
        <v>199</v>
      </c>
      <c r="D237" s="86" t="s">
        <v>257</v>
      </c>
      <c r="E237" s="80" t="s">
        <v>258</v>
      </c>
      <c r="F237" s="1">
        <v>1</v>
      </c>
      <c r="G237" s="84" t="s">
        <v>43</v>
      </c>
      <c r="H237" s="83">
        <v>12</v>
      </c>
      <c r="I237" s="48" t="s">
        <v>0</v>
      </c>
    </row>
    <row r="238" spans="2:9" s="13" customFormat="1" ht="13.8" x14ac:dyDescent="0.25">
      <c r="B238" s="79"/>
      <c r="C238" s="1"/>
      <c r="D238" s="1"/>
      <c r="E238" s="80"/>
      <c r="F238" s="1"/>
      <c r="G238" s="84"/>
      <c r="H238" s="83"/>
      <c r="I238" s="48"/>
    </row>
    <row r="239" spans="2:9" s="13" customFormat="1" ht="27.6" x14ac:dyDescent="0.25">
      <c r="B239" s="79"/>
      <c r="C239" s="1"/>
      <c r="D239" s="1"/>
      <c r="E239" s="80"/>
      <c r="F239" s="1"/>
      <c r="G239" s="244" t="s">
        <v>308</v>
      </c>
      <c r="H239" s="83"/>
      <c r="I239" s="48"/>
    </row>
    <row r="240" spans="2:9" s="13" customFormat="1" ht="13.8" x14ac:dyDescent="0.25">
      <c r="B240" s="79"/>
      <c r="C240" s="86" t="s">
        <v>199</v>
      </c>
      <c r="D240" s="86" t="s">
        <v>257</v>
      </c>
      <c r="E240" s="80" t="s">
        <v>258</v>
      </c>
      <c r="F240" s="1">
        <v>1</v>
      </c>
      <c r="G240" s="84" t="s">
        <v>43</v>
      </c>
      <c r="H240" s="83">
        <v>12</v>
      </c>
      <c r="I240" s="48" t="s">
        <v>0</v>
      </c>
    </row>
    <row r="241" spans="2:9" s="13" customFormat="1" ht="13.8" x14ac:dyDescent="0.25">
      <c r="B241" s="79"/>
      <c r="C241" s="1"/>
      <c r="D241" s="1"/>
      <c r="E241" s="80"/>
      <c r="F241" s="1"/>
      <c r="G241" s="84"/>
      <c r="H241" s="83"/>
      <c r="I241" s="48"/>
    </row>
    <row r="242" spans="2:9" s="13" customFormat="1" ht="27.6" x14ac:dyDescent="0.25">
      <c r="B242" s="79"/>
      <c r="C242" s="1"/>
      <c r="D242" s="1"/>
      <c r="E242" s="80"/>
      <c r="F242" s="1"/>
      <c r="G242" s="244" t="s">
        <v>309</v>
      </c>
      <c r="H242" s="83"/>
      <c r="I242" s="48"/>
    </row>
    <row r="243" spans="2:9" s="13" customFormat="1" ht="13.8" x14ac:dyDescent="0.25">
      <c r="B243" s="79"/>
      <c r="C243" s="86" t="s">
        <v>199</v>
      </c>
      <c r="D243" s="86" t="s">
        <v>257</v>
      </c>
      <c r="E243" s="80" t="s">
        <v>258</v>
      </c>
      <c r="F243" s="1">
        <v>1</v>
      </c>
      <c r="G243" s="84" t="s">
        <v>43</v>
      </c>
      <c r="H243" s="83">
        <v>12</v>
      </c>
      <c r="I243" s="48" t="s">
        <v>0</v>
      </c>
    </row>
    <row r="244" spans="2:9" s="13" customFormat="1" ht="13.8" x14ac:dyDescent="0.25">
      <c r="B244" s="79"/>
      <c r="C244" s="1"/>
      <c r="D244" s="1"/>
      <c r="E244" s="80"/>
      <c r="F244" s="1"/>
      <c r="G244" s="84"/>
      <c r="H244" s="83"/>
      <c r="I244" s="48"/>
    </row>
    <row r="245" spans="2:9" s="13" customFormat="1" ht="13.8" x14ac:dyDescent="0.25">
      <c r="B245" s="79"/>
      <c r="C245" s="1"/>
      <c r="D245" s="1"/>
      <c r="E245" s="80"/>
      <c r="F245" s="1"/>
      <c r="G245" s="246" t="s">
        <v>310</v>
      </c>
      <c r="H245" s="83"/>
      <c r="I245" s="48"/>
    </row>
    <row r="246" spans="2:9" s="13" customFormat="1" ht="13.8" x14ac:dyDescent="0.25">
      <c r="B246" s="79"/>
      <c r="C246" s="86" t="s">
        <v>199</v>
      </c>
      <c r="D246" s="86" t="s">
        <v>257</v>
      </c>
      <c r="E246" s="80" t="s">
        <v>258</v>
      </c>
      <c r="F246" s="1">
        <v>2</v>
      </c>
      <c r="G246" s="84" t="s">
        <v>43</v>
      </c>
      <c r="H246" s="83">
        <v>12</v>
      </c>
      <c r="I246" s="48" t="s">
        <v>0</v>
      </c>
    </row>
    <row r="247" spans="2:9" s="13" customFormat="1" ht="13.8" x14ac:dyDescent="0.25">
      <c r="B247" s="79"/>
      <c r="C247" s="1"/>
      <c r="D247" s="1"/>
      <c r="E247" s="80"/>
      <c r="F247" s="1"/>
      <c r="G247" s="84"/>
      <c r="H247" s="83"/>
      <c r="I247" s="48"/>
    </row>
    <row r="248" spans="2:9" s="13" customFormat="1" ht="13.8" x14ac:dyDescent="0.25">
      <c r="B248" s="79"/>
      <c r="C248" s="1"/>
      <c r="D248" s="1"/>
      <c r="E248" s="80"/>
      <c r="F248" s="1"/>
      <c r="G248" s="244" t="s">
        <v>311</v>
      </c>
      <c r="H248" s="83"/>
      <c r="I248" s="48"/>
    </row>
    <row r="249" spans="2:9" s="13" customFormat="1" ht="13.8" x14ac:dyDescent="0.25">
      <c r="B249" s="79"/>
      <c r="C249" s="86" t="s">
        <v>199</v>
      </c>
      <c r="D249" s="86" t="s">
        <v>257</v>
      </c>
      <c r="E249" s="80" t="s">
        <v>258</v>
      </c>
      <c r="F249" s="1">
        <v>1</v>
      </c>
      <c r="G249" s="84" t="s">
        <v>312</v>
      </c>
      <c r="H249" s="83">
        <v>12</v>
      </c>
      <c r="I249" s="48" t="s">
        <v>0</v>
      </c>
    </row>
    <row r="250" spans="2:9" s="13" customFormat="1" ht="13.8" x14ac:dyDescent="0.25">
      <c r="B250" s="79"/>
      <c r="C250" s="86" t="s">
        <v>199</v>
      </c>
      <c r="D250" s="86" t="s">
        <v>257</v>
      </c>
      <c r="E250" s="80" t="s">
        <v>258</v>
      </c>
      <c r="F250" s="1">
        <v>1</v>
      </c>
      <c r="G250" s="84" t="s">
        <v>43</v>
      </c>
      <c r="H250" s="83">
        <v>12</v>
      </c>
      <c r="I250" s="48" t="s">
        <v>0</v>
      </c>
    </row>
    <row r="251" spans="2:9" s="13" customFormat="1" ht="13.8" x14ac:dyDescent="0.25">
      <c r="B251" s="79"/>
      <c r="C251" s="86"/>
      <c r="D251" s="86"/>
      <c r="E251" s="80"/>
      <c r="F251" s="1"/>
      <c r="G251" s="84"/>
      <c r="H251" s="83"/>
      <c r="I251" s="48"/>
    </row>
    <row r="252" spans="2:9" s="137" customFormat="1" ht="13.8" x14ac:dyDescent="0.25">
      <c r="B252" s="79"/>
      <c r="C252" s="236"/>
      <c r="D252" s="236"/>
      <c r="E252" s="132"/>
      <c r="F252" s="52"/>
      <c r="G252" s="81" t="s">
        <v>313</v>
      </c>
      <c r="H252" s="88"/>
      <c r="I252" s="79"/>
    </row>
    <row r="253" spans="2:9" s="13" customFormat="1" ht="13.8" x14ac:dyDescent="0.25">
      <c r="B253" s="79"/>
      <c r="C253" s="1" t="s">
        <v>242</v>
      </c>
      <c r="D253" s="1" t="s">
        <v>314</v>
      </c>
      <c r="E253" s="80" t="s">
        <v>243</v>
      </c>
      <c r="F253" s="1">
        <v>1</v>
      </c>
      <c r="G253" s="84" t="s">
        <v>43</v>
      </c>
      <c r="H253" s="83">
        <v>12</v>
      </c>
      <c r="I253" s="48" t="s">
        <v>80</v>
      </c>
    </row>
    <row r="254" spans="2:9" s="13" customFormat="1" ht="13.8" x14ac:dyDescent="0.25">
      <c r="B254" s="79"/>
      <c r="C254" s="1"/>
      <c r="D254" s="1"/>
      <c r="E254" s="80"/>
      <c r="F254" s="1"/>
      <c r="G254" s="84"/>
      <c r="H254" s="83"/>
      <c r="I254" s="48"/>
    </row>
    <row r="255" spans="2:9" s="13" customFormat="1" ht="27.6" x14ac:dyDescent="0.25">
      <c r="B255" s="79"/>
      <c r="C255" s="1"/>
      <c r="D255" s="1"/>
      <c r="E255" s="80"/>
      <c r="F255" s="1"/>
      <c r="G255" s="81" t="s">
        <v>315</v>
      </c>
      <c r="H255" s="83"/>
      <c r="I255" s="48"/>
    </row>
    <row r="256" spans="2:9" s="13" customFormat="1" ht="13.8" x14ac:dyDescent="0.25">
      <c r="B256" s="79"/>
      <c r="C256" s="1" t="s">
        <v>242</v>
      </c>
      <c r="D256" s="1" t="s">
        <v>314</v>
      </c>
      <c r="E256" s="80" t="s">
        <v>243</v>
      </c>
      <c r="F256" s="1">
        <v>1</v>
      </c>
      <c r="G256" s="84" t="s">
        <v>43</v>
      </c>
      <c r="H256" s="83">
        <v>12</v>
      </c>
      <c r="I256" s="48" t="s">
        <v>0</v>
      </c>
    </row>
    <row r="257" spans="2:9" s="13" customFormat="1" ht="13.8" x14ac:dyDescent="0.25">
      <c r="B257" s="79"/>
      <c r="C257" s="1"/>
      <c r="D257" s="1"/>
      <c r="E257" s="80"/>
      <c r="F257" s="1"/>
      <c r="G257" s="84"/>
      <c r="H257" s="83"/>
      <c r="I257" s="48"/>
    </row>
    <row r="258" spans="2:9" s="13" customFormat="1" ht="13.8" x14ac:dyDescent="0.25">
      <c r="B258" s="79"/>
      <c r="C258" s="1"/>
      <c r="D258" s="1"/>
      <c r="E258" s="80"/>
      <c r="F258" s="1"/>
      <c r="G258" s="244" t="s">
        <v>316</v>
      </c>
      <c r="H258" s="83"/>
      <c r="I258" s="48"/>
    </row>
    <row r="259" spans="2:9" s="13" customFormat="1" ht="13.8" x14ac:dyDescent="0.25">
      <c r="B259" s="79"/>
      <c r="C259" s="86" t="s">
        <v>199</v>
      </c>
      <c r="D259" s="86" t="s">
        <v>257</v>
      </c>
      <c r="E259" s="80" t="s">
        <v>258</v>
      </c>
      <c r="F259" s="1">
        <v>2</v>
      </c>
      <c r="G259" s="84" t="s">
        <v>43</v>
      </c>
      <c r="H259" s="83">
        <v>12</v>
      </c>
      <c r="I259" s="48" t="s">
        <v>0</v>
      </c>
    </row>
    <row r="260" spans="2:9" s="13" customFormat="1" ht="13.8" x14ac:dyDescent="0.25">
      <c r="B260" s="79"/>
      <c r="C260" s="1"/>
      <c r="D260" s="1"/>
      <c r="E260" s="80"/>
      <c r="F260" s="1"/>
      <c r="G260" s="84"/>
      <c r="H260" s="83"/>
      <c r="I260" s="48"/>
    </row>
    <row r="261" spans="2:9" s="13" customFormat="1" ht="13.8" x14ac:dyDescent="0.25">
      <c r="B261" s="79"/>
      <c r="C261" s="1"/>
      <c r="D261" s="1"/>
      <c r="E261" s="80"/>
      <c r="F261" s="1"/>
      <c r="G261" s="244" t="s">
        <v>317</v>
      </c>
      <c r="H261" s="83"/>
      <c r="I261" s="48"/>
    </row>
    <row r="262" spans="2:9" s="13" customFormat="1" ht="13.8" x14ac:dyDescent="0.25">
      <c r="B262" s="79"/>
      <c r="C262" s="86" t="s">
        <v>199</v>
      </c>
      <c r="D262" s="86" t="s">
        <v>257</v>
      </c>
      <c r="E262" s="80" t="s">
        <v>258</v>
      </c>
      <c r="F262" s="1">
        <v>1</v>
      </c>
      <c r="G262" s="84" t="s">
        <v>312</v>
      </c>
      <c r="H262" s="83">
        <v>12</v>
      </c>
      <c r="I262" s="48" t="s">
        <v>0</v>
      </c>
    </row>
    <row r="263" spans="2:9" s="13" customFormat="1" ht="13.8" x14ac:dyDescent="0.25">
      <c r="B263" s="79"/>
      <c r="C263" s="1" t="s">
        <v>242</v>
      </c>
      <c r="D263" s="1" t="s">
        <v>314</v>
      </c>
      <c r="E263" s="80" t="s">
        <v>243</v>
      </c>
      <c r="F263" s="1">
        <v>2</v>
      </c>
      <c r="G263" s="84" t="s">
        <v>43</v>
      </c>
      <c r="H263" s="83">
        <v>12</v>
      </c>
      <c r="I263" s="48" t="s">
        <v>80</v>
      </c>
    </row>
    <row r="264" spans="2:9" s="13" customFormat="1" ht="13.8" x14ac:dyDescent="0.25">
      <c r="B264" s="79"/>
      <c r="C264" s="1"/>
      <c r="D264" s="1"/>
      <c r="E264" s="80"/>
      <c r="F264" s="1"/>
      <c r="G264" s="84"/>
      <c r="H264" s="83"/>
      <c r="I264" s="48"/>
    </row>
    <row r="265" spans="2:9" s="13" customFormat="1" ht="13.8" x14ac:dyDescent="0.25">
      <c r="B265" s="79"/>
      <c r="C265" s="1"/>
      <c r="D265" s="1"/>
      <c r="E265" s="80"/>
      <c r="F265" s="1"/>
      <c r="G265" s="81" t="s">
        <v>318</v>
      </c>
      <c r="H265" s="83"/>
      <c r="I265" s="48"/>
    </row>
    <row r="266" spans="2:9" s="13" customFormat="1" ht="13.8" x14ac:dyDescent="0.25">
      <c r="B266" s="79"/>
      <c r="C266" s="1" t="s">
        <v>242</v>
      </c>
      <c r="D266" s="1" t="s">
        <v>314</v>
      </c>
      <c r="E266" s="80" t="s">
        <v>243</v>
      </c>
      <c r="F266" s="1">
        <v>1</v>
      </c>
      <c r="G266" s="84" t="s">
        <v>43</v>
      </c>
      <c r="H266" s="83">
        <v>12</v>
      </c>
      <c r="I266" s="48" t="s">
        <v>0</v>
      </c>
    </row>
    <row r="267" spans="2:9" s="13" customFormat="1" ht="13.8" x14ac:dyDescent="0.25">
      <c r="B267" s="79"/>
      <c r="C267" s="1"/>
      <c r="D267" s="1"/>
      <c r="E267" s="80"/>
      <c r="F267" s="1"/>
      <c r="G267" s="84"/>
      <c r="H267" s="83"/>
      <c r="I267" s="48"/>
    </row>
    <row r="268" spans="2:9" s="13" customFormat="1" ht="27.6" x14ac:dyDescent="0.25">
      <c r="B268" s="79"/>
      <c r="C268" s="1"/>
      <c r="D268" s="1"/>
      <c r="E268" s="80"/>
      <c r="F268" s="1"/>
      <c r="G268" s="244" t="s">
        <v>319</v>
      </c>
      <c r="H268" s="83"/>
      <c r="I268" s="48"/>
    </row>
    <row r="269" spans="2:9" s="13" customFormat="1" ht="13.8" x14ac:dyDescent="0.25">
      <c r="B269" s="79"/>
      <c r="C269" s="1" t="s">
        <v>242</v>
      </c>
      <c r="D269" s="1" t="s">
        <v>314</v>
      </c>
      <c r="E269" s="80" t="s">
        <v>243</v>
      </c>
      <c r="F269" s="1">
        <v>1</v>
      </c>
      <c r="G269" s="84" t="s">
        <v>43</v>
      </c>
      <c r="H269" s="83">
        <v>12</v>
      </c>
      <c r="I269" s="48" t="s">
        <v>80</v>
      </c>
    </row>
    <row r="270" spans="2:9" s="13" customFormat="1" ht="13.8" x14ac:dyDescent="0.25">
      <c r="B270" s="79"/>
      <c r="C270" s="1"/>
      <c r="D270" s="1"/>
      <c r="E270" s="80"/>
      <c r="F270" s="1"/>
      <c r="G270" s="84"/>
      <c r="H270" s="83"/>
      <c r="I270" s="48"/>
    </row>
    <row r="271" spans="2:9" s="13" customFormat="1" ht="13.8" x14ac:dyDescent="0.25">
      <c r="B271" s="79"/>
      <c r="C271" s="1"/>
      <c r="D271" s="1"/>
      <c r="E271" s="80"/>
      <c r="F271" s="1"/>
      <c r="G271" s="81" t="s">
        <v>320</v>
      </c>
      <c r="H271" s="83"/>
      <c r="I271" s="48"/>
    </row>
    <row r="272" spans="2:9" s="13" customFormat="1" ht="13.8" x14ac:dyDescent="0.25">
      <c r="B272" s="79"/>
      <c r="C272" s="1" t="s">
        <v>242</v>
      </c>
      <c r="D272" s="1" t="s">
        <v>314</v>
      </c>
      <c r="E272" s="80" t="s">
        <v>243</v>
      </c>
      <c r="F272" s="1">
        <v>1</v>
      </c>
      <c r="G272" s="84" t="s">
        <v>43</v>
      </c>
      <c r="H272" s="83">
        <v>12</v>
      </c>
      <c r="I272" s="48" t="s">
        <v>80</v>
      </c>
    </row>
    <row r="273" spans="2:9" s="13" customFormat="1" ht="13.8" x14ac:dyDescent="0.25">
      <c r="B273" s="79"/>
      <c r="C273" s="1"/>
      <c r="D273" s="1"/>
      <c r="E273" s="80"/>
      <c r="F273" s="1"/>
      <c r="G273" s="84"/>
      <c r="H273" s="83"/>
      <c r="I273" s="48"/>
    </row>
    <row r="274" spans="2:9" s="13" customFormat="1" ht="13.8" x14ac:dyDescent="0.25">
      <c r="B274" s="79"/>
      <c r="C274" s="1"/>
      <c r="D274" s="1"/>
      <c r="E274" s="80"/>
      <c r="F274" s="1"/>
      <c r="G274" s="244" t="s">
        <v>321</v>
      </c>
      <c r="H274" s="83"/>
      <c r="I274" s="48"/>
    </row>
    <row r="275" spans="2:9" s="13" customFormat="1" ht="13.8" x14ac:dyDescent="0.25">
      <c r="B275" s="79"/>
      <c r="C275" s="86" t="s">
        <v>199</v>
      </c>
      <c r="D275" s="86" t="s">
        <v>257</v>
      </c>
      <c r="E275" s="80" t="s">
        <v>258</v>
      </c>
      <c r="F275" s="1">
        <v>1</v>
      </c>
      <c r="G275" s="84" t="s">
        <v>43</v>
      </c>
      <c r="H275" s="83">
        <v>12</v>
      </c>
      <c r="I275" s="48" t="s">
        <v>0</v>
      </c>
    </row>
    <row r="276" spans="2:9" s="13" customFormat="1" ht="13.8" x14ac:dyDescent="0.25">
      <c r="B276" s="79"/>
      <c r="C276" s="1" t="s">
        <v>242</v>
      </c>
      <c r="D276" s="1" t="s">
        <v>314</v>
      </c>
      <c r="E276" s="80" t="s">
        <v>243</v>
      </c>
      <c r="F276" s="1">
        <v>1</v>
      </c>
      <c r="G276" s="84" t="s">
        <v>43</v>
      </c>
      <c r="H276" s="83">
        <v>12</v>
      </c>
      <c r="I276" s="48" t="s">
        <v>80</v>
      </c>
    </row>
    <row r="277" spans="2:9" s="13" customFormat="1" ht="13.8" x14ac:dyDescent="0.25">
      <c r="B277" s="79"/>
      <c r="C277" s="1"/>
      <c r="D277" s="1"/>
      <c r="E277" s="80"/>
      <c r="F277" s="1"/>
      <c r="G277" s="84"/>
      <c r="H277" s="83"/>
      <c r="I277" s="48"/>
    </row>
    <row r="278" spans="2:9" s="13" customFormat="1" ht="13.8" x14ac:dyDescent="0.25">
      <c r="B278" s="79"/>
      <c r="C278" s="1"/>
      <c r="D278" s="1"/>
      <c r="E278" s="80"/>
      <c r="F278" s="1"/>
      <c r="G278" s="244" t="s">
        <v>322</v>
      </c>
      <c r="H278" s="83"/>
      <c r="I278" s="48"/>
    </row>
    <row r="279" spans="2:9" s="13" customFormat="1" ht="13.8" x14ac:dyDescent="0.25">
      <c r="B279" s="79"/>
      <c r="C279" s="86" t="s">
        <v>199</v>
      </c>
      <c r="D279" s="86" t="s">
        <v>257</v>
      </c>
      <c r="E279" s="80" t="s">
        <v>258</v>
      </c>
      <c r="F279" s="1">
        <v>1</v>
      </c>
      <c r="G279" s="84" t="s">
        <v>312</v>
      </c>
      <c r="H279" s="83">
        <v>12</v>
      </c>
      <c r="I279" s="48" t="s">
        <v>0</v>
      </c>
    </row>
    <row r="280" spans="2:9" s="13" customFormat="1" ht="13.8" x14ac:dyDescent="0.25">
      <c r="B280" s="79"/>
      <c r="C280" s="1" t="s">
        <v>242</v>
      </c>
      <c r="D280" s="1" t="s">
        <v>314</v>
      </c>
      <c r="E280" s="80" t="s">
        <v>243</v>
      </c>
      <c r="F280" s="1">
        <v>1</v>
      </c>
      <c r="G280" s="84" t="s">
        <v>43</v>
      </c>
      <c r="H280" s="83">
        <v>12</v>
      </c>
      <c r="I280" s="48" t="s">
        <v>80</v>
      </c>
    </row>
    <row r="281" spans="2:9" s="13" customFormat="1" ht="13.8" x14ac:dyDescent="0.25">
      <c r="B281" s="79"/>
      <c r="C281" s="86"/>
      <c r="D281" s="86"/>
      <c r="E281" s="80"/>
      <c r="F281" s="1"/>
      <c r="G281" s="84"/>
      <c r="H281" s="83"/>
      <c r="I281" s="48"/>
    </row>
    <row r="282" spans="2:9" s="13" customFormat="1" ht="13.8" x14ac:dyDescent="0.25">
      <c r="B282" s="79"/>
      <c r="C282" s="86"/>
      <c r="D282" s="86"/>
      <c r="E282" s="80"/>
      <c r="F282" s="1"/>
      <c r="G282" s="81" t="s">
        <v>323</v>
      </c>
      <c r="H282" s="83"/>
      <c r="I282" s="48"/>
    </row>
    <row r="283" spans="2:9" s="13" customFormat="1" ht="13.8" x14ac:dyDescent="0.25">
      <c r="B283" s="79"/>
      <c r="C283" s="1" t="s">
        <v>242</v>
      </c>
      <c r="D283" s="1" t="s">
        <v>314</v>
      </c>
      <c r="E283" s="80" t="s">
        <v>243</v>
      </c>
      <c r="F283" s="1">
        <v>1</v>
      </c>
      <c r="G283" s="84" t="s">
        <v>43</v>
      </c>
      <c r="H283" s="83">
        <v>12</v>
      </c>
      <c r="I283" s="48" t="s">
        <v>80</v>
      </c>
    </row>
    <row r="284" spans="2:9" s="13" customFormat="1" ht="13.8" x14ac:dyDescent="0.25">
      <c r="B284" s="79"/>
      <c r="C284" s="86"/>
      <c r="D284" s="86"/>
      <c r="E284" s="80"/>
      <c r="F284" s="1"/>
      <c r="G284" s="84"/>
      <c r="H284" s="83"/>
      <c r="I284" s="48"/>
    </row>
    <row r="285" spans="2:9" s="13" customFormat="1" ht="13.8" x14ac:dyDescent="0.25">
      <c r="B285" s="79"/>
      <c r="C285" s="86"/>
      <c r="D285" s="86"/>
      <c r="E285" s="80"/>
      <c r="F285" s="1"/>
      <c r="G285" s="244" t="s">
        <v>324</v>
      </c>
      <c r="H285" s="83"/>
      <c r="I285" s="48"/>
    </row>
    <row r="286" spans="2:9" s="13" customFormat="1" ht="13.8" x14ac:dyDescent="0.25">
      <c r="B286" s="79"/>
      <c r="C286" s="86" t="s">
        <v>199</v>
      </c>
      <c r="D286" s="86" t="s">
        <v>257</v>
      </c>
      <c r="E286" s="80" t="s">
        <v>258</v>
      </c>
      <c r="F286" s="1">
        <v>1</v>
      </c>
      <c r="G286" s="84" t="s">
        <v>43</v>
      </c>
      <c r="H286" s="83">
        <v>12</v>
      </c>
      <c r="I286" s="48" t="s">
        <v>0</v>
      </c>
    </row>
    <row r="287" spans="2:9" s="13" customFormat="1" ht="13.8" x14ac:dyDescent="0.25">
      <c r="B287" s="79"/>
      <c r="C287" s="1"/>
      <c r="D287" s="1"/>
      <c r="E287" s="1"/>
      <c r="F287" s="1"/>
      <c r="G287" s="84"/>
      <c r="H287" s="83"/>
      <c r="I287" s="48"/>
    </row>
    <row r="288" spans="2:9" s="177" customFormat="1" ht="13.8" x14ac:dyDescent="0.25">
      <c r="B288" s="175"/>
      <c r="C288" s="257"/>
      <c r="D288" s="257"/>
      <c r="E288" s="257"/>
      <c r="F288" s="257">
        <f>SUM(F291)</f>
        <v>1</v>
      </c>
      <c r="G288" s="257" t="s">
        <v>325</v>
      </c>
      <c r="H288" s="257"/>
      <c r="I288" s="257"/>
    </row>
    <row r="289" spans="2:9" s="135" customFormat="1" x14ac:dyDescent="0.25">
      <c r="B289" s="149"/>
      <c r="C289" s="152"/>
      <c r="D289" s="152"/>
      <c r="E289" s="152"/>
      <c r="F289" s="152"/>
      <c r="G289" s="101"/>
      <c r="H289" s="133"/>
      <c r="I289" s="152"/>
    </row>
    <row r="290" spans="2:9" s="13" customFormat="1" ht="13.8" x14ac:dyDescent="0.25">
      <c r="B290" s="79"/>
      <c r="C290" s="1"/>
      <c r="D290" s="1"/>
      <c r="E290" s="80"/>
      <c r="F290" s="1"/>
      <c r="G290" s="244" t="s">
        <v>325</v>
      </c>
      <c r="H290" s="83"/>
      <c r="I290" s="48"/>
    </row>
    <row r="291" spans="2:9" s="13" customFormat="1" ht="13.8" x14ac:dyDescent="0.25">
      <c r="B291" s="79"/>
      <c r="C291" s="86" t="s">
        <v>199</v>
      </c>
      <c r="D291" s="86" t="s">
        <v>257</v>
      </c>
      <c r="E291" s="80" t="s">
        <v>258</v>
      </c>
      <c r="F291" s="1">
        <v>1</v>
      </c>
      <c r="G291" s="84" t="s">
        <v>35</v>
      </c>
      <c r="H291" s="83">
        <v>12</v>
      </c>
      <c r="I291" s="48" t="s">
        <v>0</v>
      </c>
    </row>
    <row r="292" spans="2:9" s="135" customFormat="1" x14ac:dyDescent="0.25">
      <c r="B292" s="149"/>
      <c r="C292" s="152"/>
      <c r="D292" s="152"/>
      <c r="E292" s="152"/>
      <c r="F292" s="152"/>
      <c r="G292" s="101"/>
      <c r="H292" s="133"/>
      <c r="I292" s="152"/>
    </row>
    <row r="293" spans="2:9" s="177" customFormat="1" ht="27.6" x14ac:dyDescent="0.25">
      <c r="B293" s="175"/>
      <c r="C293" s="256"/>
      <c r="D293" s="256"/>
      <c r="E293" s="256"/>
      <c r="F293" s="268">
        <f>SUM(F296:F307)</f>
        <v>12</v>
      </c>
      <c r="G293" s="258" t="s">
        <v>326</v>
      </c>
      <c r="H293" s="256"/>
      <c r="I293" s="256"/>
    </row>
    <row r="294" spans="2:9" s="135" customFormat="1" x14ac:dyDescent="0.25">
      <c r="B294" s="149"/>
      <c r="C294" s="152"/>
      <c r="D294" s="152"/>
      <c r="E294" s="152"/>
      <c r="F294" s="152"/>
      <c r="G294" s="101"/>
      <c r="H294" s="133"/>
      <c r="I294" s="152"/>
    </row>
    <row r="295" spans="2:9" s="135" customFormat="1" ht="27.6" x14ac:dyDescent="0.25">
      <c r="B295" s="149"/>
      <c r="C295" s="152"/>
      <c r="D295" s="152"/>
      <c r="E295" s="152"/>
      <c r="F295" s="152"/>
      <c r="G295" s="244" t="s">
        <v>327</v>
      </c>
      <c r="H295" s="133"/>
      <c r="I295" s="152"/>
    </row>
    <row r="296" spans="2:9" s="13" customFormat="1" ht="13.8" x14ac:dyDescent="0.25">
      <c r="B296" s="79"/>
      <c r="C296" s="86" t="s">
        <v>199</v>
      </c>
      <c r="D296" s="86" t="s">
        <v>257</v>
      </c>
      <c r="E296" s="80" t="s">
        <v>258</v>
      </c>
      <c r="F296" s="48">
        <v>1</v>
      </c>
      <c r="G296" s="13" t="s">
        <v>271</v>
      </c>
      <c r="H296" s="1">
        <v>12</v>
      </c>
      <c r="I296" s="48" t="s">
        <v>80</v>
      </c>
    </row>
    <row r="297" spans="2:9" s="135" customFormat="1" x14ac:dyDescent="0.25">
      <c r="B297" s="149"/>
      <c r="C297" s="152"/>
      <c r="D297" s="152"/>
      <c r="E297" s="152"/>
      <c r="F297" s="152"/>
      <c r="G297" s="101"/>
      <c r="H297" s="133"/>
      <c r="I297" s="152"/>
    </row>
    <row r="298" spans="2:9" s="135" customFormat="1" ht="27.6" x14ac:dyDescent="0.25">
      <c r="B298" s="149"/>
      <c r="C298" s="152"/>
      <c r="D298" s="152"/>
      <c r="E298" s="152"/>
      <c r="F298" s="152"/>
      <c r="G298" s="244" t="s">
        <v>293</v>
      </c>
      <c r="H298" s="133"/>
      <c r="I298" s="152"/>
    </row>
    <row r="299" spans="2:9" s="13" customFormat="1" ht="13.8" x14ac:dyDescent="0.25">
      <c r="B299" s="79"/>
      <c r="C299" s="86" t="s">
        <v>199</v>
      </c>
      <c r="D299" s="86" t="s">
        <v>257</v>
      </c>
      <c r="E299" s="80" t="s">
        <v>258</v>
      </c>
      <c r="F299" s="48">
        <v>3</v>
      </c>
      <c r="G299" s="13" t="s">
        <v>271</v>
      </c>
      <c r="H299" s="1">
        <v>12</v>
      </c>
      <c r="I299" s="48" t="s">
        <v>80</v>
      </c>
    </row>
    <row r="300" spans="2:9" s="135" customFormat="1" x14ac:dyDescent="0.25">
      <c r="B300" s="149"/>
      <c r="C300" s="152"/>
      <c r="D300" s="152"/>
      <c r="E300" s="152"/>
      <c r="F300" s="152"/>
      <c r="G300" s="101"/>
      <c r="H300" s="133"/>
      <c r="I300" s="152"/>
    </row>
    <row r="301" spans="2:9" s="135" customFormat="1" ht="28.8" customHeight="1" x14ac:dyDescent="0.25">
      <c r="B301" s="149"/>
      <c r="C301" s="152"/>
      <c r="D301" s="152"/>
      <c r="E301" s="152"/>
      <c r="F301" s="152"/>
      <c r="G301" s="244" t="s">
        <v>328</v>
      </c>
      <c r="H301" s="133"/>
      <c r="I301" s="152"/>
    </row>
    <row r="302" spans="2:9" s="13" customFormat="1" ht="13.8" x14ac:dyDescent="0.25">
      <c r="B302" s="79"/>
      <c r="C302" s="86" t="s">
        <v>199</v>
      </c>
      <c r="D302" s="86" t="s">
        <v>257</v>
      </c>
      <c r="E302" s="80" t="s">
        <v>258</v>
      </c>
      <c r="F302" s="48">
        <v>1</v>
      </c>
      <c r="G302" s="13" t="s">
        <v>271</v>
      </c>
      <c r="H302" s="1">
        <v>12</v>
      </c>
      <c r="I302" s="48" t="s">
        <v>80</v>
      </c>
    </row>
    <row r="303" spans="2:9" s="13" customFormat="1" ht="13.8" x14ac:dyDescent="0.25">
      <c r="B303" s="79"/>
      <c r="C303" s="86" t="s">
        <v>199</v>
      </c>
      <c r="D303" s="86" t="s">
        <v>257</v>
      </c>
      <c r="E303" s="80" t="s">
        <v>258</v>
      </c>
      <c r="F303" s="1">
        <v>1</v>
      </c>
      <c r="G303" s="84" t="s">
        <v>77</v>
      </c>
      <c r="H303" s="1">
        <v>12</v>
      </c>
      <c r="I303" s="48" t="s">
        <v>80</v>
      </c>
    </row>
    <row r="304" spans="2:9" s="135" customFormat="1" x14ac:dyDescent="0.25">
      <c r="B304" s="149"/>
      <c r="C304" s="152"/>
      <c r="D304" s="152"/>
      <c r="E304" s="152"/>
      <c r="F304" s="152"/>
      <c r="G304" s="101"/>
      <c r="H304" s="133"/>
      <c r="I304" s="152"/>
    </row>
    <row r="305" spans="2:9" s="135" customFormat="1" ht="13.8" x14ac:dyDescent="0.25">
      <c r="B305" s="149"/>
      <c r="C305" s="152"/>
      <c r="D305" s="152"/>
      <c r="E305" s="152"/>
      <c r="F305" s="152"/>
      <c r="G305" s="244" t="s">
        <v>325</v>
      </c>
      <c r="H305" s="133"/>
      <c r="I305" s="152"/>
    </row>
    <row r="306" spans="2:9" s="13" customFormat="1" ht="13.8" x14ac:dyDescent="0.25">
      <c r="B306" s="79"/>
      <c r="C306" s="86" t="s">
        <v>199</v>
      </c>
      <c r="D306" s="86" t="s">
        <v>257</v>
      </c>
      <c r="E306" s="80" t="s">
        <v>258</v>
      </c>
      <c r="F306" s="48">
        <v>4</v>
      </c>
      <c r="G306" s="13" t="s">
        <v>35</v>
      </c>
      <c r="H306" s="1">
        <v>12</v>
      </c>
      <c r="I306" s="48" t="s">
        <v>80</v>
      </c>
    </row>
    <row r="307" spans="2:9" s="13" customFormat="1" ht="13.8" x14ac:dyDescent="0.25">
      <c r="B307" s="79"/>
      <c r="C307" s="86" t="s">
        <v>199</v>
      </c>
      <c r="D307" s="86" t="s">
        <v>257</v>
      </c>
      <c r="E307" s="80" t="s">
        <v>258</v>
      </c>
      <c r="F307" s="1">
        <v>2</v>
      </c>
      <c r="G307" s="84" t="s">
        <v>77</v>
      </c>
      <c r="H307" s="1">
        <v>12</v>
      </c>
      <c r="I307" s="48" t="s">
        <v>80</v>
      </c>
    </row>
    <row r="308" spans="2:9" s="13" customFormat="1" ht="13.8" x14ac:dyDescent="0.25">
      <c r="B308" s="79"/>
      <c r="C308" s="86"/>
      <c r="D308" s="86"/>
      <c r="E308" s="80"/>
      <c r="F308" s="1"/>
      <c r="G308" s="84"/>
      <c r="H308" s="1"/>
      <c r="I308" s="48"/>
    </row>
    <row r="309" spans="2:9" s="241" customFormat="1" ht="27.6" x14ac:dyDescent="0.25">
      <c r="B309" s="240"/>
      <c r="C309" s="189"/>
      <c r="D309" s="189"/>
      <c r="E309" s="189"/>
      <c r="F309" s="269">
        <f>+F311</f>
        <v>16</v>
      </c>
      <c r="G309" s="210" t="s">
        <v>120</v>
      </c>
      <c r="H309" s="192"/>
      <c r="I309" s="189"/>
    </row>
    <row r="310" spans="2:9" s="135" customFormat="1" ht="13.8" x14ac:dyDescent="0.25">
      <c r="B310" s="149"/>
      <c r="C310" s="1"/>
      <c r="D310" s="1"/>
      <c r="E310" s="1"/>
      <c r="F310" s="132"/>
      <c r="G310" s="146" t="s">
        <v>117</v>
      </c>
      <c r="H310" s="83"/>
      <c r="I310" s="1"/>
    </row>
    <row r="311" spans="2:9" s="135" customFormat="1" ht="13.8" x14ac:dyDescent="0.25">
      <c r="B311" s="149"/>
      <c r="C311" s="48" t="s">
        <v>242</v>
      </c>
      <c r="D311" s="48" t="s">
        <v>88</v>
      </c>
      <c r="E311" s="48" t="s">
        <v>252</v>
      </c>
      <c r="F311" s="48">
        <v>16</v>
      </c>
      <c r="G311" s="12" t="s">
        <v>253</v>
      </c>
      <c r="H311" s="48">
        <v>12</v>
      </c>
      <c r="I311" s="48" t="s">
        <v>80</v>
      </c>
    </row>
    <row r="312" spans="2:9" ht="13.8" x14ac:dyDescent="0.25">
      <c r="C312" s="31"/>
      <c r="D312" s="31"/>
      <c r="E312" s="31"/>
      <c r="F312" s="32"/>
      <c r="G312" s="57"/>
      <c r="H312" s="32"/>
    </row>
    <row r="313" spans="2:9" s="177" customFormat="1" ht="27.6" x14ac:dyDescent="0.25">
      <c r="B313" s="175"/>
      <c r="C313" s="125"/>
      <c r="D313" s="125"/>
      <c r="E313" s="125"/>
      <c r="F313" s="266">
        <f>SUM(F315:F316)</f>
        <v>5</v>
      </c>
      <c r="G313" s="126" t="s">
        <v>52</v>
      </c>
      <c r="H313" s="126"/>
      <c r="I313" s="125"/>
    </row>
    <row r="314" spans="2:9" s="13" customFormat="1" ht="13.8" x14ac:dyDescent="0.25">
      <c r="B314" s="79"/>
      <c r="C314" s="1"/>
      <c r="D314" s="1"/>
      <c r="E314" s="1"/>
      <c r="F314" s="80"/>
      <c r="G314" s="81" t="s">
        <v>34</v>
      </c>
      <c r="H314" s="83"/>
      <c r="I314" s="48"/>
    </row>
    <row r="315" spans="2:9" s="12" customFormat="1" ht="13.8" x14ac:dyDescent="0.25">
      <c r="B315" s="52"/>
      <c r="C315" s="1" t="s">
        <v>121</v>
      </c>
      <c r="D315" s="1" t="s">
        <v>158</v>
      </c>
      <c r="E315" s="1" t="s">
        <v>159</v>
      </c>
      <c r="F315" s="80">
        <v>1</v>
      </c>
      <c r="G315" s="84" t="s">
        <v>42</v>
      </c>
      <c r="H315" s="80">
        <v>12</v>
      </c>
      <c r="I315" s="1" t="s">
        <v>0</v>
      </c>
    </row>
    <row r="316" spans="2:9" s="12" customFormat="1" ht="13.8" x14ac:dyDescent="0.25">
      <c r="B316" s="52"/>
      <c r="C316" s="1" t="s">
        <v>121</v>
      </c>
      <c r="D316" s="1" t="s">
        <v>158</v>
      </c>
      <c r="E316" s="1" t="s">
        <v>159</v>
      </c>
      <c r="F316" s="80">
        <v>4</v>
      </c>
      <c r="G316" s="84" t="s">
        <v>43</v>
      </c>
      <c r="H316" s="80">
        <v>12</v>
      </c>
      <c r="I316" s="1" t="s">
        <v>0</v>
      </c>
    </row>
    <row r="317" spans="2:9" s="36" customFormat="1" ht="13.8" x14ac:dyDescent="0.25">
      <c r="B317" s="78"/>
      <c r="C317" s="31"/>
      <c r="D317" s="31"/>
      <c r="E317" s="31"/>
      <c r="F317" s="114"/>
      <c r="G317" s="113"/>
      <c r="H317" s="114"/>
      <c r="I317" s="115"/>
    </row>
    <row r="318" spans="2:9" s="177" customFormat="1" ht="13.8" x14ac:dyDescent="0.25">
      <c r="B318" s="175"/>
      <c r="C318" s="124"/>
      <c r="D318" s="124"/>
      <c r="E318" s="124"/>
      <c r="F318" s="125">
        <f>SUM(F320:F322)</f>
        <v>4</v>
      </c>
      <c r="G318" s="126" t="s">
        <v>33</v>
      </c>
      <c r="H318" s="124"/>
      <c r="I318" s="124"/>
    </row>
    <row r="319" spans="2:9" s="13" customFormat="1" ht="27.6" x14ac:dyDescent="0.25">
      <c r="B319" s="79"/>
      <c r="C319" s="48"/>
      <c r="D319" s="48"/>
      <c r="E319" s="48"/>
      <c r="F319" s="48"/>
      <c r="G319" s="81" t="s">
        <v>206</v>
      </c>
      <c r="H319" s="48"/>
      <c r="I319" s="48"/>
    </row>
    <row r="320" spans="2:9" s="12" customFormat="1" ht="13.8" x14ac:dyDescent="0.25">
      <c r="B320" s="52"/>
      <c r="C320" s="48" t="s">
        <v>121</v>
      </c>
      <c r="D320" s="48" t="s">
        <v>91</v>
      </c>
      <c r="E320" s="48" t="s">
        <v>134</v>
      </c>
      <c r="F320" s="1">
        <v>1</v>
      </c>
      <c r="G320" s="84" t="s">
        <v>42</v>
      </c>
      <c r="H320" s="1">
        <v>12</v>
      </c>
      <c r="I320" s="1" t="s">
        <v>0</v>
      </c>
    </row>
    <row r="321" spans="2:9" s="12" customFormat="1" ht="13.8" x14ac:dyDescent="0.25">
      <c r="B321" s="52"/>
      <c r="C321" s="48" t="s">
        <v>121</v>
      </c>
      <c r="D321" s="48" t="s">
        <v>91</v>
      </c>
      <c r="E321" s="48" t="s">
        <v>134</v>
      </c>
      <c r="F321" s="1">
        <v>2</v>
      </c>
      <c r="G321" s="84" t="s">
        <v>43</v>
      </c>
      <c r="H321" s="1">
        <v>12</v>
      </c>
      <c r="I321" s="1" t="s">
        <v>0</v>
      </c>
    </row>
    <row r="322" spans="2:9" s="12" customFormat="1" ht="13.8" x14ac:dyDescent="0.25">
      <c r="B322" s="52"/>
      <c r="C322" s="48" t="s">
        <v>121</v>
      </c>
      <c r="D322" s="48" t="s">
        <v>91</v>
      </c>
      <c r="E322" s="48" t="s">
        <v>134</v>
      </c>
      <c r="F322" s="1">
        <v>1</v>
      </c>
      <c r="G322" s="84" t="s">
        <v>41</v>
      </c>
      <c r="H322" s="1">
        <v>12</v>
      </c>
      <c r="I322" s="1" t="s">
        <v>0</v>
      </c>
    </row>
    <row r="323" spans="2:9" s="2" customFormat="1" ht="13.8" x14ac:dyDescent="0.25">
      <c r="B323" s="78"/>
      <c r="C323" s="1"/>
      <c r="D323" s="1"/>
      <c r="E323" s="1"/>
      <c r="F323" s="48"/>
      <c r="G323" s="84"/>
      <c r="H323" s="48"/>
      <c r="I323" s="48"/>
    </row>
    <row r="324" spans="2:9" s="177" customFormat="1" ht="13.8" x14ac:dyDescent="0.25">
      <c r="B324" s="175"/>
      <c r="C324" s="124"/>
      <c r="D324" s="139"/>
      <c r="E324" s="139"/>
      <c r="F324" s="270">
        <f>SUM(F326:F326)</f>
        <v>2</v>
      </c>
      <c r="G324" s="138" t="s">
        <v>84</v>
      </c>
      <c r="H324" s="139"/>
      <c r="I324" s="139"/>
    </row>
    <row r="325" spans="2:9" s="13" customFormat="1" ht="27.6" x14ac:dyDescent="0.25">
      <c r="B325" s="79"/>
      <c r="C325" s="48"/>
      <c r="D325" s="48"/>
      <c r="E325" s="48"/>
      <c r="F325" s="48"/>
      <c r="G325" s="81" t="s">
        <v>206</v>
      </c>
      <c r="H325" s="48"/>
      <c r="I325" s="48"/>
    </row>
    <row r="326" spans="2:9" s="12" customFormat="1" ht="13.8" x14ac:dyDescent="0.25">
      <c r="B326" s="52"/>
      <c r="C326" s="1" t="s">
        <v>121</v>
      </c>
      <c r="D326" s="1" t="s">
        <v>147</v>
      </c>
      <c r="E326" s="1" t="s">
        <v>148</v>
      </c>
      <c r="F326" s="1">
        <v>2</v>
      </c>
      <c r="G326" s="84" t="s">
        <v>22</v>
      </c>
      <c r="H326" s="1">
        <v>12</v>
      </c>
      <c r="I326" s="1" t="s">
        <v>0</v>
      </c>
    </row>
    <row r="327" spans="2:9" s="12" customFormat="1" ht="13.8" x14ac:dyDescent="0.25">
      <c r="B327" s="52"/>
      <c r="C327" s="1"/>
      <c r="D327" s="1"/>
      <c r="E327" s="1"/>
      <c r="F327" s="1"/>
      <c r="G327" s="84"/>
      <c r="H327" s="1"/>
      <c r="I327" s="1"/>
    </row>
    <row r="328" spans="2:9" s="12" customFormat="1" ht="13.8" x14ac:dyDescent="0.25">
      <c r="B328" s="52"/>
      <c r="C328" s="187"/>
      <c r="D328" s="187"/>
      <c r="E328" s="187"/>
      <c r="F328" s="187">
        <f>+F330</f>
        <v>1</v>
      </c>
      <c r="G328" s="197" t="s">
        <v>214</v>
      </c>
      <c r="H328" s="187"/>
      <c r="I328" s="187"/>
    </row>
    <row r="329" spans="2:9" s="12" customFormat="1" ht="27.6" x14ac:dyDescent="0.25">
      <c r="B329" s="52"/>
      <c r="C329" s="1"/>
      <c r="D329" s="1"/>
      <c r="E329" s="1"/>
      <c r="F329" s="1"/>
      <c r="G329" s="81" t="s">
        <v>201</v>
      </c>
      <c r="H329" s="1"/>
      <c r="I329" s="1"/>
    </row>
    <row r="330" spans="2:9" s="12" customFormat="1" ht="13.8" x14ac:dyDescent="0.25">
      <c r="B330" s="52"/>
      <c r="C330" s="1" t="s">
        <v>199</v>
      </c>
      <c r="D330" s="1" t="s">
        <v>122</v>
      </c>
      <c r="E330" s="1" t="s">
        <v>200</v>
      </c>
      <c r="F330" s="1">
        <v>1</v>
      </c>
      <c r="G330" s="84" t="s">
        <v>23</v>
      </c>
      <c r="H330" s="1">
        <v>12</v>
      </c>
      <c r="I330" s="1" t="s">
        <v>80</v>
      </c>
    </row>
    <row r="331" spans="2:9" s="12" customFormat="1" ht="13.8" x14ac:dyDescent="0.25">
      <c r="B331" s="52"/>
      <c r="C331" s="1"/>
      <c r="D331" s="1"/>
      <c r="E331" s="1"/>
      <c r="F331" s="1"/>
      <c r="G331" s="84"/>
      <c r="H331" s="1"/>
      <c r="I331" s="1"/>
    </row>
    <row r="332" spans="2:9" s="12" customFormat="1" ht="13.8" x14ac:dyDescent="0.25">
      <c r="B332" s="52"/>
      <c r="C332" s="187"/>
      <c r="D332" s="187"/>
      <c r="E332" s="187"/>
      <c r="F332" s="187">
        <f>+F334</f>
        <v>1</v>
      </c>
      <c r="G332" s="197" t="s">
        <v>202</v>
      </c>
      <c r="H332" s="187"/>
      <c r="I332" s="187"/>
    </row>
    <row r="333" spans="2:9" s="12" customFormat="1" ht="13.8" x14ac:dyDescent="0.25">
      <c r="B333" s="52"/>
      <c r="G333" s="151" t="s">
        <v>203</v>
      </c>
      <c r="H333" s="1"/>
      <c r="I333" s="1"/>
    </row>
    <row r="334" spans="2:9" s="12" customFormat="1" ht="13.8" x14ac:dyDescent="0.25">
      <c r="B334" s="52"/>
      <c r="C334" s="1" t="s">
        <v>199</v>
      </c>
      <c r="D334" s="1" t="s">
        <v>73</v>
      </c>
      <c r="E334" s="1" t="s">
        <v>204</v>
      </c>
      <c r="F334" s="1">
        <v>1</v>
      </c>
      <c r="G334" s="84" t="s">
        <v>42</v>
      </c>
      <c r="H334" s="1">
        <v>12</v>
      </c>
      <c r="I334" s="1" t="s">
        <v>80</v>
      </c>
    </row>
    <row r="335" spans="2:9" ht="13.8" thickBot="1" x14ac:dyDescent="0.3">
      <c r="C335" s="64"/>
      <c r="D335" s="64"/>
      <c r="E335" s="64"/>
      <c r="F335" s="64"/>
      <c r="G335" s="65"/>
      <c r="H335" s="64"/>
      <c r="I335" s="64"/>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408"/>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135"/>
    <col min="2" max="2" width="10.5546875" style="149" customWidth="1"/>
    <col min="3" max="3" width="6.44140625" style="152" bestFit="1" customWidth="1"/>
    <col min="4" max="4" width="8.5546875" style="152" bestFit="1" customWidth="1"/>
    <col min="5" max="5" width="17" style="152" bestFit="1" customWidth="1"/>
    <col min="6" max="6" width="10" style="152" bestFit="1" customWidth="1"/>
    <col min="7" max="7" width="74.44140625" style="101" customWidth="1"/>
    <col min="8" max="8" width="10.5546875" style="152" bestFit="1" customWidth="1"/>
    <col min="9" max="9" width="12.5546875" style="152" bestFit="1" customWidth="1"/>
    <col min="10" max="16384" width="11.44140625" style="135"/>
  </cols>
  <sheetData>
    <row r="2" spans="2:9" ht="15" customHeight="1" x14ac:dyDescent="0.25">
      <c r="C2" s="288" t="s">
        <v>114</v>
      </c>
      <c r="D2" s="288"/>
      <c r="E2" s="288"/>
      <c r="F2" s="288"/>
      <c r="G2" s="288"/>
      <c r="H2" s="288"/>
      <c r="I2" s="288"/>
    </row>
    <row r="3" spans="2:9" ht="15" customHeight="1" x14ac:dyDescent="0.25">
      <c r="C3" s="287" t="s">
        <v>37</v>
      </c>
      <c r="D3" s="287"/>
      <c r="E3" s="287"/>
      <c r="F3" s="287"/>
      <c r="G3" s="287"/>
      <c r="H3" s="287"/>
      <c r="I3" s="287"/>
    </row>
    <row r="4" spans="2:9" ht="13.8" thickBot="1" x14ac:dyDescent="0.3"/>
    <row r="5" spans="2:9" ht="28.2" thickBot="1" x14ac:dyDescent="0.3">
      <c r="C5" s="93" t="s">
        <v>7</v>
      </c>
      <c r="D5" s="93" t="s">
        <v>8</v>
      </c>
      <c r="E5" s="93" t="s">
        <v>9</v>
      </c>
      <c r="F5" s="93" t="s">
        <v>10</v>
      </c>
      <c r="G5" s="93" t="s">
        <v>65</v>
      </c>
      <c r="H5" s="93" t="s">
        <v>17</v>
      </c>
      <c r="I5" s="93" t="s">
        <v>161</v>
      </c>
    </row>
    <row r="6" spans="2:9" ht="13.8" x14ac:dyDescent="0.25">
      <c r="C6" s="150"/>
      <c r="D6" s="150"/>
      <c r="E6" s="150"/>
      <c r="F6" s="150"/>
      <c r="G6" s="150"/>
      <c r="H6" s="150"/>
      <c r="I6" s="150"/>
    </row>
    <row r="7" spans="2:9" s="128" customFormat="1" ht="13.8" x14ac:dyDescent="0.25">
      <c r="B7" s="102"/>
      <c r="C7" s="150"/>
      <c r="D7" s="150"/>
      <c r="E7" s="150"/>
      <c r="F7" s="150">
        <f>+F9+F14+F18+F25+F30+F43+F47</f>
        <v>25</v>
      </c>
      <c r="G7" s="150"/>
      <c r="H7" s="150"/>
      <c r="I7" s="150"/>
    </row>
    <row r="8" spans="2:9" x14ac:dyDescent="0.25">
      <c r="C8" s="133"/>
      <c r="D8" s="133"/>
      <c r="E8" s="133"/>
      <c r="F8" s="153"/>
      <c r="G8" s="154"/>
      <c r="H8" s="155"/>
    </row>
    <row r="9" spans="2:9" s="12" customFormat="1" ht="13.8" x14ac:dyDescent="0.25">
      <c r="B9" s="52"/>
      <c r="C9" s="254"/>
      <c r="D9" s="254"/>
      <c r="E9" s="254"/>
      <c r="F9" s="254">
        <f>+F12</f>
        <v>9</v>
      </c>
      <c r="G9" s="254" t="s">
        <v>331</v>
      </c>
      <c r="H9" s="254"/>
      <c r="I9" s="254"/>
    </row>
    <row r="10" spans="2:9" x14ac:dyDescent="0.25">
      <c r="C10" s="133"/>
      <c r="D10" s="133"/>
      <c r="E10" s="133"/>
      <c r="F10" s="153"/>
      <c r="G10" s="154"/>
      <c r="H10" s="155"/>
    </row>
    <row r="11" spans="2:9" s="13" customFormat="1" ht="13.8" x14ac:dyDescent="0.25">
      <c r="B11" s="79"/>
      <c r="C11" s="1"/>
      <c r="D11" s="1"/>
      <c r="E11" s="1"/>
      <c r="F11" s="1"/>
      <c r="G11" s="81" t="s">
        <v>383</v>
      </c>
      <c r="H11" s="83"/>
      <c r="I11" s="48"/>
    </row>
    <row r="12" spans="2:9" s="13" customFormat="1" ht="13.8" x14ac:dyDescent="0.25">
      <c r="B12" s="79"/>
      <c r="C12" s="86" t="s">
        <v>199</v>
      </c>
      <c r="D12" s="86" t="s">
        <v>218</v>
      </c>
      <c r="E12" s="83" t="s">
        <v>330</v>
      </c>
      <c r="F12" s="1">
        <v>9</v>
      </c>
      <c r="G12" s="84" t="s">
        <v>384</v>
      </c>
      <c r="H12" s="83">
        <v>12</v>
      </c>
      <c r="I12" s="48" t="s">
        <v>0</v>
      </c>
    </row>
    <row r="13" spans="2:9" s="13" customFormat="1" ht="13.8" x14ac:dyDescent="0.25">
      <c r="B13" s="79"/>
      <c r="C13" s="86"/>
      <c r="D13" s="86"/>
      <c r="E13" s="83"/>
      <c r="F13" s="1"/>
      <c r="G13" s="84"/>
      <c r="H13" s="83"/>
      <c r="I13" s="48"/>
    </row>
    <row r="14" spans="2:9" s="177" customFormat="1" ht="13.8" x14ac:dyDescent="0.25">
      <c r="B14" s="175"/>
      <c r="C14" s="186"/>
      <c r="D14" s="186"/>
      <c r="E14" s="186"/>
      <c r="F14" s="187">
        <f>+F16</f>
        <v>1</v>
      </c>
      <c r="G14" s="187" t="s">
        <v>132</v>
      </c>
      <c r="H14" s="186"/>
      <c r="I14" s="186"/>
    </row>
    <row r="15" spans="2:9" s="12" customFormat="1" ht="13.8" x14ac:dyDescent="0.25">
      <c r="B15" s="52"/>
      <c r="C15" s="1"/>
      <c r="D15" s="1"/>
      <c r="E15" s="1"/>
      <c r="F15" s="80"/>
      <c r="G15" s="81" t="s">
        <v>191</v>
      </c>
      <c r="H15" s="83"/>
      <c r="I15" s="1"/>
    </row>
    <row r="16" spans="2:9" s="13" customFormat="1" ht="13.8" x14ac:dyDescent="0.25">
      <c r="B16" s="79"/>
      <c r="C16" s="1" t="s">
        <v>121</v>
      </c>
      <c r="D16" s="1" t="s">
        <v>88</v>
      </c>
      <c r="E16" s="1" t="s">
        <v>131</v>
      </c>
      <c r="F16" s="80">
        <v>1</v>
      </c>
      <c r="G16" s="84" t="s">
        <v>39</v>
      </c>
      <c r="H16" s="83">
        <v>12</v>
      </c>
      <c r="I16" s="1" t="s">
        <v>0</v>
      </c>
    </row>
    <row r="17" spans="2:9" ht="13.8" x14ac:dyDescent="0.25">
      <c r="C17" s="1"/>
      <c r="D17" s="1"/>
      <c r="E17" s="1"/>
      <c r="F17" s="80"/>
      <c r="G17" s="94"/>
      <c r="H17" s="80"/>
      <c r="I17" s="133"/>
    </row>
    <row r="18" spans="2:9" s="177" customFormat="1" ht="13.8" x14ac:dyDescent="0.25">
      <c r="B18" s="175"/>
      <c r="C18" s="188"/>
      <c r="D18" s="139"/>
      <c r="E18" s="139"/>
      <c r="F18" s="125">
        <f>SUM(F20:F23)</f>
        <v>3</v>
      </c>
      <c r="G18" s="138" t="s">
        <v>2</v>
      </c>
      <c r="H18" s="139"/>
      <c r="I18" s="139"/>
    </row>
    <row r="19" spans="2:9" s="13" customFormat="1" ht="13.8" x14ac:dyDescent="0.25">
      <c r="B19" s="79"/>
      <c r="C19" s="1"/>
      <c r="D19" s="1"/>
      <c r="E19" s="1"/>
      <c r="F19" s="80"/>
      <c r="G19" s="81" t="s">
        <v>46</v>
      </c>
      <c r="H19" s="132"/>
      <c r="I19" s="48"/>
    </row>
    <row r="20" spans="2:9" s="12" customFormat="1" ht="13.8" x14ac:dyDescent="0.25">
      <c r="B20" s="52"/>
      <c r="C20" s="86" t="s">
        <v>121</v>
      </c>
      <c r="D20" s="86" t="s">
        <v>93</v>
      </c>
      <c r="E20" s="86" t="s">
        <v>142</v>
      </c>
      <c r="F20" s="80">
        <v>1</v>
      </c>
      <c r="G20" s="84" t="s">
        <v>160</v>
      </c>
      <c r="H20" s="80">
        <v>12</v>
      </c>
      <c r="I20" s="1" t="s">
        <v>0</v>
      </c>
    </row>
    <row r="21" spans="2:9" s="12" customFormat="1" ht="13.8" x14ac:dyDescent="0.25">
      <c r="B21" s="52"/>
      <c r="C21" s="86"/>
      <c r="D21" s="86"/>
      <c r="E21" s="86"/>
      <c r="F21" s="80"/>
      <c r="G21" s="84"/>
      <c r="H21" s="80"/>
      <c r="I21" s="48"/>
    </row>
    <row r="22" spans="2:9" s="12" customFormat="1" ht="13.8" x14ac:dyDescent="0.25">
      <c r="B22" s="52"/>
      <c r="C22" s="174"/>
      <c r="D22" s="174"/>
      <c r="E22" s="174"/>
      <c r="F22" s="134"/>
      <c r="G22" s="81" t="s">
        <v>106</v>
      </c>
      <c r="H22" s="174"/>
      <c r="I22" s="174"/>
    </row>
    <row r="23" spans="2:9" s="12" customFormat="1" ht="13.8" x14ac:dyDescent="0.25">
      <c r="B23" s="52"/>
      <c r="C23" s="86" t="s">
        <v>121</v>
      </c>
      <c r="D23" s="86" t="s">
        <v>93</v>
      </c>
      <c r="E23" s="86" t="s">
        <v>142</v>
      </c>
      <c r="F23" s="80">
        <v>2</v>
      </c>
      <c r="G23" s="84" t="s">
        <v>26</v>
      </c>
      <c r="H23" s="86">
        <v>12</v>
      </c>
      <c r="I23" s="86" t="s">
        <v>0</v>
      </c>
    </row>
    <row r="24" spans="2:9" s="12" customFormat="1" ht="13.8" x14ac:dyDescent="0.25">
      <c r="B24" s="52"/>
      <c r="C24" s="1"/>
      <c r="D24" s="1"/>
      <c r="E24" s="1"/>
      <c r="F24" s="80"/>
      <c r="G24" s="147"/>
      <c r="H24" s="80"/>
      <c r="I24" s="1"/>
    </row>
    <row r="25" spans="2:9" s="181" customFormat="1" ht="13.8" x14ac:dyDescent="0.25">
      <c r="B25" s="180"/>
      <c r="C25" s="125"/>
      <c r="D25" s="125"/>
      <c r="E25" s="125"/>
      <c r="F25" s="129">
        <f>SUM(F27:F28)</f>
        <v>6</v>
      </c>
      <c r="G25" s="126" t="s">
        <v>76</v>
      </c>
      <c r="H25" s="126"/>
      <c r="I25" s="125"/>
    </row>
    <row r="26" spans="2:9" s="13" customFormat="1" ht="13.8" x14ac:dyDescent="0.25">
      <c r="B26" s="79"/>
      <c r="C26" s="1"/>
      <c r="D26" s="1"/>
      <c r="E26" s="1"/>
      <c r="F26" s="80"/>
      <c r="G26" s="81" t="s">
        <v>205</v>
      </c>
      <c r="H26" s="83"/>
      <c r="I26" s="48"/>
    </row>
    <row r="27" spans="2:9" s="12" customFormat="1" ht="13.8" x14ac:dyDescent="0.25">
      <c r="B27" s="52"/>
      <c r="C27" s="1" t="s">
        <v>121</v>
      </c>
      <c r="D27" s="1" t="s">
        <v>145</v>
      </c>
      <c r="E27" s="1" t="s">
        <v>146</v>
      </c>
      <c r="F27" s="80">
        <v>1</v>
      </c>
      <c r="G27" s="84" t="s">
        <v>40</v>
      </c>
      <c r="H27" s="83">
        <v>12</v>
      </c>
      <c r="I27" s="1" t="s">
        <v>0</v>
      </c>
    </row>
    <row r="28" spans="2:9" s="12" customFormat="1" ht="13.8" x14ac:dyDescent="0.25">
      <c r="B28" s="52"/>
      <c r="C28" s="1" t="s">
        <v>121</v>
      </c>
      <c r="D28" s="1" t="s">
        <v>145</v>
      </c>
      <c r="E28" s="1" t="s">
        <v>146</v>
      </c>
      <c r="F28" s="80">
        <v>5</v>
      </c>
      <c r="G28" s="84" t="s">
        <v>26</v>
      </c>
      <c r="H28" s="83">
        <v>12</v>
      </c>
      <c r="I28" s="1" t="s">
        <v>0</v>
      </c>
    </row>
    <row r="29" spans="2:9" s="12" customFormat="1" ht="13.8" x14ac:dyDescent="0.25">
      <c r="B29" s="52"/>
    </row>
    <row r="30" spans="2:9" s="12" customFormat="1" ht="27.6" x14ac:dyDescent="0.25">
      <c r="B30" s="52"/>
      <c r="C30" s="187"/>
      <c r="D30" s="187"/>
      <c r="E30" s="187"/>
      <c r="F30" s="269">
        <f>SUM(F32:F41)</f>
        <v>4</v>
      </c>
      <c r="G30" s="210" t="s">
        <v>187</v>
      </c>
      <c r="H30" s="190"/>
      <c r="I30" s="187"/>
    </row>
    <row r="31" spans="2:9" s="12" customFormat="1" ht="13.8" x14ac:dyDescent="0.25">
      <c r="B31" s="52"/>
      <c r="C31" s="1"/>
      <c r="D31" s="1"/>
      <c r="E31" s="1"/>
      <c r="F31" s="80"/>
      <c r="G31" s="148" t="s">
        <v>182</v>
      </c>
      <c r="H31" s="80"/>
      <c r="I31" s="1"/>
    </row>
    <row r="32" spans="2:9" s="12" customFormat="1" ht="13.8" x14ac:dyDescent="0.25">
      <c r="B32" s="52"/>
      <c r="C32" s="1" t="s">
        <v>164</v>
      </c>
      <c r="D32" s="1" t="s">
        <v>88</v>
      </c>
      <c r="E32" s="1" t="s">
        <v>186</v>
      </c>
      <c r="F32" s="80">
        <v>1</v>
      </c>
      <c r="G32" s="147" t="s">
        <v>188</v>
      </c>
      <c r="H32" s="80">
        <v>12</v>
      </c>
      <c r="I32" s="1" t="s">
        <v>90</v>
      </c>
    </row>
    <row r="33" spans="2:9" s="12" customFormat="1" ht="13.8" x14ac:dyDescent="0.25">
      <c r="B33" s="52"/>
      <c r="C33" s="1"/>
      <c r="D33" s="1"/>
      <c r="E33" s="1"/>
      <c r="F33" s="80"/>
      <c r="G33" s="147"/>
      <c r="H33" s="80"/>
      <c r="I33" s="1"/>
    </row>
    <row r="34" spans="2:9" s="12" customFormat="1" ht="13.8" x14ac:dyDescent="0.25">
      <c r="B34" s="52"/>
      <c r="C34" s="1"/>
      <c r="D34" s="1"/>
      <c r="E34" s="1"/>
      <c r="F34" s="80"/>
      <c r="G34" s="148" t="s">
        <v>183</v>
      </c>
      <c r="H34" s="80"/>
      <c r="I34" s="1"/>
    </row>
    <row r="35" spans="2:9" s="12" customFormat="1" ht="13.8" x14ac:dyDescent="0.25">
      <c r="B35" s="52"/>
      <c r="C35" s="1" t="s">
        <v>164</v>
      </c>
      <c r="D35" s="1" t="s">
        <v>88</v>
      </c>
      <c r="E35" s="1" t="s">
        <v>186</v>
      </c>
      <c r="F35" s="80">
        <v>1</v>
      </c>
      <c r="G35" s="147" t="s">
        <v>188</v>
      </c>
      <c r="H35" s="80">
        <v>12</v>
      </c>
      <c r="I35" s="1" t="s">
        <v>90</v>
      </c>
    </row>
    <row r="36" spans="2:9" s="13" customFormat="1" ht="13.8" x14ac:dyDescent="0.25">
      <c r="B36" s="79"/>
      <c r="C36" s="1"/>
      <c r="D36" s="1"/>
      <c r="E36" s="1"/>
      <c r="F36" s="52"/>
      <c r="G36" s="88"/>
      <c r="H36" s="1"/>
      <c r="I36" s="1"/>
    </row>
    <row r="37" spans="2:9" s="12" customFormat="1" ht="13.8" x14ac:dyDescent="0.25">
      <c r="B37" s="52"/>
      <c r="C37" s="1"/>
      <c r="D37" s="1"/>
      <c r="E37" s="1"/>
      <c r="F37" s="80"/>
      <c r="G37" s="148" t="s">
        <v>184</v>
      </c>
      <c r="H37" s="80"/>
      <c r="I37" s="1"/>
    </row>
    <row r="38" spans="2:9" s="12" customFormat="1" ht="13.8" x14ac:dyDescent="0.25">
      <c r="B38" s="52"/>
      <c r="C38" s="1" t="s">
        <v>164</v>
      </c>
      <c r="D38" s="1" t="s">
        <v>88</v>
      </c>
      <c r="E38" s="1" t="s">
        <v>186</v>
      </c>
      <c r="F38" s="80">
        <v>1</v>
      </c>
      <c r="G38" s="147" t="s">
        <v>86</v>
      </c>
      <c r="H38" s="80">
        <v>12</v>
      </c>
      <c r="I38" s="1" t="s">
        <v>90</v>
      </c>
    </row>
    <row r="39" spans="2:9" s="12" customFormat="1" ht="13.8" x14ac:dyDescent="0.25">
      <c r="B39" s="52"/>
      <c r="C39" s="1"/>
      <c r="D39" s="1"/>
      <c r="E39" s="1"/>
      <c r="F39" s="80"/>
      <c r="G39" s="147"/>
      <c r="H39" s="80"/>
      <c r="I39" s="1"/>
    </row>
    <row r="40" spans="2:9" s="12" customFormat="1" ht="13.8" x14ac:dyDescent="0.25">
      <c r="B40" s="52"/>
      <c r="C40" s="1"/>
      <c r="D40" s="1"/>
      <c r="E40" s="1"/>
      <c r="F40" s="80"/>
      <c r="G40" s="148" t="s">
        <v>185</v>
      </c>
      <c r="H40" s="80"/>
      <c r="I40" s="1"/>
    </row>
    <row r="41" spans="2:9" s="12" customFormat="1" ht="13.8" x14ac:dyDescent="0.25">
      <c r="B41" s="52"/>
      <c r="C41" s="1" t="s">
        <v>164</v>
      </c>
      <c r="D41" s="1" t="s">
        <v>88</v>
      </c>
      <c r="E41" s="1" t="s">
        <v>186</v>
      </c>
      <c r="F41" s="80">
        <v>1</v>
      </c>
      <c r="G41" s="147" t="s">
        <v>189</v>
      </c>
      <c r="H41" s="80">
        <v>12</v>
      </c>
      <c r="I41" s="1" t="s">
        <v>90</v>
      </c>
    </row>
    <row r="42" spans="2:9" s="12" customFormat="1" ht="13.8" x14ac:dyDescent="0.25">
      <c r="B42" s="52"/>
    </row>
    <row r="43" spans="2:9" s="12" customFormat="1" ht="27.6" x14ac:dyDescent="0.25">
      <c r="B43" s="52"/>
      <c r="C43" s="187"/>
      <c r="D43" s="187"/>
      <c r="E43" s="187"/>
      <c r="F43" s="269">
        <f>+F45</f>
        <v>1</v>
      </c>
      <c r="G43" s="210" t="s">
        <v>190</v>
      </c>
      <c r="H43" s="190"/>
      <c r="I43" s="187"/>
    </row>
    <row r="44" spans="2:9" s="12" customFormat="1" ht="13.8" x14ac:dyDescent="0.25">
      <c r="B44" s="52"/>
      <c r="C44" s="1"/>
      <c r="D44" s="1"/>
      <c r="E44" s="1"/>
      <c r="F44" s="80"/>
      <c r="G44" s="148" t="s">
        <v>191</v>
      </c>
      <c r="H44" s="80"/>
      <c r="I44" s="1"/>
    </row>
    <row r="45" spans="2:9" s="12" customFormat="1" ht="13.8" x14ac:dyDescent="0.25">
      <c r="B45" s="52"/>
      <c r="C45" s="1" t="s">
        <v>164</v>
      </c>
      <c r="D45" s="1" t="s">
        <v>92</v>
      </c>
      <c r="E45" s="1" t="s">
        <v>192</v>
      </c>
      <c r="F45" s="80">
        <v>1</v>
      </c>
      <c r="G45" s="147" t="s">
        <v>193</v>
      </c>
      <c r="H45" s="80">
        <v>12</v>
      </c>
      <c r="I45" s="1" t="s">
        <v>90</v>
      </c>
    </row>
    <row r="47" spans="2:9" s="13" customFormat="1" ht="13.8" x14ac:dyDescent="0.25">
      <c r="B47" s="79"/>
      <c r="C47" s="187"/>
      <c r="D47" s="187"/>
      <c r="E47" s="187"/>
      <c r="F47" s="190">
        <f>+F49</f>
        <v>1</v>
      </c>
      <c r="G47" s="197" t="s">
        <v>214</v>
      </c>
      <c r="H47" s="197"/>
      <c r="I47" s="187"/>
    </row>
    <row r="48" spans="2:9" s="13" customFormat="1" ht="13.8" x14ac:dyDescent="0.25">
      <c r="B48" s="79"/>
      <c r="C48" s="1"/>
      <c r="D48" s="1"/>
      <c r="E48" s="1"/>
      <c r="F48" s="80"/>
      <c r="G48" s="81" t="s">
        <v>211</v>
      </c>
      <c r="H48" s="80"/>
      <c r="I48" s="48"/>
    </row>
    <row r="49" spans="2:9" s="13" customFormat="1" ht="13.8" x14ac:dyDescent="0.25">
      <c r="B49" s="79"/>
      <c r="C49" s="1" t="s">
        <v>208</v>
      </c>
      <c r="D49" s="1" t="s">
        <v>1</v>
      </c>
      <c r="E49" s="1" t="s">
        <v>212</v>
      </c>
      <c r="F49" s="83">
        <v>1</v>
      </c>
      <c r="G49" s="84" t="s">
        <v>213</v>
      </c>
      <c r="H49" s="80">
        <v>12</v>
      </c>
      <c r="I49" s="1" t="s">
        <v>90</v>
      </c>
    </row>
    <row r="50" spans="2:9" ht="14.4" thickBot="1" x14ac:dyDescent="0.3">
      <c r="C50" s="95"/>
      <c r="D50" s="95"/>
      <c r="E50" s="95"/>
      <c r="F50" s="95"/>
      <c r="G50" s="166"/>
      <c r="H50" s="95"/>
      <c r="I50" s="95"/>
    </row>
    <row r="51" spans="2:9" x14ac:dyDescent="0.25">
      <c r="C51" s="133"/>
      <c r="D51" s="133"/>
      <c r="E51" s="133"/>
      <c r="F51" s="134"/>
      <c r="G51" s="154"/>
      <c r="H51" s="156"/>
    </row>
    <row r="52" spans="2:9" x14ac:dyDescent="0.25">
      <c r="C52" s="133"/>
      <c r="D52" s="133"/>
      <c r="E52" s="133"/>
      <c r="F52" s="134"/>
      <c r="G52" s="154"/>
      <c r="H52" s="134"/>
    </row>
    <row r="53" spans="2:9" x14ac:dyDescent="0.25">
      <c r="C53" s="133"/>
      <c r="D53" s="133"/>
      <c r="E53" s="133"/>
      <c r="F53" s="153"/>
      <c r="G53" s="154"/>
      <c r="H53" s="155"/>
    </row>
    <row r="54" spans="2:9" x14ac:dyDescent="0.25">
      <c r="C54" s="133"/>
      <c r="D54" s="133"/>
      <c r="E54" s="133"/>
      <c r="F54" s="134"/>
      <c r="G54" s="154"/>
      <c r="H54" s="156"/>
    </row>
    <row r="55" spans="2:9" x14ac:dyDescent="0.25">
      <c r="C55" s="133"/>
      <c r="D55" s="133"/>
      <c r="E55" s="133"/>
      <c r="F55" s="134"/>
      <c r="G55" s="157"/>
      <c r="H55" s="156"/>
    </row>
    <row r="56" spans="2:9" x14ac:dyDescent="0.25">
      <c r="C56" s="133"/>
      <c r="D56" s="133"/>
      <c r="E56" s="133"/>
      <c r="F56" s="134"/>
      <c r="G56" s="154"/>
      <c r="H56" s="156"/>
    </row>
    <row r="57" spans="2:9" x14ac:dyDescent="0.25">
      <c r="C57" s="133"/>
      <c r="D57" s="133"/>
      <c r="E57" s="133"/>
      <c r="F57" s="134"/>
      <c r="G57" s="154"/>
      <c r="H57" s="156"/>
    </row>
    <row r="58" spans="2:9" x14ac:dyDescent="0.25">
      <c r="C58" s="133"/>
      <c r="D58" s="133"/>
      <c r="E58" s="133"/>
      <c r="F58" s="134"/>
      <c r="G58" s="154"/>
      <c r="H58" s="156"/>
    </row>
    <row r="59" spans="2:9" x14ac:dyDescent="0.25">
      <c r="C59" s="133"/>
      <c r="D59" s="133"/>
      <c r="E59" s="133"/>
      <c r="F59" s="134"/>
      <c r="G59" s="157"/>
      <c r="H59" s="134"/>
    </row>
    <row r="60" spans="2:9" x14ac:dyDescent="0.25">
      <c r="C60" s="133"/>
      <c r="D60" s="133"/>
      <c r="E60" s="133"/>
      <c r="F60" s="153"/>
      <c r="G60" s="154"/>
      <c r="H60" s="155"/>
    </row>
    <row r="61" spans="2:9" x14ac:dyDescent="0.25">
      <c r="C61" s="133"/>
      <c r="D61" s="133"/>
      <c r="E61" s="133"/>
      <c r="F61" s="134"/>
      <c r="G61" s="154"/>
      <c r="H61" s="156"/>
    </row>
    <row r="62" spans="2:9" x14ac:dyDescent="0.25">
      <c r="C62" s="133"/>
      <c r="D62" s="133"/>
      <c r="E62" s="133"/>
      <c r="F62" s="134"/>
      <c r="G62" s="154"/>
      <c r="H62" s="156"/>
    </row>
    <row r="63" spans="2:9" x14ac:dyDescent="0.25">
      <c r="C63" s="133"/>
      <c r="D63" s="133"/>
      <c r="E63" s="133"/>
      <c r="F63" s="134"/>
      <c r="G63" s="157"/>
      <c r="H63" s="156"/>
    </row>
    <row r="64" spans="2:9" x14ac:dyDescent="0.25">
      <c r="C64" s="133"/>
      <c r="D64" s="133"/>
      <c r="E64" s="133"/>
      <c r="F64" s="134"/>
      <c r="G64" s="154"/>
      <c r="H64" s="134"/>
    </row>
    <row r="65" spans="3:8" x14ac:dyDescent="0.25">
      <c r="C65" s="133"/>
      <c r="D65" s="133"/>
      <c r="E65" s="133"/>
      <c r="F65" s="153"/>
      <c r="G65" s="154"/>
      <c r="H65" s="155"/>
    </row>
    <row r="66" spans="3:8" x14ac:dyDescent="0.25">
      <c r="C66" s="133"/>
      <c r="D66" s="133"/>
      <c r="E66" s="133"/>
      <c r="F66" s="134"/>
      <c r="G66" s="157"/>
      <c r="H66" s="156"/>
    </row>
    <row r="67" spans="3:8" x14ac:dyDescent="0.25">
      <c r="C67" s="133"/>
      <c r="D67" s="133"/>
      <c r="E67" s="133"/>
      <c r="F67" s="134"/>
      <c r="G67" s="154"/>
      <c r="H67" s="156"/>
    </row>
    <row r="68" spans="3:8" x14ac:dyDescent="0.25">
      <c r="C68" s="133"/>
      <c r="D68" s="133"/>
      <c r="E68" s="133"/>
      <c r="F68" s="134"/>
      <c r="G68" s="154"/>
      <c r="H68" s="156"/>
    </row>
    <row r="69" spans="3:8" x14ac:dyDescent="0.25">
      <c r="C69" s="133"/>
      <c r="D69" s="133"/>
      <c r="E69" s="133"/>
      <c r="F69" s="134"/>
      <c r="G69" s="157"/>
      <c r="H69" s="156"/>
    </row>
    <row r="70" spans="3:8" x14ac:dyDescent="0.25">
      <c r="C70" s="133"/>
      <c r="D70" s="133"/>
      <c r="E70" s="133"/>
      <c r="F70" s="134"/>
      <c r="G70" s="154"/>
      <c r="H70" s="156"/>
    </row>
    <row r="71" spans="3:8" x14ac:dyDescent="0.25">
      <c r="C71" s="133"/>
      <c r="D71" s="133"/>
      <c r="E71" s="133"/>
      <c r="F71" s="134"/>
      <c r="G71" s="154"/>
      <c r="H71" s="134"/>
    </row>
    <row r="72" spans="3:8" x14ac:dyDescent="0.25">
      <c r="C72" s="133"/>
      <c r="D72" s="133"/>
      <c r="E72" s="133"/>
      <c r="F72" s="153"/>
      <c r="G72" s="154"/>
      <c r="H72" s="155"/>
    </row>
    <row r="73" spans="3:8" x14ac:dyDescent="0.25">
      <c r="C73" s="133"/>
      <c r="D73" s="133"/>
      <c r="E73" s="133"/>
      <c r="F73" s="134"/>
      <c r="G73" s="157"/>
      <c r="H73" s="156"/>
    </row>
    <row r="74" spans="3:8" x14ac:dyDescent="0.25">
      <c r="C74" s="133"/>
      <c r="D74" s="133"/>
      <c r="E74" s="133"/>
      <c r="F74" s="134"/>
      <c r="G74" s="154"/>
      <c r="H74" s="156"/>
    </row>
    <row r="75" spans="3:8" x14ac:dyDescent="0.25">
      <c r="C75" s="133"/>
      <c r="D75" s="133"/>
      <c r="E75" s="133"/>
      <c r="F75" s="134"/>
      <c r="G75" s="154"/>
      <c r="H75" s="156"/>
    </row>
    <row r="76" spans="3:8" x14ac:dyDescent="0.25">
      <c r="C76" s="133"/>
      <c r="D76" s="133"/>
      <c r="E76" s="133"/>
      <c r="F76" s="134"/>
      <c r="G76" s="154"/>
      <c r="H76" s="156"/>
    </row>
    <row r="77" spans="3:8" x14ac:dyDescent="0.25">
      <c r="C77" s="133"/>
      <c r="D77" s="133"/>
      <c r="E77" s="133"/>
      <c r="F77" s="134"/>
      <c r="G77" s="154"/>
      <c r="H77" s="156"/>
    </row>
    <row r="78" spans="3:8" x14ac:dyDescent="0.25">
      <c r="C78" s="133"/>
      <c r="D78" s="133"/>
      <c r="E78" s="133"/>
      <c r="F78" s="134"/>
      <c r="G78" s="154"/>
      <c r="H78" s="134"/>
    </row>
    <row r="79" spans="3:8" x14ac:dyDescent="0.25">
      <c r="C79" s="133"/>
      <c r="D79" s="133"/>
      <c r="E79" s="133"/>
      <c r="F79" s="153"/>
      <c r="G79" s="154"/>
      <c r="H79" s="155"/>
    </row>
    <row r="80" spans="3:8" x14ac:dyDescent="0.25">
      <c r="C80" s="133"/>
      <c r="D80" s="133"/>
      <c r="E80" s="133"/>
      <c r="F80" s="134"/>
      <c r="G80" s="157"/>
      <c r="H80" s="156"/>
    </row>
    <row r="81" spans="3:8" x14ac:dyDescent="0.25">
      <c r="C81" s="133"/>
      <c r="D81" s="133"/>
      <c r="E81" s="133"/>
      <c r="F81" s="134"/>
      <c r="G81" s="154"/>
      <c r="H81" s="156"/>
    </row>
    <row r="82" spans="3:8" x14ac:dyDescent="0.25">
      <c r="C82" s="133"/>
      <c r="D82" s="133"/>
      <c r="E82" s="133"/>
      <c r="F82" s="134"/>
      <c r="G82" s="154"/>
      <c r="H82" s="156"/>
    </row>
    <row r="83" spans="3:8" x14ac:dyDescent="0.25">
      <c r="C83" s="133"/>
      <c r="D83" s="133"/>
      <c r="E83" s="133"/>
      <c r="F83" s="134"/>
      <c r="G83" s="154"/>
      <c r="H83" s="134"/>
    </row>
    <row r="84" spans="3:8" x14ac:dyDescent="0.25">
      <c r="C84" s="133"/>
      <c r="D84" s="133"/>
      <c r="E84" s="133"/>
      <c r="F84" s="153"/>
      <c r="G84" s="154"/>
      <c r="H84" s="155"/>
    </row>
    <row r="85" spans="3:8" x14ac:dyDescent="0.25">
      <c r="C85" s="133"/>
      <c r="D85" s="133"/>
      <c r="E85" s="133"/>
      <c r="F85" s="134"/>
      <c r="G85" s="154"/>
      <c r="H85" s="156"/>
    </row>
    <row r="86" spans="3:8" x14ac:dyDescent="0.25">
      <c r="C86" s="133"/>
      <c r="D86" s="133"/>
      <c r="E86" s="133"/>
      <c r="F86" s="134"/>
      <c r="G86" s="154"/>
      <c r="H86" s="156"/>
    </row>
    <row r="87" spans="3:8" x14ac:dyDescent="0.25">
      <c r="C87" s="133"/>
      <c r="D87" s="133"/>
      <c r="E87" s="133"/>
      <c r="F87" s="134"/>
      <c r="G87" s="157"/>
      <c r="H87" s="156"/>
    </row>
    <row r="88" spans="3:8" x14ac:dyDescent="0.25">
      <c r="C88" s="133"/>
      <c r="D88" s="133"/>
      <c r="E88" s="133"/>
      <c r="F88" s="134"/>
      <c r="G88" s="154"/>
      <c r="H88" s="134"/>
    </row>
    <row r="89" spans="3:8" x14ac:dyDescent="0.25">
      <c r="C89" s="133"/>
      <c r="D89" s="133"/>
      <c r="E89" s="133"/>
      <c r="F89" s="153"/>
      <c r="G89" s="154"/>
      <c r="H89" s="155"/>
    </row>
    <row r="90" spans="3:8" x14ac:dyDescent="0.25">
      <c r="C90" s="133"/>
      <c r="D90" s="133"/>
      <c r="E90" s="133"/>
      <c r="F90" s="134"/>
      <c r="G90" s="157"/>
      <c r="H90" s="156"/>
    </row>
    <row r="91" spans="3:8" x14ac:dyDescent="0.25">
      <c r="C91" s="133"/>
      <c r="D91" s="133"/>
      <c r="E91" s="133"/>
      <c r="F91" s="134"/>
      <c r="G91" s="154"/>
      <c r="H91" s="156"/>
    </row>
    <row r="92" spans="3:8" x14ac:dyDescent="0.25">
      <c r="C92" s="133"/>
      <c r="D92" s="133"/>
      <c r="E92" s="133"/>
      <c r="F92" s="134"/>
      <c r="G92" s="154"/>
      <c r="H92" s="156"/>
    </row>
    <row r="93" spans="3:8" x14ac:dyDescent="0.25">
      <c r="C93" s="133"/>
      <c r="D93" s="133"/>
      <c r="E93" s="133"/>
      <c r="F93" s="134"/>
      <c r="G93" s="157"/>
      <c r="H93" s="156"/>
    </row>
    <row r="94" spans="3:8" x14ac:dyDescent="0.25">
      <c r="C94" s="133"/>
      <c r="D94" s="133"/>
      <c r="E94" s="133"/>
      <c r="F94" s="134"/>
      <c r="G94" s="154"/>
      <c r="H94" s="156"/>
    </row>
    <row r="95" spans="3:8" x14ac:dyDescent="0.25">
      <c r="C95" s="133"/>
      <c r="D95" s="133"/>
      <c r="E95" s="133"/>
      <c r="F95" s="134"/>
      <c r="G95" s="154"/>
      <c r="H95" s="156"/>
    </row>
    <row r="96" spans="3:8" x14ac:dyDescent="0.25">
      <c r="C96" s="133"/>
      <c r="D96" s="133"/>
      <c r="E96" s="133"/>
      <c r="F96" s="134"/>
      <c r="G96" s="157"/>
      <c r="H96" s="156"/>
    </row>
    <row r="97" spans="3:8" x14ac:dyDescent="0.25">
      <c r="C97" s="133"/>
      <c r="D97" s="133"/>
      <c r="E97" s="133"/>
      <c r="F97" s="134"/>
      <c r="G97" s="154"/>
      <c r="H97" s="156"/>
    </row>
    <row r="98" spans="3:8" x14ac:dyDescent="0.25">
      <c r="C98" s="133"/>
      <c r="D98" s="133"/>
      <c r="E98" s="133"/>
      <c r="F98" s="134"/>
      <c r="G98" s="154"/>
      <c r="H98" s="156"/>
    </row>
    <row r="99" spans="3:8" x14ac:dyDescent="0.25">
      <c r="C99" s="133"/>
      <c r="D99" s="133"/>
      <c r="E99" s="133"/>
      <c r="F99" s="134"/>
      <c r="G99" s="154"/>
      <c r="H99" s="134"/>
    </row>
    <row r="100" spans="3:8" x14ac:dyDescent="0.25">
      <c r="C100" s="133"/>
      <c r="D100" s="133"/>
      <c r="E100" s="133"/>
      <c r="F100" s="153"/>
      <c r="G100" s="154"/>
      <c r="H100" s="155"/>
    </row>
    <row r="101" spans="3:8" x14ac:dyDescent="0.25">
      <c r="C101" s="133"/>
      <c r="D101" s="133"/>
      <c r="E101" s="133"/>
      <c r="F101" s="134"/>
      <c r="G101" s="154"/>
      <c r="H101" s="156"/>
    </row>
    <row r="102" spans="3:8" x14ac:dyDescent="0.25">
      <c r="C102" s="133"/>
      <c r="D102" s="133"/>
      <c r="E102" s="133"/>
      <c r="F102" s="134"/>
      <c r="G102" s="154"/>
      <c r="H102" s="134"/>
    </row>
    <row r="103" spans="3:8" x14ac:dyDescent="0.25">
      <c r="C103" s="133"/>
      <c r="D103" s="133"/>
      <c r="E103" s="133"/>
      <c r="F103" s="153"/>
      <c r="G103" s="154"/>
      <c r="H103" s="155"/>
    </row>
    <row r="104" spans="3:8" x14ac:dyDescent="0.25">
      <c r="C104" s="133"/>
      <c r="D104" s="133"/>
      <c r="E104" s="133"/>
      <c r="F104" s="134"/>
      <c r="G104" s="154"/>
      <c r="H104" s="156"/>
    </row>
    <row r="105" spans="3:8" x14ac:dyDescent="0.25">
      <c r="C105" s="133"/>
      <c r="D105" s="133"/>
      <c r="E105" s="133"/>
      <c r="F105" s="134"/>
      <c r="G105" s="154"/>
      <c r="H105" s="134"/>
    </row>
    <row r="106" spans="3:8" x14ac:dyDescent="0.25">
      <c r="C106" s="133"/>
      <c r="D106" s="133"/>
      <c r="E106" s="133"/>
      <c r="F106" s="153"/>
      <c r="G106" s="154"/>
      <c r="H106" s="155"/>
    </row>
    <row r="107" spans="3:8" x14ac:dyDescent="0.25">
      <c r="C107" s="133"/>
      <c r="D107" s="133"/>
      <c r="E107" s="133"/>
      <c r="F107" s="134"/>
      <c r="G107" s="157"/>
      <c r="H107" s="156"/>
    </row>
    <row r="108" spans="3:8" x14ac:dyDescent="0.25">
      <c r="C108" s="133"/>
      <c r="D108" s="133"/>
      <c r="E108" s="133"/>
      <c r="F108" s="134"/>
      <c r="G108" s="154"/>
      <c r="H108" s="134"/>
    </row>
    <row r="109" spans="3:8" x14ac:dyDescent="0.25">
      <c r="C109" s="133"/>
      <c r="D109" s="133"/>
      <c r="E109" s="133"/>
      <c r="F109" s="153"/>
      <c r="G109" s="154"/>
      <c r="H109" s="155"/>
    </row>
    <row r="110" spans="3:8" x14ac:dyDescent="0.25">
      <c r="C110" s="133"/>
      <c r="D110" s="133"/>
      <c r="E110" s="133"/>
      <c r="F110" s="134"/>
      <c r="G110" s="154"/>
      <c r="H110" s="156"/>
    </row>
    <row r="111" spans="3:8" x14ac:dyDescent="0.25">
      <c r="C111" s="133"/>
      <c r="D111" s="133"/>
      <c r="E111" s="133"/>
      <c r="F111" s="134"/>
      <c r="G111" s="154"/>
      <c r="H111" s="134"/>
    </row>
    <row r="112" spans="3:8" x14ac:dyDescent="0.25">
      <c r="C112" s="133"/>
      <c r="D112" s="133"/>
      <c r="E112" s="133"/>
      <c r="F112" s="153"/>
      <c r="G112" s="154"/>
      <c r="H112" s="155"/>
    </row>
    <row r="113" spans="3:8" x14ac:dyDescent="0.25">
      <c r="C113" s="133"/>
      <c r="D113" s="133"/>
      <c r="E113" s="133"/>
      <c r="F113" s="134"/>
      <c r="G113" s="157"/>
      <c r="H113" s="156"/>
    </row>
    <row r="114" spans="3:8" x14ac:dyDescent="0.25">
      <c r="C114" s="133"/>
      <c r="D114" s="133"/>
      <c r="E114" s="133"/>
      <c r="F114" s="134"/>
      <c r="G114" s="154"/>
      <c r="H114" s="134"/>
    </row>
    <row r="115" spans="3:8" x14ac:dyDescent="0.25">
      <c r="C115" s="133"/>
      <c r="D115" s="133"/>
      <c r="E115" s="133"/>
      <c r="F115" s="153"/>
      <c r="G115" s="154"/>
      <c r="H115" s="155"/>
    </row>
    <row r="116" spans="3:8" x14ac:dyDescent="0.25">
      <c r="C116" s="133"/>
      <c r="D116" s="133"/>
      <c r="E116" s="133"/>
      <c r="F116" s="134"/>
      <c r="G116" s="157"/>
      <c r="H116" s="156"/>
    </row>
    <row r="117" spans="3:8" x14ac:dyDescent="0.25">
      <c r="C117" s="133"/>
      <c r="D117" s="133"/>
      <c r="E117" s="133"/>
      <c r="F117" s="134"/>
      <c r="G117" s="154"/>
      <c r="H117" s="134"/>
    </row>
    <row r="118" spans="3:8" x14ac:dyDescent="0.25">
      <c r="C118" s="133"/>
      <c r="D118" s="133"/>
      <c r="E118" s="133"/>
      <c r="F118" s="153"/>
      <c r="G118" s="154"/>
      <c r="H118" s="155"/>
    </row>
    <row r="119" spans="3:8" x14ac:dyDescent="0.25">
      <c r="C119" s="133"/>
      <c r="D119" s="133"/>
      <c r="E119" s="133"/>
      <c r="F119" s="134"/>
      <c r="G119" s="154"/>
      <c r="H119" s="156"/>
    </row>
    <row r="120" spans="3:8" x14ac:dyDescent="0.25">
      <c r="C120" s="133"/>
      <c r="D120" s="133"/>
      <c r="E120" s="133"/>
      <c r="F120" s="134"/>
      <c r="G120" s="154"/>
      <c r="H120" s="156"/>
    </row>
    <row r="121" spans="3:8" x14ac:dyDescent="0.25">
      <c r="C121" s="133"/>
      <c r="D121" s="133"/>
      <c r="E121" s="133"/>
      <c r="F121" s="134"/>
      <c r="G121" s="154"/>
      <c r="H121" s="134"/>
    </row>
    <row r="122" spans="3:8" x14ac:dyDescent="0.25">
      <c r="C122" s="133"/>
      <c r="D122" s="133"/>
      <c r="E122" s="133"/>
      <c r="F122" s="153"/>
      <c r="G122" s="154"/>
      <c r="H122" s="155"/>
    </row>
    <row r="123" spans="3:8" x14ac:dyDescent="0.25">
      <c r="C123" s="133"/>
      <c r="D123" s="133"/>
      <c r="E123" s="133"/>
      <c r="F123" s="134"/>
      <c r="G123" s="154"/>
      <c r="H123" s="156"/>
    </row>
    <row r="124" spans="3:8" x14ac:dyDescent="0.25">
      <c r="C124" s="133"/>
      <c r="D124" s="133"/>
      <c r="E124" s="133"/>
      <c r="F124" s="134"/>
      <c r="G124" s="154"/>
      <c r="H124" s="134"/>
    </row>
    <row r="125" spans="3:8" x14ac:dyDescent="0.25">
      <c r="C125" s="133"/>
      <c r="D125" s="133"/>
      <c r="E125" s="133"/>
      <c r="F125" s="153"/>
      <c r="G125" s="154"/>
      <c r="H125" s="155"/>
    </row>
    <row r="126" spans="3:8" x14ac:dyDescent="0.25">
      <c r="C126" s="133"/>
      <c r="D126" s="133"/>
      <c r="E126" s="133"/>
      <c r="F126" s="134"/>
      <c r="G126" s="154"/>
      <c r="H126" s="156"/>
    </row>
    <row r="127" spans="3:8" x14ac:dyDescent="0.25">
      <c r="G127" s="154"/>
    </row>
    <row r="128" spans="3:8" x14ac:dyDescent="0.25">
      <c r="C128" s="158"/>
      <c r="D128" s="158"/>
      <c r="E128" s="158"/>
      <c r="F128" s="158"/>
      <c r="G128" s="154"/>
      <c r="H128" s="158"/>
    </row>
    <row r="129" spans="7:7" x14ac:dyDescent="0.25">
      <c r="G129" s="154"/>
    </row>
    <row r="130" spans="7:7" x14ac:dyDescent="0.25">
      <c r="G130" s="154"/>
    </row>
    <row r="131" spans="7:7" x14ac:dyDescent="0.25">
      <c r="G131" s="157"/>
    </row>
    <row r="132" spans="7:7" x14ac:dyDescent="0.25">
      <c r="G132" s="154"/>
    </row>
    <row r="133" spans="7:7" x14ac:dyDescent="0.25">
      <c r="G133" s="154"/>
    </row>
    <row r="134" spans="7:7" x14ac:dyDescent="0.25">
      <c r="G134" s="154"/>
    </row>
    <row r="135" spans="7:7" x14ac:dyDescent="0.25">
      <c r="G135" s="154"/>
    </row>
    <row r="136" spans="7:7" x14ac:dyDescent="0.25">
      <c r="G136" s="154"/>
    </row>
    <row r="137" spans="7:7" x14ac:dyDescent="0.25">
      <c r="G137" s="154"/>
    </row>
    <row r="138" spans="7:7" x14ac:dyDescent="0.25">
      <c r="G138" s="154"/>
    </row>
    <row r="139" spans="7:7" x14ac:dyDescent="0.25">
      <c r="G139" s="154"/>
    </row>
    <row r="140" spans="7:7" x14ac:dyDescent="0.25">
      <c r="G140" s="157"/>
    </row>
    <row r="141" spans="7:7" x14ac:dyDescent="0.25">
      <c r="G141" s="154"/>
    </row>
    <row r="142" spans="7:7" x14ac:dyDescent="0.25">
      <c r="G142" s="154"/>
    </row>
    <row r="143" spans="7:7" x14ac:dyDescent="0.25">
      <c r="G143" s="154"/>
    </row>
    <row r="144" spans="7:7" x14ac:dyDescent="0.25">
      <c r="G144" s="157"/>
    </row>
    <row r="145" spans="7:7" x14ac:dyDescent="0.25">
      <c r="G145" s="154"/>
    </row>
    <row r="146" spans="7:7" x14ac:dyDescent="0.25">
      <c r="G146" s="154"/>
    </row>
    <row r="147" spans="7:7" x14ac:dyDescent="0.25">
      <c r="G147" s="154"/>
    </row>
    <row r="148" spans="7:7" x14ac:dyDescent="0.25">
      <c r="G148" s="154"/>
    </row>
    <row r="149" spans="7:7" x14ac:dyDescent="0.25">
      <c r="G149" s="157"/>
    </row>
    <row r="150" spans="7:7" x14ac:dyDescent="0.25">
      <c r="G150" s="154"/>
    </row>
    <row r="151" spans="7:7" x14ac:dyDescent="0.25">
      <c r="G151" s="154"/>
    </row>
    <row r="152" spans="7:7" x14ac:dyDescent="0.25">
      <c r="G152" s="157"/>
    </row>
    <row r="153" spans="7:7" x14ac:dyDescent="0.25">
      <c r="G153" s="154"/>
    </row>
    <row r="154" spans="7:7" x14ac:dyDescent="0.25">
      <c r="G154" s="154"/>
    </row>
    <row r="155" spans="7:7" x14ac:dyDescent="0.25">
      <c r="G155" s="157"/>
    </row>
    <row r="156" spans="7:7" x14ac:dyDescent="0.25">
      <c r="G156" s="154"/>
    </row>
    <row r="157" spans="7:7" x14ac:dyDescent="0.25">
      <c r="G157" s="154"/>
    </row>
    <row r="158" spans="7:7" x14ac:dyDescent="0.25">
      <c r="G158" s="154"/>
    </row>
    <row r="159" spans="7:7" x14ac:dyDescent="0.25">
      <c r="G159" s="157"/>
    </row>
    <row r="160" spans="7:7" x14ac:dyDescent="0.25">
      <c r="G160" s="154"/>
    </row>
    <row r="161" spans="7:7" x14ac:dyDescent="0.25">
      <c r="G161" s="154"/>
    </row>
    <row r="162" spans="7:7" x14ac:dyDescent="0.25">
      <c r="G162" s="154"/>
    </row>
    <row r="163" spans="7:7" x14ac:dyDescent="0.25">
      <c r="G163" s="154"/>
    </row>
    <row r="164" spans="7:7" x14ac:dyDescent="0.25">
      <c r="G164" s="154"/>
    </row>
    <row r="165" spans="7:7" x14ac:dyDescent="0.25">
      <c r="G165" s="154"/>
    </row>
    <row r="166" spans="7:7" x14ac:dyDescent="0.25">
      <c r="G166" s="154"/>
    </row>
    <row r="167" spans="7:7" x14ac:dyDescent="0.25">
      <c r="G167" s="154"/>
    </row>
    <row r="168" spans="7:7" x14ac:dyDescent="0.25">
      <c r="G168" s="154"/>
    </row>
    <row r="169" spans="7:7" x14ac:dyDescent="0.25">
      <c r="G169" s="154"/>
    </row>
    <row r="170" spans="7:7" x14ac:dyDescent="0.25">
      <c r="G170" s="154"/>
    </row>
    <row r="171" spans="7:7" x14ac:dyDescent="0.25">
      <c r="G171" s="154"/>
    </row>
    <row r="172" spans="7:7" x14ac:dyDescent="0.25">
      <c r="G172" s="157"/>
    </row>
    <row r="173" spans="7:7" x14ac:dyDescent="0.25">
      <c r="G173" s="154"/>
    </row>
    <row r="174" spans="7:7" x14ac:dyDescent="0.25">
      <c r="G174" s="154"/>
    </row>
    <row r="175" spans="7:7" x14ac:dyDescent="0.25">
      <c r="G175" s="154"/>
    </row>
    <row r="176" spans="7:7" x14ac:dyDescent="0.25">
      <c r="G176" s="154"/>
    </row>
    <row r="177" spans="7:7" x14ac:dyDescent="0.25">
      <c r="G177" s="154"/>
    </row>
    <row r="178" spans="7:7" x14ac:dyDescent="0.25">
      <c r="G178" s="154"/>
    </row>
    <row r="179" spans="7:7" x14ac:dyDescent="0.25">
      <c r="G179" s="157"/>
    </row>
    <row r="180" spans="7:7" x14ac:dyDescent="0.25">
      <c r="G180" s="154"/>
    </row>
    <row r="181" spans="7:7" x14ac:dyDescent="0.25">
      <c r="G181" s="154"/>
    </row>
    <row r="182" spans="7:7" x14ac:dyDescent="0.25">
      <c r="G182" s="154"/>
    </row>
    <row r="183" spans="7:7" x14ac:dyDescent="0.25">
      <c r="G183" s="157"/>
    </row>
    <row r="184" spans="7:7" x14ac:dyDescent="0.25">
      <c r="G184" s="154"/>
    </row>
    <row r="185" spans="7:7" x14ac:dyDescent="0.25">
      <c r="G185" s="154"/>
    </row>
    <row r="186" spans="7:7" x14ac:dyDescent="0.25">
      <c r="G186" s="154"/>
    </row>
    <row r="187" spans="7:7" x14ac:dyDescent="0.25">
      <c r="G187" s="157"/>
    </row>
    <row r="188" spans="7:7" x14ac:dyDescent="0.25">
      <c r="G188" s="154"/>
    </row>
    <row r="189" spans="7:7" x14ac:dyDescent="0.25">
      <c r="G189" s="154"/>
    </row>
    <row r="190" spans="7:7" x14ac:dyDescent="0.25">
      <c r="G190" s="157"/>
    </row>
    <row r="191" spans="7:7" x14ac:dyDescent="0.25">
      <c r="G191" s="154"/>
    </row>
    <row r="192" spans="7:7" x14ac:dyDescent="0.25">
      <c r="G192" s="154"/>
    </row>
    <row r="193" spans="7:7" x14ac:dyDescent="0.25">
      <c r="G193" s="154"/>
    </row>
    <row r="194" spans="7:7" x14ac:dyDescent="0.25">
      <c r="G194" s="157"/>
    </row>
    <row r="195" spans="7:7" x14ac:dyDescent="0.25">
      <c r="G195" s="154"/>
    </row>
    <row r="196" spans="7:7" x14ac:dyDescent="0.25">
      <c r="G196" s="154"/>
    </row>
    <row r="197" spans="7:7" x14ac:dyDescent="0.25">
      <c r="G197" s="154"/>
    </row>
    <row r="198" spans="7:7" x14ac:dyDescent="0.25">
      <c r="G198" s="154"/>
    </row>
    <row r="199" spans="7:7" x14ac:dyDescent="0.25">
      <c r="G199" s="154"/>
    </row>
    <row r="200" spans="7:7" x14ac:dyDescent="0.25">
      <c r="G200" s="154"/>
    </row>
    <row r="201" spans="7:7" x14ac:dyDescent="0.25">
      <c r="G201" s="154"/>
    </row>
    <row r="202" spans="7:7" x14ac:dyDescent="0.25">
      <c r="G202" s="154"/>
    </row>
    <row r="203" spans="7:7" x14ac:dyDescent="0.25">
      <c r="G203" s="154"/>
    </row>
    <row r="204" spans="7:7" x14ac:dyDescent="0.25">
      <c r="G204" s="154"/>
    </row>
    <row r="205" spans="7:7" x14ac:dyDescent="0.25">
      <c r="G205" s="157"/>
    </row>
    <row r="206" spans="7:7" x14ac:dyDescent="0.25">
      <c r="G206" s="154"/>
    </row>
    <row r="207" spans="7:7" x14ac:dyDescent="0.25">
      <c r="G207" s="154"/>
    </row>
    <row r="208" spans="7:7" x14ac:dyDescent="0.25">
      <c r="G208" s="154"/>
    </row>
    <row r="209" spans="7:7" x14ac:dyDescent="0.25">
      <c r="G209" s="154"/>
    </row>
    <row r="210" spans="7:7" x14ac:dyDescent="0.25">
      <c r="G210" s="154"/>
    </row>
    <row r="211" spans="7:7" x14ac:dyDescent="0.25">
      <c r="G211" s="157"/>
    </row>
    <row r="212" spans="7:7" x14ac:dyDescent="0.25">
      <c r="G212" s="154"/>
    </row>
    <row r="213" spans="7:7" x14ac:dyDescent="0.25">
      <c r="G213" s="154"/>
    </row>
    <row r="214" spans="7:7" x14ac:dyDescent="0.25">
      <c r="G214" s="157"/>
    </row>
    <row r="215" spans="7:7" x14ac:dyDescent="0.25">
      <c r="G215" s="154"/>
    </row>
    <row r="216" spans="7:7" x14ac:dyDescent="0.25">
      <c r="G216" s="154"/>
    </row>
    <row r="217" spans="7:7" x14ac:dyDescent="0.25">
      <c r="G217" s="154"/>
    </row>
    <row r="218" spans="7:7" x14ac:dyDescent="0.25">
      <c r="G218" s="154"/>
    </row>
    <row r="219" spans="7:7" x14ac:dyDescent="0.25">
      <c r="G219" s="154"/>
    </row>
    <row r="220" spans="7:7" x14ac:dyDescent="0.25">
      <c r="G220" s="154"/>
    </row>
    <row r="221" spans="7:7" x14ac:dyDescent="0.25">
      <c r="G221" s="154"/>
    </row>
    <row r="222" spans="7:7" x14ac:dyDescent="0.25">
      <c r="G222" s="154"/>
    </row>
    <row r="223" spans="7:7" x14ac:dyDescent="0.25">
      <c r="G223" s="154"/>
    </row>
    <row r="224" spans="7:7" x14ac:dyDescent="0.25">
      <c r="G224" s="154"/>
    </row>
    <row r="225" spans="7:7" x14ac:dyDescent="0.25">
      <c r="G225" s="154"/>
    </row>
    <row r="226" spans="7:7" x14ac:dyDescent="0.25">
      <c r="G226" s="154"/>
    </row>
    <row r="227" spans="7:7" x14ac:dyDescent="0.25">
      <c r="G227" s="154"/>
    </row>
    <row r="228" spans="7:7" x14ac:dyDescent="0.25">
      <c r="G228" s="154"/>
    </row>
    <row r="229" spans="7:7" x14ac:dyDescent="0.25">
      <c r="G229" s="157"/>
    </row>
    <row r="230" spans="7:7" x14ac:dyDescent="0.25">
      <c r="G230" s="154"/>
    </row>
    <row r="231" spans="7:7" x14ac:dyDescent="0.25">
      <c r="G231" s="154"/>
    </row>
    <row r="232" spans="7:7" x14ac:dyDescent="0.25">
      <c r="G232" s="154"/>
    </row>
    <row r="233" spans="7:7" x14ac:dyDescent="0.25">
      <c r="G233" s="154"/>
    </row>
    <row r="234" spans="7:7" x14ac:dyDescent="0.25">
      <c r="G234" s="154"/>
    </row>
    <row r="235" spans="7:7" x14ac:dyDescent="0.25">
      <c r="G235" s="157"/>
    </row>
    <row r="236" spans="7:7" x14ac:dyDescent="0.25">
      <c r="G236" s="154"/>
    </row>
    <row r="237" spans="7:7" x14ac:dyDescent="0.25">
      <c r="G237" s="154"/>
    </row>
    <row r="238" spans="7:7" x14ac:dyDescent="0.25">
      <c r="G238" s="157"/>
    </row>
    <row r="239" spans="7:7" x14ac:dyDescent="0.25">
      <c r="G239" s="154"/>
    </row>
    <row r="240" spans="7:7" x14ac:dyDescent="0.25">
      <c r="G240" s="154"/>
    </row>
    <row r="241" spans="7:7" x14ac:dyDescent="0.25">
      <c r="G241" s="157"/>
    </row>
    <row r="242" spans="7:7" x14ac:dyDescent="0.25">
      <c r="G242" s="154"/>
    </row>
    <row r="243" spans="7:7" x14ac:dyDescent="0.25">
      <c r="G243" s="154"/>
    </row>
    <row r="244" spans="7:7" x14ac:dyDescent="0.25">
      <c r="G244" s="154"/>
    </row>
    <row r="245" spans="7:7" x14ac:dyDescent="0.25">
      <c r="G245" s="154"/>
    </row>
    <row r="246" spans="7:7" x14ac:dyDescent="0.25">
      <c r="G246" s="154"/>
    </row>
    <row r="247" spans="7:7" x14ac:dyDescent="0.25">
      <c r="G247" s="154"/>
    </row>
    <row r="248" spans="7:7" x14ac:dyDescent="0.25">
      <c r="G248" s="154"/>
    </row>
    <row r="249" spans="7:7" x14ac:dyDescent="0.25">
      <c r="G249" s="154"/>
    </row>
    <row r="250" spans="7:7" x14ac:dyDescent="0.25">
      <c r="G250" s="154"/>
    </row>
    <row r="251" spans="7:7" x14ac:dyDescent="0.25">
      <c r="G251" s="154"/>
    </row>
    <row r="252" spans="7:7" x14ac:dyDescent="0.25">
      <c r="G252" s="154"/>
    </row>
    <row r="253" spans="7:7" x14ac:dyDescent="0.25">
      <c r="G253" s="154"/>
    </row>
    <row r="254" spans="7:7" x14ac:dyDescent="0.25">
      <c r="G254" s="154"/>
    </row>
    <row r="255" spans="7:7" x14ac:dyDescent="0.25">
      <c r="G255" s="154"/>
    </row>
    <row r="256" spans="7:7" x14ac:dyDescent="0.25">
      <c r="G256" s="154"/>
    </row>
    <row r="257" spans="7:7" x14ac:dyDescent="0.25">
      <c r="G257" s="157"/>
    </row>
    <row r="258" spans="7:7" x14ac:dyDescent="0.25">
      <c r="G258" s="154"/>
    </row>
    <row r="259" spans="7:7" x14ac:dyDescent="0.25">
      <c r="G259" s="154"/>
    </row>
    <row r="260" spans="7:7" x14ac:dyDescent="0.25">
      <c r="G260" s="154"/>
    </row>
    <row r="261" spans="7:7" x14ac:dyDescent="0.25">
      <c r="G261" s="154"/>
    </row>
    <row r="262" spans="7:7" x14ac:dyDescent="0.25">
      <c r="G262" s="154"/>
    </row>
    <row r="263" spans="7:7" x14ac:dyDescent="0.25">
      <c r="G263" s="154"/>
    </row>
    <row r="264" spans="7:7" x14ac:dyDescent="0.25">
      <c r="G264" s="154"/>
    </row>
    <row r="265" spans="7:7" x14ac:dyDescent="0.25">
      <c r="G265" s="154"/>
    </row>
    <row r="266" spans="7:7" x14ac:dyDescent="0.25">
      <c r="G266" s="157"/>
    </row>
    <row r="267" spans="7:7" x14ac:dyDescent="0.25">
      <c r="G267" s="154"/>
    </row>
    <row r="268" spans="7:7" x14ac:dyDescent="0.25">
      <c r="G268" s="154"/>
    </row>
    <row r="269" spans="7:7" x14ac:dyDescent="0.25">
      <c r="G269" s="154"/>
    </row>
    <row r="270" spans="7:7" x14ac:dyDescent="0.25">
      <c r="G270" s="157"/>
    </row>
    <row r="271" spans="7:7" x14ac:dyDescent="0.25">
      <c r="G271" s="154"/>
    </row>
    <row r="272" spans="7:7" x14ac:dyDescent="0.25">
      <c r="G272" s="154"/>
    </row>
    <row r="273" spans="7:7" x14ac:dyDescent="0.25">
      <c r="G273" s="157"/>
    </row>
    <row r="274" spans="7:7" x14ac:dyDescent="0.25">
      <c r="G274" s="154"/>
    </row>
    <row r="275" spans="7:7" x14ac:dyDescent="0.25">
      <c r="G275" s="154"/>
    </row>
    <row r="276" spans="7:7" x14ac:dyDescent="0.25">
      <c r="G276" s="157"/>
    </row>
    <row r="277" spans="7:7" x14ac:dyDescent="0.25">
      <c r="G277" s="154"/>
    </row>
    <row r="278" spans="7:7" x14ac:dyDescent="0.25">
      <c r="G278" s="154"/>
    </row>
    <row r="279" spans="7:7" x14ac:dyDescent="0.25">
      <c r="G279" s="154"/>
    </row>
    <row r="280" spans="7:7" x14ac:dyDescent="0.25">
      <c r="G280" s="157"/>
    </row>
    <row r="281" spans="7:7" x14ac:dyDescent="0.25">
      <c r="G281" s="154"/>
    </row>
    <row r="282" spans="7:7" x14ac:dyDescent="0.25">
      <c r="G282" s="154"/>
    </row>
    <row r="283" spans="7:7" x14ac:dyDescent="0.25">
      <c r="G283" s="154"/>
    </row>
    <row r="284" spans="7:7" x14ac:dyDescent="0.25">
      <c r="G284" s="154"/>
    </row>
    <row r="285" spans="7:7" x14ac:dyDescent="0.25">
      <c r="G285" s="154"/>
    </row>
    <row r="286" spans="7:7" x14ac:dyDescent="0.25">
      <c r="G286" s="154"/>
    </row>
    <row r="287" spans="7:7" x14ac:dyDescent="0.25">
      <c r="G287" s="154"/>
    </row>
    <row r="288" spans="7:7" x14ac:dyDescent="0.25">
      <c r="G288" s="154"/>
    </row>
    <row r="289" spans="7:7" x14ac:dyDescent="0.25">
      <c r="G289" s="154"/>
    </row>
    <row r="290" spans="7:7" x14ac:dyDescent="0.25">
      <c r="G290" s="154"/>
    </row>
    <row r="291" spans="7:7" x14ac:dyDescent="0.25">
      <c r="G291" s="154"/>
    </row>
    <row r="292" spans="7:7" x14ac:dyDescent="0.25">
      <c r="G292" s="154"/>
    </row>
    <row r="293" spans="7:7" x14ac:dyDescent="0.25">
      <c r="G293" s="157"/>
    </row>
    <row r="294" spans="7:7" x14ac:dyDescent="0.25">
      <c r="G294" s="154"/>
    </row>
    <row r="295" spans="7:7" x14ac:dyDescent="0.25">
      <c r="G295" s="154"/>
    </row>
    <row r="296" spans="7:7" x14ac:dyDescent="0.25">
      <c r="G296" s="154"/>
    </row>
    <row r="297" spans="7:7" x14ac:dyDescent="0.25">
      <c r="G297" s="154"/>
    </row>
    <row r="298" spans="7:7" x14ac:dyDescent="0.25">
      <c r="G298" s="154"/>
    </row>
    <row r="299" spans="7:7" x14ac:dyDescent="0.25">
      <c r="G299" s="154"/>
    </row>
    <row r="300" spans="7:7" x14ac:dyDescent="0.25">
      <c r="G300" s="157"/>
    </row>
    <row r="301" spans="7:7" x14ac:dyDescent="0.25">
      <c r="G301" s="154"/>
    </row>
    <row r="302" spans="7:7" x14ac:dyDescent="0.25">
      <c r="G302" s="154"/>
    </row>
    <row r="303" spans="7:7" x14ac:dyDescent="0.25">
      <c r="G303" s="154"/>
    </row>
    <row r="304" spans="7:7" x14ac:dyDescent="0.25">
      <c r="G304" s="157"/>
    </row>
    <row r="305" spans="7:7" x14ac:dyDescent="0.25">
      <c r="G305" s="154"/>
    </row>
    <row r="306" spans="7:7" x14ac:dyDescent="0.25">
      <c r="G306" s="154"/>
    </row>
    <row r="307" spans="7:7" x14ac:dyDescent="0.25">
      <c r="G307" s="154"/>
    </row>
    <row r="308" spans="7:7" x14ac:dyDescent="0.25">
      <c r="G308" s="157"/>
    </row>
    <row r="309" spans="7:7" x14ac:dyDescent="0.25">
      <c r="G309" s="154"/>
    </row>
    <row r="310" spans="7:7" x14ac:dyDescent="0.25">
      <c r="G310" s="154"/>
    </row>
    <row r="311" spans="7:7" x14ac:dyDescent="0.25">
      <c r="G311" s="157"/>
    </row>
    <row r="312" spans="7:7" x14ac:dyDescent="0.25">
      <c r="G312" s="154"/>
    </row>
    <row r="313" spans="7:7" x14ac:dyDescent="0.25">
      <c r="G313" s="154"/>
    </row>
    <row r="314" spans="7:7" x14ac:dyDescent="0.25">
      <c r="G314" s="157"/>
    </row>
    <row r="315" spans="7:7" x14ac:dyDescent="0.25">
      <c r="G315" s="154"/>
    </row>
    <row r="316" spans="7:7" x14ac:dyDescent="0.25">
      <c r="G316" s="154"/>
    </row>
    <row r="317" spans="7:7" x14ac:dyDescent="0.25">
      <c r="G317" s="154"/>
    </row>
    <row r="318" spans="7:7" x14ac:dyDescent="0.25">
      <c r="G318" s="157"/>
    </row>
    <row r="319" spans="7:7" x14ac:dyDescent="0.25">
      <c r="G319" s="154"/>
    </row>
    <row r="320" spans="7:7" x14ac:dyDescent="0.25">
      <c r="G320" s="154"/>
    </row>
    <row r="321" spans="7:7" x14ac:dyDescent="0.25">
      <c r="G321" s="154"/>
    </row>
    <row r="322" spans="7:7" x14ac:dyDescent="0.25">
      <c r="G322" s="154"/>
    </row>
    <row r="323" spans="7:7" x14ac:dyDescent="0.25">
      <c r="G323" s="157"/>
    </row>
    <row r="324" spans="7:7" x14ac:dyDescent="0.25">
      <c r="G324" s="154"/>
    </row>
    <row r="325" spans="7:7" x14ac:dyDescent="0.25">
      <c r="G325" s="154"/>
    </row>
    <row r="326" spans="7:7" x14ac:dyDescent="0.25">
      <c r="G326" s="154"/>
    </row>
    <row r="327" spans="7:7" x14ac:dyDescent="0.25">
      <c r="G327" s="154"/>
    </row>
    <row r="328" spans="7:7" x14ac:dyDescent="0.25">
      <c r="G328" s="154"/>
    </row>
    <row r="329" spans="7:7" x14ac:dyDescent="0.25">
      <c r="G329" s="157"/>
    </row>
    <row r="330" spans="7:7" x14ac:dyDescent="0.25">
      <c r="G330" s="154"/>
    </row>
    <row r="331" spans="7:7" x14ac:dyDescent="0.25">
      <c r="G331" s="154"/>
    </row>
    <row r="332" spans="7:7" x14ac:dyDescent="0.25">
      <c r="G332" s="157"/>
    </row>
    <row r="333" spans="7:7" x14ac:dyDescent="0.25">
      <c r="G333" s="154"/>
    </row>
    <row r="334" spans="7:7" x14ac:dyDescent="0.25">
      <c r="G334" s="154"/>
    </row>
    <row r="335" spans="7:7" x14ac:dyDescent="0.25">
      <c r="G335" s="157"/>
    </row>
    <row r="336" spans="7:7" x14ac:dyDescent="0.25">
      <c r="G336" s="154"/>
    </row>
    <row r="337" spans="7:7" x14ac:dyDescent="0.25">
      <c r="G337" s="154"/>
    </row>
    <row r="338" spans="7:7" x14ac:dyDescent="0.25">
      <c r="G338" s="157"/>
    </row>
    <row r="339" spans="7:7" x14ac:dyDescent="0.25">
      <c r="G339" s="154"/>
    </row>
    <row r="340" spans="7:7" x14ac:dyDescent="0.25">
      <c r="G340" s="154"/>
    </row>
    <row r="341" spans="7:7" x14ac:dyDescent="0.25">
      <c r="G341" s="157"/>
    </row>
    <row r="342" spans="7:7" x14ac:dyDescent="0.25">
      <c r="G342" s="154"/>
    </row>
    <row r="343" spans="7:7" x14ac:dyDescent="0.25">
      <c r="G343" s="154"/>
    </row>
    <row r="344" spans="7:7" x14ac:dyDescent="0.25">
      <c r="G344" s="157"/>
    </row>
    <row r="345" spans="7:7" x14ac:dyDescent="0.25">
      <c r="G345" s="154"/>
    </row>
    <row r="346" spans="7:7" x14ac:dyDescent="0.25">
      <c r="G346" s="154"/>
    </row>
    <row r="347" spans="7:7" x14ac:dyDescent="0.25">
      <c r="G347" s="154"/>
    </row>
    <row r="348" spans="7:7" x14ac:dyDescent="0.25">
      <c r="G348" s="154"/>
    </row>
    <row r="349" spans="7:7" x14ac:dyDescent="0.25">
      <c r="G349" s="154"/>
    </row>
    <row r="350" spans="7:7" x14ac:dyDescent="0.25">
      <c r="G350" s="154"/>
    </row>
    <row r="351" spans="7:7" x14ac:dyDescent="0.25">
      <c r="G351" s="154"/>
    </row>
    <row r="352" spans="7:7" x14ac:dyDescent="0.25">
      <c r="G352" s="154"/>
    </row>
    <row r="353" spans="7:7" x14ac:dyDescent="0.25">
      <c r="G353" s="157"/>
    </row>
    <row r="354" spans="7:7" x14ac:dyDescent="0.25">
      <c r="G354" s="154"/>
    </row>
    <row r="355" spans="7:7" x14ac:dyDescent="0.25">
      <c r="G355" s="154"/>
    </row>
    <row r="356" spans="7:7" x14ac:dyDescent="0.25">
      <c r="G356" s="154"/>
    </row>
    <row r="357" spans="7:7" x14ac:dyDescent="0.25">
      <c r="G357" s="157"/>
    </row>
    <row r="358" spans="7:7" x14ac:dyDescent="0.25">
      <c r="G358" s="154"/>
    </row>
    <row r="359" spans="7:7" x14ac:dyDescent="0.25">
      <c r="G359" s="154"/>
    </row>
    <row r="360" spans="7:7" x14ac:dyDescent="0.25">
      <c r="G360" s="154"/>
    </row>
    <row r="361" spans="7:7" x14ac:dyDescent="0.25">
      <c r="G361" s="154"/>
    </row>
    <row r="362" spans="7:7" x14ac:dyDescent="0.25">
      <c r="G362" s="154"/>
    </row>
    <row r="363" spans="7:7" x14ac:dyDescent="0.25">
      <c r="G363" s="154"/>
    </row>
    <row r="364" spans="7:7" x14ac:dyDescent="0.25">
      <c r="G364" s="154"/>
    </row>
    <row r="365" spans="7:7" x14ac:dyDescent="0.25">
      <c r="G365" s="154"/>
    </row>
    <row r="366" spans="7:7" x14ac:dyDescent="0.25">
      <c r="G366" s="154"/>
    </row>
    <row r="367" spans="7:7" x14ac:dyDescent="0.25">
      <c r="G367" s="154"/>
    </row>
    <row r="368" spans="7:7" x14ac:dyDescent="0.25">
      <c r="G368" s="154"/>
    </row>
    <row r="369" spans="7:7" x14ac:dyDescent="0.25">
      <c r="G369" s="154"/>
    </row>
    <row r="370" spans="7:7" x14ac:dyDescent="0.25">
      <c r="G370" s="154"/>
    </row>
    <row r="371" spans="7:7" x14ac:dyDescent="0.25">
      <c r="G371" s="154"/>
    </row>
    <row r="372" spans="7:7" x14ac:dyDescent="0.25">
      <c r="G372" s="154"/>
    </row>
    <row r="373" spans="7:7" x14ac:dyDescent="0.25">
      <c r="G373" s="154"/>
    </row>
    <row r="374" spans="7:7" x14ac:dyDescent="0.25">
      <c r="G374" s="154"/>
    </row>
    <row r="375" spans="7:7" x14ac:dyDescent="0.25">
      <c r="G375" s="154"/>
    </row>
    <row r="376" spans="7:7" x14ac:dyDescent="0.25">
      <c r="G376" s="154"/>
    </row>
    <row r="377" spans="7:7" x14ac:dyDescent="0.25">
      <c r="G377" s="154"/>
    </row>
    <row r="378" spans="7:7" x14ac:dyDescent="0.25">
      <c r="G378" s="154"/>
    </row>
    <row r="379" spans="7:7" x14ac:dyDescent="0.25">
      <c r="G379" s="154"/>
    </row>
    <row r="380" spans="7:7" x14ac:dyDescent="0.25">
      <c r="G380" s="154"/>
    </row>
    <row r="381" spans="7:7" x14ac:dyDescent="0.25">
      <c r="G381" s="154"/>
    </row>
    <row r="382" spans="7:7" x14ac:dyDescent="0.25">
      <c r="G382" s="154"/>
    </row>
    <row r="383" spans="7:7" x14ac:dyDescent="0.25">
      <c r="G383" s="154"/>
    </row>
    <row r="384" spans="7:7" x14ac:dyDescent="0.25">
      <c r="G384" s="154"/>
    </row>
    <row r="385" spans="7:7" x14ac:dyDescent="0.25">
      <c r="G385" s="154"/>
    </row>
    <row r="386" spans="7:7" x14ac:dyDescent="0.25">
      <c r="G386" s="154"/>
    </row>
    <row r="387" spans="7:7" x14ac:dyDescent="0.25">
      <c r="G387" s="154"/>
    </row>
    <row r="388" spans="7:7" x14ac:dyDescent="0.25">
      <c r="G388" s="154"/>
    </row>
    <row r="389" spans="7:7" x14ac:dyDescent="0.25">
      <c r="G389" s="154"/>
    </row>
    <row r="390" spans="7:7" x14ac:dyDescent="0.25">
      <c r="G390" s="154"/>
    </row>
    <row r="391" spans="7:7" x14ac:dyDescent="0.25">
      <c r="G391" s="154"/>
    </row>
    <row r="392" spans="7:7" x14ac:dyDescent="0.25">
      <c r="G392" s="154"/>
    </row>
    <row r="393" spans="7:7" x14ac:dyDescent="0.25">
      <c r="G393" s="154"/>
    </row>
    <row r="394" spans="7:7" x14ac:dyDescent="0.25">
      <c r="G394" s="154"/>
    </row>
    <row r="395" spans="7:7" x14ac:dyDescent="0.25">
      <c r="G395" s="154"/>
    </row>
    <row r="396" spans="7:7" x14ac:dyDescent="0.25">
      <c r="G396" s="154"/>
    </row>
    <row r="397" spans="7:7" x14ac:dyDescent="0.25">
      <c r="G397" s="154"/>
    </row>
    <row r="398" spans="7:7" x14ac:dyDescent="0.25">
      <c r="G398" s="154"/>
    </row>
    <row r="399" spans="7:7" x14ac:dyDescent="0.25">
      <c r="G399" s="154"/>
    </row>
    <row r="400" spans="7:7" x14ac:dyDescent="0.25">
      <c r="G400" s="154"/>
    </row>
    <row r="401" spans="7:7" x14ac:dyDescent="0.25">
      <c r="G401" s="154"/>
    </row>
    <row r="402" spans="7:7" x14ac:dyDescent="0.25">
      <c r="G402" s="154"/>
    </row>
    <row r="403" spans="7:7" x14ac:dyDescent="0.25">
      <c r="G403" s="154"/>
    </row>
    <row r="404" spans="7:7" x14ac:dyDescent="0.25">
      <c r="G404" s="154"/>
    </row>
    <row r="405" spans="7:7" x14ac:dyDescent="0.25">
      <c r="G405" s="154"/>
    </row>
    <row r="406" spans="7:7" x14ac:dyDescent="0.25">
      <c r="G406" s="154"/>
    </row>
    <row r="407" spans="7:7" x14ac:dyDescent="0.25">
      <c r="G407" s="157"/>
    </row>
    <row r="408" spans="7:7" x14ac:dyDescent="0.25">
      <c r="G408" s="157"/>
    </row>
  </sheetData>
  <mergeCells count="2">
    <mergeCell ref="C2:I2"/>
    <mergeCell ref="C3:I3"/>
  </mergeCells>
  <printOptions horizontalCentered="1"/>
  <pageMargins left="0.39370078740157483" right="0.39370078740157483" top="0.39370078740157483" bottom="0.39370078740157483" header="0.31496062992125984" footer="0.31496062992125984"/>
  <pageSetup scale="80" orientation="landscape" horizontalDpi="4294967294" verticalDpi="4294967294"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401"/>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135"/>
    <col min="2" max="2" width="10.5546875" style="149" customWidth="1"/>
    <col min="3" max="3" width="6.44140625" style="152" bestFit="1" customWidth="1"/>
    <col min="4" max="4" width="8.5546875" style="152" bestFit="1" customWidth="1"/>
    <col min="5" max="5" width="17" style="152" bestFit="1" customWidth="1"/>
    <col min="6" max="6" width="10" style="152" bestFit="1" customWidth="1"/>
    <col min="7" max="7" width="74.44140625" style="101" customWidth="1"/>
    <col min="8" max="8" width="10.5546875" style="152" bestFit="1" customWidth="1"/>
    <col min="9" max="9" width="12.5546875" style="152" bestFit="1" customWidth="1"/>
    <col min="10" max="16384" width="11.44140625" style="135"/>
  </cols>
  <sheetData>
    <row r="2" spans="2:9" ht="15" customHeight="1" x14ac:dyDescent="0.25">
      <c r="C2" s="288" t="s">
        <v>170</v>
      </c>
      <c r="D2" s="288"/>
      <c r="E2" s="288"/>
      <c r="F2" s="288"/>
      <c r="G2" s="288"/>
      <c r="H2" s="288"/>
      <c r="I2" s="288"/>
    </row>
    <row r="3" spans="2:9" ht="15" customHeight="1" x14ac:dyDescent="0.25">
      <c r="C3" s="287" t="s">
        <v>37</v>
      </c>
      <c r="D3" s="287"/>
      <c r="E3" s="287"/>
      <c r="F3" s="287"/>
      <c r="G3" s="287"/>
      <c r="H3" s="287"/>
      <c r="I3" s="287"/>
    </row>
    <row r="4" spans="2:9" ht="13.8" thickBot="1" x14ac:dyDescent="0.3"/>
    <row r="5" spans="2:9" ht="28.2" thickBot="1" x14ac:dyDescent="0.3">
      <c r="C5" s="93" t="s">
        <v>7</v>
      </c>
      <c r="D5" s="93" t="s">
        <v>8</v>
      </c>
      <c r="E5" s="93" t="s">
        <v>9</v>
      </c>
      <c r="F5" s="93" t="s">
        <v>10</v>
      </c>
      <c r="G5" s="93" t="s">
        <v>65</v>
      </c>
      <c r="H5" s="93" t="s">
        <v>17</v>
      </c>
      <c r="I5" s="93" t="s">
        <v>161</v>
      </c>
    </row>
    <row r="6" spans="2:9" ht="13.8" x14ac:dyDescent="0.25">
      <c r="C6" s="200"/>
      <c r="D6" s="200"/>
      <c r="E6" s="200"/>
      <c r="F6" s="200"/>
      <c r="G6" s="200"/>
      <c r="H6" s="200"/>
      <c r="I6" s="200"/>
    </row>
    <row r="7" spans="2:9" s="128" customFormat="1" ht="13.8" x14ac:dyDescent="0.25">
      <c r="B7" s="102"/>
      <c r="C7" s="200"/>
      <c r="D7" s="200"/>
      <c r="E7" s="200"/>
      <c r="F7" s="200">
        <f>+F9+F13+F20+F27</f>
        <v>16</v>
      </c>
      <c r="G7" s="200"/>
      <c r="H7" s="200"/>
      <c r="I7" s="200"/>
    </row>
    <row r="8" spans="2:9" x14ac:dyDescent="0.25">
      <c r="C8" s="133"/>
      <c r="D8" s="133"/>
      <c r="E8" s="133"/>
      <c r="F8" s="153"/>
      <c r="G8" s="154"/>
      <c r="H8" s="155"/>
    </row>
    <row r="9" spans="2:9" s="177" customFormat="1" ht="13.8" x14ac:dyDescent="0.25">
      <c r="B9" s="175"/>
      <c r="C9" s="186"/>
      <c r="D9" s="186"/>
      <c r="E9" s="186"/>
      <c r="F9" s="187">
        <f>+F11</f>
        <v>4</v>
      </c>
      <c r="G9" s="187" t="s">
        <v>171</v>
      </c>
      <c r="H9" s="186"/>
      <c r="I9" s="186"/>
    </row>
    <row r="10" spans="2:9" s="12" customFormat="1" ht="13.8" x14ac:dyDescent="0.25">
      <c r="B10" s="52"/>
      <c r="C10" s="1"/>
      <c r="D10" s="1"/>
      <c r="E10" s="1"/>
      <c r="F10" s="80"/>
      <c r="G10" s="81" t="s">
        <v>172</v>
      </c>
      <c r="H10" s="83"/>
      <c r="I10" s="1"/>
    </row>
    <row r="11" spans="2:9" s="13" customFormat="1" ht="13.8" x14ac:dyDescent="0.25">
      <c r="B11" s="79"/>
      <c r="C11" s="1" t="s">
        <v>164</v>
      </c>
      <c r="D11" s="1" t="s">
        <v>173</v>
      </c>
      <c r="E11" s="1" t="s">
        <v>174</v>
      </c>
      <c r="F11" s="80">
        <v>4</v>
      </c>
      <c r="G11" s="84" t="s">
        <v>175</v>
      </c>
      <c r="H11" s="83">
        <v>12</v>
      </c>
      <c r="I11" s="1" t="s">
        <v>90</v>
      </c>
    </row>
    <row r="12" spans="2:9" s="12" customFormat="1" ht="13.8" x14ac:dyDescent="0.25">
      <c r="B12" s="52"/>
    </row>
    <row r="13" spans="2:9" s="12" customFormat="1" ht="27.6" x14ac:dyDescent="0.25">
      <c r="B13" s="52"/>
      <c r="C13" s="189"/>
      <c r="D13" s="189"/>
      <c r="E13" s="189"/>
      <c r="F13" s="269">
        <f>SUM(F15:F18)</f>
        <v>2</v>
      </c>
      <c r="G13" s="185" t="s">
        <v>194</v>
      </c>
      <c r="H13" s="192"/>
      <c r="I13" s="189"/>
    </row>
    <row r="14" spans="2:9" s="12" customFormat="1" ht="13.8" x14ac:dyDescent="0.25">
      <c r="B14" s="52"/>
      <c r="C14" s="1"/>
      <c r="D14" s="1"/>
      <c r="E14" s="1"/>
      <c r="F14" s="80"/>
      <c r="G14" s="148" t="s">
        <v>195</v>
      </c>
      <c r="H14" s="80"/>
      <c r="I14" s="1"/>
    </row>
    <row r="15" spans="2:9" s="12" customFormat="1" ht="13.8" x14ac:dyDescent="0.25">
      <c r="B15" s="52"/>
      <c r="C15" s="1" t="s">
        <v>164</v>
      </c>
      <c r="D15" s="1" t="s">
        <v>138</v>
      </c>
      <c r="E15" s="1" t="s">
        <v>196</v>
      </c>
      <c r="F15" s="80">
        <v>1</v>
      </c>
      <c r="G15" s="147" t="s">
        <v>197</v>
      </c>
      <c r="H15" s="83">
        <v>12</v>
      </c>
      <c r="I15" s="1" t="s">
        <v>90</v>
      </c>
    </row>
    <row r="16" spans="2:9" s="12" customFormat="1" ht="13.8" x14ac:dyDescent="0.25">
      <c r="B16" s="52"/>
      <c r="C16" s="1"/>
      <c r="D16" s="1"/>
      <c r="E16" s="1"/>
      <c r="F16" s="80"/>
      <c r="G16" s="147"/>
      <c r="H16" s="80"/>
      <c r="I16" s="1"/>
    </row>
    <row r="17" spans="2:9" s="12" customFormat="1" ht="13.8" x14ac:dyDescent="0.25">
      <c r="B17" s="52"/>
      <c r="C17" s="1"/>
      <c r="D17" s="1"/>
      <c r="E17" s="1"/>
      <c r="F17" s="80"/>
      <c r="G17" s="148" t="s">
        <v>198</v>
      </c>
      <c r="H17" s="80"/>
      <c r="I17" s="1"/>
    </row>
    <row r="18" spans="2:9" s="12" customFormat="1" ht="13.8" x14ac:dyDescent="0.25">
      <c r="B18" s="52"/>
      <c r="C18" s="1" t="s">
        <v>164</v>
      </c>
      <c r="D18" s="1" t="s">
        <v>138</v>
      </c>
      <c r="E18" s="1" t="s">
        <v>196</v>
      </c>
      <c r="F18" s="80">
        <v>1</v>
      </c>
      <c r="G18" s="147" t="s">
        <v>197</v>
      </c>
      <c r="H18" s="83">
        <v>12</v>
      </c>
      <c r="I18" s="1" t="s">
        <v>90</v>
      </c>
    </row>
    <row r="19" spans="2:9" s="12" customFormat="1" ht="13.8" x14ac:dyDescent="0.25">
      <c r="B19" s="52"/>
      <c r="C19" s="1"/>
      <c r="D19" s="1"/>
      <c r="E19" s="1"/>
      <c r="F19" s="80"/>
      <c r="G19" s="147"/>
      <c r="H19" s="83"/>
      <c r="I19" s="1"/>
    </row>
    <row r="20" spans="2:9" s="12" customFormat="1" ht="27.6" x14ac:dyDescent="0.25">
      <c r="B20" s="52"/>
      <c r="C20" s="187"/>
      <c r="D20" s="187"/>
      <c r="E20" s="187"/>
      <c r="F20" s="269">
        <f>SUM(F22:F25)</f>
        <v>3</v>
      </c>
      <c r="G20" s="210" t="s">
        <v>215</v>
      </c>
      <c r="H20" s="190"/>
      <c r="I20" s="187"/>
    </row>
    <row r="21" spans="2:9" s="12" customFormat="1" ht="13.8" x14ac:dyDescent="0.25">
      <c r="B21" s="52"/>
      <c r="C21" s="1"/>
      <c r="D21" s="1"/>
      <c r="E21" s="1"/>
      <c r="F21" s="80"/>
      <c r="G21" s="148" t="s">
        <v>216</v>
      </c>
      <c r="H21" s="80"/>
      <c r="I21" s="1"/>
    </row>
    <row r="22" spans="2:9" s="12" customFormat="1" ht="13.8" x14ac:dyDescent="0.25">
      <c r="B22" s="52"/>
      <c r="C22" s="1" t="s">
        <v>208</v>
      </c>
      <c r="D22" s="1" t="s">
        <v>218</v>
      </c>
      <c r="E22" s="1" t="s">
        <v>219</v>
      </c>
      <c r="F22" s="80">
        <v>2</v>
      </c>
      <c r="G22" s="147" t="s">
        <v>220</v>
      </c>
      <c r="H22" s="80">
        <v>12</v>
      </c>
      <c r="I22" s="1" t="s">
        <v>90</v>
      </c>
    </row>
    <row r="23" spans="2:9" s="12" customFormat="1" ht="13.8" x14ac:dyDescent="0.25">
      <c r="B23" s="52"/>
      <c r="C23" s="1"/>
      <c r="D23" s="1"/>
      <c r="E23" s="1"/>
      <c r="F23" s="80"/>
      <c r="G23" s="147"/>
      <c r="H23" s="80"/>
      <c r="I23" s="1"/>
    </row>
    <row r="24" spans="2:9" s="12" customFormat="1" ht="13.8" x14ac:dyDescent="0.25">
      <c r="B24" s="52"/>
      <c r="C24" s="1"/>
      <c r="D24" s="1"/>
      <c r="E24" s="1"/>
      <c r="F24" s="80"/>
      <c r="G24" s="148" t="s">
        <v>217</v>
      </c>
      <c r="H24" s="80"/>
      <c r="I24" s="1"/>
    </row>
    <row r="25" spans="2:9" s="12" customFormat="1" ht="13.8" x14ac:dyDescent="0.25">
      <c r="B25" s="52"/>
      <c r="C25" s="1" t="s">
        <v>208</v>
      </c>
      <c r="D25" s="1" t="s">
        <v>218</v>
      </c>
      <c r="E25" s="1" t="s">
        <v>219</v>
      </c>
      <c r="F25" s="1">
        <v>1</v>
      </c>
      <c r="G25" s="12" t="s">
        <v>221</v>
      </c>
      <c r="H25" s="1">
        <v>12</v>
      </c>
      <c r="I25" s="1" t="s">
        <v>90</v>
      </c>
    </row>
    <row r="26" spans="2:9" s="12" customFormat="1" ht="13.8" x14ac:dyDescent="0.25">
      <c r="B26" s="52"/>
      <c r="C26" s="1"/>
      <c r="D26" s="1"/>
      <c r="E26" s="1"/>
      <c r="F26" s="80"/>
      <c r="G26" s="147"/>
      <c r="H26" s="80"/>
      <c r="I26" s="1"/>
    </row>
    <row r="27" spans="2:9" s="12" customFormat="1" ht="13.8" x14ac:dyDescent="0.25">
      <c r="B27" s="52"/>
      <c r="C27" s="189"/>
      <c r="D27" s="189"/>
      <c r="E27" s="189"/>
      <c r="F27" s="192">
        <f>SUM(F29:F47)</f>
        <v>7</v>
      </c>
      <c r="G27" s="190" t="s">
        <v>235</v>
      </c>
      <c r="H27" s="192"/>
      <c r="I27" s="189"/>
    </row>
    <row r="28" spans="2:9" s="12" customFormat="1" ht="13.8" x14ac:dyDescent="0.25">
      <c r="B28" s="52"/>
      <c r="C28" s="1"/>
      <c r="D28" s="1"/>
      <c r="E28" s="1"/>
      <c r="F28" s="80"/>
      <c r="G28" s="148" t="s">
        <v>227</v>
      </c>
      <c r="H28" s="80"/>
      <c r="I28" s="1"/>
    </row>
    <row r="29" spans="2:9" s="12" customFormat="1" ht="13.8" x14ac:dyDescent="0.25">
      <c r="B29" s="52"/>
      <c r="C29" s="1" t="s">
        <v>242</v>
      </c>
      <c r="D29" s="1" t="s">
        <v>218</v>
      </c>
      <c r="E29" s="1" t="s">
        <v>228</v>
      </c>
      <c r="F29" s="80">
        <v>1</v>
      </c>
      <c r="G29" s="147" t="s">
        <v>234</v>
      </c>
      <c r="H29" s="80">
        <v>12</v>
      </c>
      <c r="I29" s="1" t="s">
        <v>80</v>
      </c>
    </row>
    <row r="30" spans="2:9" s="12" customFormat="1" ht="13.8" x14ac:dyDescent="0.25">
      <c r="B30" s="52"/>
      <c r="C30" s="1"/>
      <c r="D30" s="1"/>
      <c r="E30" s="1"/>
      <c r="F30" s="80"/>
      <c r="G30" s="147"/>
      <c r="H30" s="80"/>
      <c r="I30" s="1"/>
    </row>
    <row r="31" spans="2:9" s="12" customFormat="1" ht="13.8" x14ac:dyDescent="0.25">
      <c r="B31" s="52"/>
      <c r="C31" s="1"/>
      <c r="D31" s="1"/>
      <c r="E31" s="1"/>
      <c r="F31" s="80"/>
      <c r="G31" s="148" t="s">
        <v>229</v>
      </c>
      <c r="H31" s="80"/>
      <c r="I31" s="1"/>
    </row>
    <row r="32" spans="2:9" ht="13.8" x14ac:dyDescent="0.25">
      <c r="C32" s="1" t="s">
        <v>242</v>
      </c>
      <c r="D32" s="1" t="s">
        <v>218</v>
      </c>
      <c r="E32" s="1" t="s">
        <v>228</v>
      </c>
      <c r="F32" s="80">
        <v>1</v>
      </c>
      <c r="G32" s="147" t="s">
        <v>234</v>
      </c>
      <c r="H32" s="80">
        <v>12</v>
      </c>
      <c r="I32" s="1" t="s">
        <v>80</v>
      </c>
    </row>
    <row r="33" spans="2:9" x14ac:dyDescent="0.25">
      <c r="C33" s="133"/>
      <c r="D33" s="133"/>
      <c r="E33" s="133"/>
      <c r="F33" s="153"/>
      <c r="G33" s="154"/>
      <c r="H33" s="155"/>
    </row>
    <row r="34" spans="2:9" ht="13.8" x14ac:dyDescent="0.25">
      <c r="C34" s="1"/>
      <c r="D34" s="1"/>
      <c r="E34" s="1"/>
      <c r="F34" s="80"/>
      <c r="G34" s="148" t="s">
        <v>230</v>
      </c>
      <c r="H34" s="80"/>
      <c r="I34" s="1"/>
    </row>
    <row r="35" spans="2:9" ht="13.8" x14ac:dyDescent="0.25">
      <c r="C35" s="1" t="s">
        <v>242</v>
      </c>
      <c r="D35" s="1" t="s">
        <v>218</v>
      </c>
      <c r="E35" s="1" t="s">
        <v>228</v>
      </c>
      <c r="F35" s="80">
        <v>1</v>
      </c>
      <c r="G35" s="147" t="s">
        <v>234</v>
      </c>
      <c r="H35" s="80">
        <v>12</v>
      </c>
      <c r="I35" s="1" t="s">
        <v>80</v>
      </c>
    </row>
    <row r="36" spans="2:9" x14ac:dyDescent="0.25">
      <c r="C36" s="133"/>
      <c r="D36" s="133"/>
      <c r="E36" s="133"/>
      <c r="F36" s="134"/>
      <c r="G36" s="154"/>
      <c r="H36" s="156"/>
    </row>
    <row r="37" spans="2:9" s="152" customFormat="1" ht="13.8" x14ac:dyDescent="0.25">
      <c r="B37" s="149"/>
      <c r="C37" s="1"/>
      <c r="D37" s="1"/>
      <c r="E37" s="1"/>
      <c r="F37" s="80"/>
      <c r="G37" s="148" t="s">
        <v>231</v>
      </c>
      <c r="H37" s="80"/>
      <c r="I37" s="1"/>
    </row>
    <row r="38" spans="2:9" s="152" customFormat="1" ht="13.8" x14ac:dyDescent="0.25">
      <c r="B38" s="149"/>
      <c r="C38" s="1" t="s">
        <v>242</v>
      </c>
      <c r="D38" s="1" t="s">
        <v>218</v>
      </c>
      <c r="E38" s="1" t="s">
        <v>228</v>
      </c>
      <c r="F38" s="80">
        <v>1</v>
      </c>
      <c r="G38" s="147" t="s">
        <v>234</v>
      </c>
      <c r="H38" s="80">
        <v>12</v>
      </c>
      <c r="I38" s="1" t="s">
        <v>80</v>
      </c>
    </row>
    <row r="39" spans="2:9" s="152" customFormat="1" x14ac:dyDescent="0.25">
      <c r="B39" s="149"/>
      <c r="C39" s="133"/>
      <c r="D39" s="133"/>
      <c r="E39" s="133"/>
      <c r="F39" s="153"/>
      <c r="G39" s="154"/>
      <c r="H39" s="155"/>
    </row>
    <row r="40" spans="2:9" s="152" customFormat="1" ht="13.8" x14ac:dyDescent="0.25">
      <c r="B40" s="149"/>
      <c r="C40" s="1"/>
      <c r="D40" s="1"/>
      <c r="E40" s="1"/>
      <c r="F40" s="80"/>
      <c r="G40" s="148" t="s">
        <v>195</v>
      </c>
      <c r="H40" s="80"/>
      <c r="I40" s="1"/>
    </row>
    <row r="41" spans="2:9" s="152" customFormat="1" ht="13.8" x14ac:dyDescent="0.25">
      <c r="B41" s="149"/>
      <c r="C41" s="1" t="s">
        <v>242</v>
      </c>
      <c r="D41" s="1" t="s">
        <v>218</v>
      </c>
      <c r="E41" s="1" t="s">
        <v>228</v>
      </c>
      <c r="F41" s="80">
        <v>1</v>
      </c>
      <c r="G41" s="147" t="s">
        <v>234</v>
      </c>
      <c r="H41" s="80">
        <v>12</v>
      </c>
      <c r="I41" s="1" t="s">
        <v>80</v>
      </c>
    </row>
    <row r="42" spans="2:9" s="152" customFormat="1" x14ac:dyDescent="0.25">
      <c r="B42" s="149"/>
      <c r="C42" s="133"/>
      <c r="D42" s="133"/>
      <c r="E42" s="133"/>
      <c r="F42" s="134"/>
      <c r="G42" s="154"/>
      <c r="H42" s="156"/>
    </row>
    <row r="43" spans="2:9" s="152" customFormat="1" ht="13.8" x14ac:dyDescent="0.25">
      <c r="B43" s="149"/>
      <c r="C43" s="1"/>
      <c r="D43" s="1"/>
      <c r="E43" s="1"/>
      <c r="F43" s="80"/>
      <c r="G43" s="148" t="s">
        <v>232</v>
      </c>
      <c r="H43" s="80"/>
      <c r="I43" s="1"/>
    </row>
    <row r="44" spans="2:9" s="152" customFormat="1" ht="13.8" x14ac:dyDescent="0.25">
      <c r="B44" s="149"/>
      <c r="C44" s="1" t="s">
        <v>242</v>
      </c>
      <c r="D44" s="1" t="s">
        <v>218</v>
      </c>
      <c r="E44" s="1" t="s">
        <v>228</v>
      </c>
      <c r="F44" s="80">
        <v>1</v>
      </c>
      <c r="G44" s="147" t="s">
        <v>234</v>
      </c>
      <c r="H44" s="80">
        <v>12</v>
      </c>
      <c r="I44" s="1" t="s">
        <v>80</v>
      </c>
    </row>
    <row r="45" spans="2:9" s="152" customFormat="1" x14ac:dyDescent="0.25">
      <c r="B45" s="149"/>
      <c r="C45" s="133"/>
      <c r="D45" s="133"/>
      <c r="E45" s="133"/>
      <c r="F45" s="134"/>
      <c r="G45" s="154"/>
      <c r="H45" s="134"/>
    </row>
    <row r="46" spans="2:9" s="152" customFormat="1" ht="13.8" x14ac:dyDescent="0.25">
      <c r="B46" s="149"/>
      <c r="C46" s="1"/>
      <c r="D46" s="1"/>
      <c r="E46" s="1"/>
      <c r="F46" s="80"/>
      <c r="G46" s="148" t="s">
        <v>233</v>
      </c>
      <c r="H46" s="80"/>
      <c r="I46" s="1"/>
    </row>
    <row r="47" spans="2:9" s="152" customFormat="1" ht="13.8" x14ac:dyDescent="0.25">
      <c r="B47" s="149"/>
      <c r="C47" s="1" t="s">
        <v>242</v>
      </c>
      <c r="D47" s="1" t="s">
        <v>218</v>
      </c>
      <c r="E47" s="1" t="s">
        <v>228</v>
      </c>
      <c r="F47" s="80">
        <v>1</v>
      </c>
      <c r="G47" s="147" t="s">
        <v>234</v>
      </c>
      <c r="H47" s="80">
        <v>12</v>
      </c>
      <c r="I47" s="1" t="s">
        <v>80</v>
      </c>
    </row>
    <row r="48" spans="2:9" s="152" customFormat="1" ht="13.8" thickBot="1" x14ac:dyDescent="0.3">
      <c r="B48" s="149"/>
      <c r="C48" s="221"/>
      <c r="D48" s="221"/>
      <c r="E48" s="221"/>
      <c r="F48" s="221"/>
      <c r="G48" s="222"/>
      <c r="H48" s="223"/>
      <c r="I48" s="224"/>
    </row>
    <row r="49" spans="2:8" s="152" customFormat="1" x14ac:dyDescent="0.25">
      <c r="B49" s="149"/>
      <c r="C49" s="133"/>
      <c r="D49" s="133"/>
      <c r="E49" s="133"/>
      <c r="F49" s="134"/>
      <c r="G49" s="154"/>
      <c r="H49" s="156"/>
    </row>
    <row r="50" spans="2:8" s="152" customFormat="1" x14ac:dyDescent="0.25">
      <c r="B50" s="149"/>
      <c r="C50" s="133"/>
      <c r="D50" s="133"/>
      <c r="E50" s="133"/>
      <c r="F50" s="134"/>
      <c r="G50" s="154"/>
      <c r="H50" s="156"/>
    </row>
    <row r="51" spans="2:8" s="152" customFormat="1" x14ac:dyDescent="0.25">
      <c r="B51" s="149"/>
      <c r="C51" s="133"/>
      <c r="D51" s="133"/>
      <c r="E51" s="133"/>
      <c r="F51" s="134"/>
      <c r="G51" s="154"/>
      <c r="H51" s="156"/>
    </row>
    <row r="52" spans="2:8" s="152" customFormat="1" x14ac:dyDescent="0.25">
      <c r="B52" s="149"/>
      <c r="C52" s="133"/>
      <c r="D52" s="133"/>
      <c r="E52" s="133"/>
      <c r="F52" s="134"/>
      <c r="G52" s="157"/>
      <c r="H52" s="134"/>
    </row>
    <row r="53" spans="2:8" s="152" customFormat="1" x14ac:dyDescent="0.25">
      <c r="B53" s="149"/>
      <c r="C53" s="133"/>
      <c r="D53" s="133"/>
      <c r="E53" s="133"/>
      <c r="F53" s="153"/>
      <c r="G53" s="154"/>
      <c r="H53" s="155"/>
    </row>
    <row r="54" spans="2:8" s="152" customFormat="1" x14ac:dyDescent="0.25">
      <c r="B54" s="149"/>
      <c r="C54" s="133"/>
      <c r="D54" s="133"/>
      <c r="E54" s="133"/>
      <c r="F54" s="134"/>
      <c r="G54" s="154"/>
      <c r="H54" s="156"/>
    </row>
    <row r="55" spans="2:8" s="152" customFormat="1" x14ac:dyDescent="0.25">
      <c r="B55" s="149"/>
      <c r="C55" s="133"/>
      <c r="D55" s="133"/>
      <c r="E55" s="133"/>
      <c r="F55" s="134"/>
      <c r="G55" s="154"/>
      <c r="H55" s="156"/>
    </row>
    <row r="56" spans="2:8" s="152" customFormat="1" x14ac:dyDescent="0.25">
      <c r="B56" s="149"/>
      <c r="C56" s="133"/>
      <c r="D56" s="133"/>
      <c r="E56" s="133"/>
      <c r="F56" s="134"/>
      <c r="G56" s="157"/>
      <c r="H56" s="156"/>
    </row>
    <row r="57" spans="2:8" s="152" customFormat="1" x14ac:dyDescent="0.25">
      <c r="B57" s="149"/>
      <c r="C57" s="133"/>
      <c r="D57" s="133"/>
      <c r="E57" s="133"/>
      <c r="F57" s="134"/>
      <c r="G57" s="154"/>
      <c r="H57" s="134"/>
    </row>
    <row r="58" spans="2:8" s="152" customFormat="1" x14ac:dyDescent="0.25">
      <c r="B58" s="149"/>
      <c r="C58" s="133"/>
      <c r="D58" s="133"/>
      <c r="E58" s="133"/>
      <c r="F58" s="153"/>
      <c r="G58" s="154"/>
      <c r="H58" s="155"/>
    </row>
    <row r="59" spans="2:8" s="152" customFormat="1" x14ac:dyDescent="0.25">
      <c r="B59" s="149"/>
      <c r="C59" s="133"/>
      <c r="D59" s="133"/>
      <c r="E59" s="133"/>
      <c r="F59" s="134"/>
      <c r="G59" s="157"/>
      <c r="H59" s="156"/>
    </row>
    <row r="60" spans="2:8" s="152" customFormat="1" x14ac:dyDescent="0.25">
      <c r="B60" s="149"/>
      <c r="C60" s="133"/>
      <c r="D60" s="133"/>
      <c r="E60" s="133"/>
      <c r="F60" s="134"/>
      <c r="G60" s="154"/>
      <c r="H60" s="156"/>
    </row>
    <row r="61" spans="2:8" s="152" customFormat="1" x14ac:dyDescent="0.25">
      <c r="B61" s="149"/>
      <c r="C61" s="133"/>
      <c r="D61" s="133"/>
      <c r="E61" s="133"/>
      <c r="F61" s="134"/>
      <c r="G61" s="154"/>
      <c r="H61" s="156"/>
    </row>
    <row r="62" spans="2:8" s="152" customFormat="1" x14ac:dyDescent="0.25">
      <c r="B62" s="149"/>
      <c r="C62" s="133"/>
      <c r="D62" s="133"/>
      <c r="E62" s="133"/>
      <c r="F62" s="134"/>
      <c r="G62" s="157"/>
      <c r="H62" s="156"/>
    </row>
    <row r="63" spans="2:8" s="152" customFormat="1" x14ac:dyDescent="0.25">
      <c r="B63" s="149"/>
      <c r="C63" s="133"/>
      <c r="D63" s="133"/>
      <c r="E63" s="133"/>
      <c r="F63" s="134"/>
      <c r="G63" s="154"/>
      <c r="H63" s="156"/>
    </row>
    <row r="64" spans="2:8" s="152" customFormat="1" x14ac:dyDescent="0.25">
      <c r="B64" s="149"/>
      <c r="C64" s="133"/>
      <c r="D64" s="133"/>
      <c r="E64" s="133"/>
      <c r="F64" s="134"/>
      <c r="G64" s="154"/>
      <c r="H64" s="134"/>
    </row>
    <row r="65" spans="2:8" s="152" customFormat="1" x14ac:dyDescent="0.25">
      <c r="B65" s="149"/>
      <c r="C65" s="133"/>
      <c r="D65" s="133"/>
      <c r="E65" s="133"/>
      <c r="F65" s="153"/>
      <c r="G65" s="154"/>
      <c r="H65" s="155"/>
    </row>
    <row r="66" spans="2:8" s="152" customFormat="1" x14ac:dyDescent="0.25">
      <c r="B66" s="149"/>
      <c r="C66" s="133"/>
      <c r="D66" s="133"/>
      <c r="E66" s="133"/>
      <c r="F66" s="134"/>
      <c r="G66" s="157"/>
      <c r="H66" s="156"/>
    </row>
    <row r="67" spans="2:8" s="152" customFormat="1" x14ac:dyDescent="0.25">
      <c r="B67" s="149"/>
      <c r="C67" s="133"/>
      <c r="D67" s="133"/>
      <c r="E67" s="133"/>
      <c r="F67" s="134"/>
      <c r="G67" s="154"/>
      <c r="H67" s="156"/>
    </row>
    <row r="68" spans="2:8" s="152" customFormat="1" x14ac:dyDescent="0.25">
      <c r="B68" s="149"/>
      <c r="C68" s="133"/>
      <c r="D68" s="133"/>
      <c r="E68" s="133"/>
      <c r="F68" s="134"/>
      <c r="G68" s="154"/>
      <c r="H68" s="156"/>
    </row>
    <row r="69" spans="2:8" s="152" customFormat="1" x14ac:dyDescent="0.25">
      <c r="B69" s="149"/>
      <c r="C69" s="133"/>
      <c r="D69" s="133"/>
      <c r="E69" s="133"/>
      <c r="F69" s="134"/>
      <c r="G69" s="154"/>
      <c r="H69" s="156"/>
    </row>
    <row r="70" spans="2:8" s="152" customFormat="1" x14ac:dyDescent="0.25">
      <c r="B70" s="149"/>
      <c r="C70" s="133"/>
      <c r="D70" s="133"/>
      <c r="E70" s="133"/>
      <c r="F70" s="134"/>
      <c r="G70" s="154"/>
      <c r="H70" s="156"/>
    </row>
    <row r="71" spans="2:8" s="152" customFormat="1" x14ac:dyDescent="0.25">
      <c r="B71" s="149"/>
      <c r="C71" s="133"/>
      <c r="D71" s="133"/>
      <c r="E71" s="133"/>
      <c r="F71" s="134"/>
      <c r="G71" s="154"/>
      <c r="H71" s="134"/>
    </row>
    <row r="72" spans="2:8" s="152" customFormat="1" x14ac:dyDescent="0.25">
      <c r="B72" s="149"/>
      <c r="C72" s="133"/>
      <c r="D72" s="133"/>
      <c r="E72" s="133"/>
      <c r="F72" s="153"/>
      <c r="G72" s="154"/>
      <c r="H72" s="155"/>
    </row>
    <row r="73" spans="2:8" s="152" customFormat="1" x14ac:dyDescent="0.25">
      <c r="B73" s="149"/>
      <c r="C73" s="133"/>
      <c r="D73" s="133"/>
      <c r="E73" s="133"/>
      <c r="F73" s="134"/>
      <c r="G73" s="157"/>
      <c r="H73" s="156"/>
    </row>
    <row r="74" spans="2:8" s="152" customFormat="1" x14ac:dyDescent="0.25">
      <c r="B74" s="149"/>
      <c r="C74" s="133"/>
      <c r="D74" s="133"/>
      <c r="E74" s="133"/>
      <c r="F74" s="134"/>
      <c r="G74" s="154"/>
      <c r="H74" s="156"/>
    </row>
    <row r="75" spans="2:8" s="152" customFormat="1" x14ac:dyDescent="0.25">
      <c r="B75" s="149"/>
      <c r="C75" s="133"/>
      <c r="D75" s="133"/>
      <c r="E75" s="133"/>
      <c r="F75" s="134"/>
      <c r="G75" s="154"/>
      <c r="H75" s="156"/>
    </row>
    <row r="76" spans="2:8" s="152" customFormat="1" x14ac:dyDescent="0.25">
      <c r="B76" s="149"/>
      <c r="C76" s="133"/>
      <c r="D76" s="133"/>
      <c r="E76" s="133"/>
      <c r="F76" s="134"/>
      <c r="G76" s="154"/>
      <c r="H76" s="134"/>
    </row>
    <row r="77" spans="2:8" s="152" customFormat="1" x14ac:dyDescent="0.25">
      <c r="B77" s="149"/>
      <c r="C77" s="133"/>
      <c r="D77" s="133"/>
      <c r="E77" s="133"/>
      <c r="F77" s="153"/>
      <c r="G77" s="154"/>
      <c r="H77" s="155"/>
    </row>
    <row r="78" spans="2:8" s="152" customFormat="1" x14ac:dyDescent="0.25">
      <c r="B78" s="149"/>
      <c r="C78" s="133"/>
      <c r="D78" s="133"/>
      <c r="E78" s="133"/>
      <c r="F78" s="134"/>
      <c r="G78" s="154"/>
      <c r="H78" s="156"/>
    </row>
    <row r="79" spans="2:8" s="152" customFormat="1" x14ac:dyDescent="0.25">
      <c r="B79" s="149"/>
      <c r="C79" s="133"/>
      <c r="D79" s="133"/>
      <c r="E79" s="133"/>
      <c r="F79" s="134"/>
      <c r="G79" s="154"/>
      <c r="H79" s="156"/>
    </row>
    <row r="80" spans="2:8" s="152" customFormat="1" x14ac:dyDescent="0.25">
      <c r="B80" s="149"/>
      <c r="C80" s="133"/>
      <c r="D80" s="133"/>
      <c r="E80" s="133"/>
      <c r="F80" s="134"/>
      <c r="G80" s="157"/>
      <c r="H80" s="156"/>
    </row>
    <row r="81" spans="2:8" s="152" customFormat="1" x14ac:dyDescent="0.25">
      <c r="B81" s="149"/>
      <c r="C81" s="133"/>
      <c r="D81" s="133"/>
      <c r="E81" s="133"/>
      <c r="F81" s="134"/>
      <c r="G81" s="154"/>
      <c r="H81" s="134"/>
    </row>
    <row r="82" spans="2:8" s="152" customFormat="1" x14ac:dyDescent="0.25">
      <c r="B82" s="149"/>
      <c r="C82" s="133"/>
      <c r="D82" s="133"/>
      <c r="E82" s="133"/>
      <c r="F82" s="153"/>
      <c r="G82" s="154"/>
      <c r="H82" s="155"/>
    </row>
    <row r="83" spans="2:8" s="152" customFormat="1" x14ac:dyDescent="0.25">
      <c r="B83" s="149"/>
      <c r="C83" s="133"/>
      <c r="D83" s="133"/>
      <c r="E83" s="133"/>
      <c r="F83" s="134"/>
      <c r="G83" s="157"/>
      <c r="H83" s="156"/>
    </row>
    <row r="84" spans="2:8" s="152" customFormat="1" x14ac:dyDescent="0.25">
      <c r="B84" s="149"/>
      <c r="C84" s="133"/>
      <c r="D84" s="133"/>
      <c r="E84" s="133"/>
      <c r="F84" s="134"/>
      <c r="G84" s="154"/>
      <c r="H84" s="156"/>
    </row>
    <row r="85" spans="2:8" s="152" customFormat="1" x14ac:dyDescent="0.25">
      <c r="B85" s="149"/>
      <c r="C85" s="133"/>
      <c r="D85" s="133"/>
      <c r="E85" s="133"/>
      <c r="F85" s="134"/>
      <c r="G85" s="154"/>
      <c r="H85" s="156"/>
    </row>
    <row r="86" spans="2:8" s="152" customFormat="1" x14ac:dyDescent="0.25">
      <c r="B86" s="149"/>
      <c r="C86" s="133"/>
      <c r="D86" s="133"/>
      <c r="E86" s="133"/>
      <c r="F86" s="134"/>
      <c r="G86" s="157"/>
      <c r="H86" s="156"/>
    </row>
    <row r="87" spans="2:8" s="152" customFormat="1" x14ac:dyDescent="0.25">
      <c r="B87" s="149"/>
      <c r="C87" s="133"/>
      <c r="D87" s="133"/>
      <c r="E87" s="133"/>
      <c r="F87" s="134"/>
      <c r="G87" s="154"/>
      <c r="H87" s="156"/>
    </row>
    <row r="88" spans="2:8" s="152" customFormat="1" x14ac:dyDescent="0.25">
      <c r="B88" s="149"/>
      <c r="C88" s="133"/>
      <c r="D88" s="133"/>
      <c r="E88" s="133"/>
      <c r="F88" s="134"/>
      <c r="G88" s="154"/>
      <c r="H88" s="156"/>
    </row>
    <row r="89" spans="2:8" s="152" customFormat="1" x14ac:dyDescent="0.25">
      <c r="B89" s="149"/>
      <c r="C89" s="133"/>
      <c r="D89" s="133"/>
      <c r="E89" s="133"/>
      <c r="F89" s="134"/>
      <c r="G89" s="157"/>
      <c r="H89" s="156"/>
    </row>
    <row r="90" spans="2:8" s="152" customFormat="1" x14ac:dyDescent="0.25">
      <c r="B90" s="149"/>
      <c r="C90" s="133"/>
      <c r="D90" s="133"/>
      <c r="E90" s="133"/>
      <c r="F90" s="134"/>
      <c r="G90" s="154"/>
      <c r="H90" s="156"/>
    </row>
    <row r="91" spans="2:8" s="152" customFormat="1" x14ac:dyDescent="0.25">
      <c r="B91" s="149"/>
      <c r="C91" s="133"/>
      <c r="D91" s="133"/>
      <c r="E91" s="133"/>
      <c r="F91" s="134"/>
      <c r="G91" s="154"/>
      <c r="H91" s="156"/>
    </row>
    <row r="92" spans="2:8" s="152" customFormat="1" x14ac:dyDescent="0.25">
      <c r="B92" s="149"/>
      <c r="C92" s="133"/>
      <c r="D92" s="133"/>
      <c r="E92" s="133"/>
      <c r="F92" s="134"/>
      <c r="G92" s="154"/>
      <c r="H92" s="134"/>
    </row>
    <row r="93" spans="2:8" s="152" customFormat="1" x14ac:dyDescent="0.25">
      <c r="B93" s="149"/>
      <c r="C93" s="133"/>
      <c r="D93" s="133"/>
      <c r="E93" s="133"/>
      <c r="F93" s="153"/>
      <c r="G93" s="154"/>
      <c r="H93" s="155"/>
    </row>
    <row r="94" spans="2:8" s="152" customFormat="1" x14ac:dyDescent="0.25">
      <c r="B94" s="149"/>
      <c r="C94" s="133"/>
      <c r="D94" s="133"/>
      <c r="E94" s="133"/>
      <c r="F94" s="134"/>
      <c r="G94" s="154"/>
      <c r="H94" s="156"/>
    </row>
    <row r="95" spans="2:8" s="152" customFormat="1" x14ac:dyDescent="0.25">
      <c r="B95" s="149"/>
      <c r="C95" s="133"/>
      <c r="D95" s="133"/>
      <c r="E95" s="133"/>
      <c r="F95" s="134"/>
      <c r="G95" s="154"/>
      <c r="H95" s="134"/>
    </row>
    <row r="96" spans="2:8" s="152" customFormat="1" x14ac:dyDescent="0.25">
      <c r="B96" s="149"/>
      <c r="C96" s="133"/>
      <c r="D96" s="133"/>
      <c r="E96" s="133"/>
      <c r="F96" s="153"/>
      <c r="G96" s="154"/>
      <c r="H96" s="155"/>
    </row>
    <row r="97" spans="2:8" s="152" customFormat="1" x14ac:dyDescent="0.25">
      <c r="B97" s="149"/>
      <c r="C97" s="133"/>
      <c r="D97" s="133"/>
      <c r="E97" s="133"/>
      <c r="F97" s="134"/>
      <c r="G97" s="154"/>
      <c r="H97" s="156"/>
    </row>
    <row r="98" spans="2:8" s="152" customFormat="1" x14ac:dyDescent="0.25">
      <c r="B98" s="149"/>
      <c r="C98" s="133"/>
      <c r="D98" s="133"/>
      <c r="E98" s="133"/>
      <c r="F98" s="134"/>
      <c r="G98" s="154"/>
      <c r="H98" s="134"/>
    </row>
    <row r="99" spans="2:8" s="152" customFormat="1" x14ac:dyDescent="0.25">
      <c r="B99" s="149"/>
      <c r="C99" s="133"/>
      <c r="D99" s="133"/>
      <c r="E99" s="133"/>
      <c r="F99" s="153"/>
      <c r="G99" s="154"/>
      <c r="H99" s="155"/>
    </row>
    <row r="100" spans="2:8" s="152" customFormat="1" x14ac:dyDescent="0.25">
      <c r="B100" s="149"/>
      <c r="C100" s="133"/>
      <c r="D100" s="133"/>
      <c r="E100" s="133"/>
      <c r="F100" s="134"/>
      <c r="G100" s="157"/>
      <c r="H100" s="156"/>
    </row>
    <row r="101" spans="2:8" s="152" customFormat="1" x14ac:dyDescent="0.25">
      <c r="B101" s="149"/>
      <c r="C101" s="133"/>
      <c r="D101" s="133"/>
      <c r="E101" s="133"/>
      <c r="F101" s="134"/>
      <c r="G101" s="154"/>
      <c r="H101" s="134"/>
    </row>
    <row r="102" spans="2:8" s="152" customFormat="1" x14ac:dyDescent="0.25">
      <c r="B102" s="149"/>
      <c r="C102" s="133"/>
      <c r="D102" s="133"/>
      <c r="E102" s="133"/>
      <c r="F102" s="153"/>
      <c r="G102" s="154"/>
      <c r="H102" s="155"/>
    </row>
    <row r="103" spans="2:8" s="152" customFormat="1" x14ac:dyDescent="0.25">
      <c r="B103" s="149"/>
      <c r="C103" s="133"/>
      <c r="D103" s="133"/>
      <c r="E103" s="133"/>
      <c r="F103" s="134"/>
      <c r="G103" s="154"/>
      <c r="H103" s="156"/>
    </row>
    <row r="104" spans="2:8" s="152" customFormat="1" x14ac:dyDescent="0.25">
      <c r="B104" s="149"/>
      <c r="C104" s="133"/>
      <c r="D104" s="133"/>
      <c r="E104" s="133"/>
      <c r="F104" s="134"/>
      <c r="G104" s="154"/>
      <c r="H104" s="134"/>
    </row>
    <row r="105" spans="2:8" s="152" customFormat="1" x14ac:dyDescent="0.25">
      <c r="B105" s="149"/>
      <c r="C105" s="133"/>
      <c r="D105" s="133"/>
      <c r="E105" s="133"/>
      <c r="F105" s="153"/>
      <c r="G105" s="154"/>
      <c r="H105" s="155"/>
    </row>
    <row r="106" spans="2:8" s="152" customFormat="1" x14ac:dyDescent="0.25">
      <c r="B106" s="149"/>
      <c r="C106" s="133"/>
      <c r="D106" s="133"/>
      <c r="E106" s="133"/>
      <c r="F106" s="134"/>
      <c r="G106" s="157"/>
      <c r="H106" s="156"/>
    </row>
    <row r="107" spans="2:8" s="152" customFormat="1" x14ac:dyDescent="0.25">
      <c r="B107" s="149"/>
      <c r="C107" s="133"/>
      <c r="D107" s="133"/>
      <c r="E107" s="133"/>
      <c r="F107" s="134"/>
      <c r="G107" s="154"/>
      <c r="H107" s="134"/>
    </row>
    <row r="108" spans="2:8" s="152" customFormat="1" x14ac:dyDescent="0.25">
      <c r="B108" s="149"/>
      <c r="C108" s="133"/>
      <c r="D108" s="133"/>
      <c r="E108" s="133"/>
      <c r="F108" s="153"/>
      <c r="G108" s="154"/>
      <c r="H108" s="155"/>
    </row>
    <row r="109" spans="2:8" s="152" customFormat="1" x14ac:dyDescent="0.25">
      <c r="B109" s="149"/>
      <c r="C109" s="133"/>
      <c r="D109" s="133"/>
      <c r="E109" s="133"/>
      <c r="F109" s="134"/>
      <c r="G109" s="157"/>
      <c r="H109" s="156"/>
    </row>
    <row r="110" spans="2:8" s="152" customFormat="1" x14ac:dyDescent="0.25">
      <c r="B110" s="149"/>
      <c r="C110" s="133"/>
      <c r="D110" s="133"/>
      <c r="E110" s="133"/>
      <c r="F110" s="134"/>
      <c r="G110" s="154"/>
      <c r="H110" s="134"/>
    </row>
    <row r="111" spans="2:8" s="152" customFormat="1" x14ac:dyDescent="0.25">
      <c r="B111" s="149"/>
      <c r="C111" s="133"/>
      <c r="D111" s="133"/>
      <c r="E111" s="133"/>
      <c r="F111" s="153"/>
      <c r="G111" s="154"/>
      <c r="H111" s="155"/>
    </row>
    <row r="112" spans="2:8" s="152" customFormat="1" x14ac:dyDescent="0.25">
      <c r="B112" s="149"/>
      <c r="C112" s="133"/>
      <c r="D112" s="133"/>
      <c r="E112" s="133"/>
      <c r="F112" s="134"/>
      <c r="G112" s="154"/>
      <c r="H112" s="156"/>
    </row>
    <row r="113" spans="2:8" s="152" customFormat="1" x14ac:dyDescent="0.25">
      <c r="B113" s="149"/>
      <c r="C113" s="133"/>
      <c r="D113" s="133"/>
      <c r="E113" s="133"/>
      <c r="F113" s="134"/>
      <c r="G113" s="154"/>
      <c r="H113" s="156"/>
    </row>
    <row r="114" spans="2:8" s="152" customFormat="1" x14ac:dyDescent="0.25">
      <c r="B114" s="149"/>
      <c r="C114" s="133"/>
      <c r="D114" s="133"/>
      <c r="E114" s="133"/>
      <c r="F114" s="134"/>
      <c r="G114" s="154"/>
      <c r="H114" s="134"/>
    </row>
    <row r="115" spans="2:8" s="152" customFormat="1" x14ac:dyDescent="0.25">
      <c r="B115" s="149"/>
      <c r="C115" s="133"/>
      <c r="D115" s="133"/>
      <c r="E115" s="133"/>
      <c r="F115" s="153"/>
      <c r="G115" s="154"/>
      <c r="H115" s="155"/>
    </row>
    <row r="116" spans="2:8" s="152" customFormat="1" x14ac:dyDescent="0.25">
      <c r="B116" s="149"/>
      <c r="C116" s="133"/>
      <c r="D116" s="133"/>
      <c r="E116" s="133"/>
      <c r="F116" s="134"/>
      <c r="G116" s="154"/>
      <c r="H116" s="156"/>
    </row>
    <row r="117" spans="2:8" s="152" customFormat="1" x14ac:dyDescent="0.25">
      <c r="B117" s="149"/>
      <c r="C117" s="133"/>
      <c r="D117" s="133"/>
      <c r="E117" s="133"/>
      <c r="F117" s="134"/>
      <c r="G117" s="154"/>
      <c r="H117" s="134"/>
    </row>
    <row r="118" spans="2:8" s="152" customFormat="1" x14ac:dyDescent="0.25">
      <c r="B118" s="149"/>
      <c r="C118" s="133"/>
      <c r="D118" s="133"/>
      <c r="E118" s="133"/>
      <c r="F118" s="153"/>
      <c r="G118" s="154"/>
      <c r="H118" s="155"/>
    </row>
    <row r="119" spans="2:8" s="152" customFormat="1" x14ac:dyDescent="0.25">
      <c r="B119" s="149"/>
      <c r="C119" s="133"/>
      <c r="D119" s="133"/>
      <c r="E119" s="133"/>
      <c r="F119" s="134"/>
      <c r="G119" s="154"/>
      <c r="H119" s="156"/>
    </row>
    <row r="120" spans="2:8" s="152" customFormat="1" x14ac:dyDescent="0.25">
      <c r="B120" s="149"/>
      <c r="G120" s="154"/>
    </row>
    <row r="121" spans="2:8" s="152" customFormat="1" x14ac:dyDescent="0.25">
      <c r="B121" s="149"/>
      <c r="C121" s="158"/>
      <c r="D121" s="158"/>
      <c r="E121" s="158"/>
      <c r="F121" s="158"/>
      <c r="G121" s="154"/>
      <c r="H121" s="158"/>
    </row>
    <row r="122" spans="2:8" s="152" customFormat="1" x14ac:dyDescent="0.25">
      <c r="B122" s="149"/>
      <c r="G122" s="154"/>
    </row>
    <row r="123" spans="2:8" s="152" customFormat="1" x14ac:dyDescent="0.25">
      <c r="B123" s="149"/>
      <c r="G123" s="154"/>
    </row>
    <row r="124" spans="2:8" s="152" customFormat="1" x14ac:dyDescent="0.25">
      <c r="B124" s="149"/>
      <c r="G124" s="157"/>
    </row>
    <row r="125" spans="2:8" s="152" customFormat="1" x14ac:dyDescent="0.25">
      <c r="B125" s="149"/>
      <c r="G125" s="154"/>
    </row>
    <row r="126" spans="2:8" s="152" customFormat="1" x14ac:dyDescent="0.25">
      <c r="B126" s="149"/>
      <c r="G126" s="154"/>
    </row>
    <row r="127" spans="2:8" s="152" customFormat="1" x14ac:dyDescent="0.25">
      <c r="B127" s="149"/>
      <c r="G127" s="154"/>
    </row>
    <row r="128" spans="2:8" s="152" customFormat="1" x14ac:dyDescent="0.25">
      <c r="B128" s="149"/>
      <c r="G128" s="154"/>
    </row>
    <row r="129" spans="2:7" s="152" customFormat="1" x14ac:dyDescent="0.25">
      <c r="B129" s="149"/>
      <c r="G129" s="154"/>
    </row>
    <row r="130" spans="2:7" s="152" customFormat="1" x14ac:dyDescent="0.25">
      <c r="B130" s="149"/>
      <c r="G130" s="154"/>
    </row>
    <row r="131" spans="2:7" s="152" customFormat="1" x14ac:dyDescent="0.25">
      <c r="B131" s="149"/>
      <c r="G131" s="154"/>
    </row>
    <row r="132" spans="2:7" s="152" customFormat="1" x14ac:dyDescent="0.25">
      <c r="B132" s="149"/>
      <c r="G132" s="154"/>
    </row>
    <row r="133" spans="2:7" x14ac:dyDescent="0.25">
      <c r="G133" s="157"/>
    </row>
    <row r="134" spans="2:7" x14ac:dyDescent="0.25">
      <c r="G134" s="154"/>
    </row>
    <row r="135" spans="2:7" x14ac:dyDescent="0.25">
      <c r="G135" s="154"/>
    </row>
    <row r="136" spans="2:7" x14ac:dyDescent="0.25">
      <c r="G136" s="154"/>
    </row>
    <row r="137" spans="2:7" x14ac:dyDescent="0.25">
      <c r="G137" s="157"/>
    </row>
    <row r="138" spans="2:7" x14ac:dyDescent="0.25">
      <c r="G138" s="154"/>
    </row>
    <row r="139" spans="2:7" x14ac:dyDescent="0.25">
      <c r="G139" s="154"/>
    </row>
    <row r="140" spans="2:7" x14ac:dyDescent="0.25">
      <c r="G140" s="154"/>
    </row>
    <row r="141" spans="2:7" x14ac:dyDescent="0.25">
      <c r="G141" s="154"/>
    </row>
    <row r="142" spans="2:7" x14ac:dyDescent="0.25">
      <c r="G142" s="157"/>
    </row>
    <row r="143" spans="2:7" x14ac:dyDescent="0.25">
      <c r="G143" s="154"/>
    </row>
    <row r="144" spans="2:7" x14ac:dyDescent="0.25">
      <c r="G144" s="154"/>
    </row>
    <row r="145" spans="7:7" x14ac:dyDescent="0.25">
      <c r="G145" s="157"/>
    </row>
    <row r="146" spans="7:7" x14ac:dyDescent="0.25">
      <c r="G146" s="154"/>
    </row>
    <row r="147" spans="7:7" x14ac:dyDescent="0.25">
      <c r="G147" s="154"/>
    </row>
    <row r="148" spans="7:7" x14ac:dyDescent="0.25">
      <c r="G148" s="157"/>
    </row>
    <row r="149" spans="7:7" x14ac:dyDescent="0.25">
      <c r="G149" s="154"/>
    </row>
    <row r="150" spans="7:7" x14ac:dyDescent="0.25">
      <c r="G150" s="154"/>
    </row>
    <row r="151" spans="7:7" x14ac:dyDescent="0.25">
      <c r="G151" s="154"/>
    </row>
    <row r="152" spans="7:7" x14ac:dyDescent="0.25">
      <c r="G152" s="157"/>
    </row>
    <row r="153" spans="7:7" x14ac:dyDescent="0.25">
      <c r="G153" s="154"/>
    </row>
    <row r="154" spans="7:7" x14ac:dyDescent="0.25">
      <c r="G154" s="154"/>
    </row>
    <row r="155" spans="7:7" x14ac:dyDescent="0.25">
      <c r="G155" s="154"/>
    </row>
    <row r="156" spans="7:7" x14ac:dyDescent="0.25">
      <c r="G156" s="154"/>
    </row>
    <row r="157" spans="7:7" x14ac:dyDescent="0.25">
      <c r="G157" s="154"/>
    </row>
    <row r="158" spans="7:7" x14ac:dyDescent="0.25">
      <c r="G158" s="154"/>
    </row>
    <row r="159" spans="7:7" x14ac:dyDescent="0.25">
      <c r="G159" s="154"/>
    </row>
    <row r="160" spans="7:7" x14ac:dyDescent="0.25">
      <c r="G160" s="154"/>
    </row>
    <row r="161" spans="7:7" x14ac:dyDescent="0.25">
      <c r="G161" s="154"/>
    </row>
    <row r="162" spans="7:7" x14ac:dyDescent="0.25">
      <c r="G162" s="154"/>
    </row>
    <row r="163" spans="7:7" x14ac:dyDescent="0.25">
      <c r="G163" s="154"/>
    </row>
    <row r="164" spans="7:7" x14ac:dyDescent="0.25">
      <c r="G164" s="154"/>
    </row>
    <row r="165" spans="7:7" x14ac:dyDescent="0.25">
      <c r="G165" s="157"/>
    </row>
    <row r="166" spans="7:7" x14ac:dyDescent="0.25">
      <c r="G166" s="154"/>
    </row>
    <row r="167" spans="7:7" x14ac:dyDescent="0.25">
      <c r="G167" s="154"/>
    </row>
    <row r="168" spans="7:7" x14ac:dyDescent="0.25">
      <c r="G168" s="154"/>
    </row>
    <row r="169" spans="7:7" x14ac:dyDescent="0.25">
      <c r="G169" s="154"/>
    </row>
    <row r="170" spans="7:7" x14ac:dyDescent="0.25">
      <c r="G170" s="154"/>
    </row>
    <row r="171" spans="7:7" x14ac:dyDescent="0.25">
      <c r="G171" s="154"/>
    </row>
    <row r="172" spans="7:7" x14ac:dyDescent="0.25">
      <c r="G172" s="157"/>
    </row>
    <row r="173" spans="7:7" x14ac:dyDescent="0.25">
      <c r="G173" s="154"/>
    </row>
    <row r="174" spans="7:7" x14ac:dyDescent="0.25">
      <c r="G174" s="154"/>
    </row>
    <row r="175" spans="7:7" x14ac:dyDescent="0.25">
      <c r="G175" s="154"/>
    </row>
    <row r="176" spans="7:7" x14ac:dyDescent="0.25">
      <c r="G176" s="157"/>
    </row>
    <row r="177" spans="7:7" x14ac:dyDescent="0.25">
      <c r="G177" s="154"/>
    </row>
    <row r="178" spans="7:7" x14ac:dyDescent="0.25">
      <c r="G178" s="154"/>
    </row>
    <row r="179" spans="7:7" x14ac:dyDescent="0.25">
      <c r="G179" s="154"/>
    </row>
    <row r="180" spans="7:7" x14ac:dyDescent="0.25">
      <c r="G180" s="157"/>
    </row>
    <row r="181" spans="7:7" x14ac:dyDescent="0.25">
      <c r="G181" s="154"/>
    </row>
    <row r="182" spans="7:7" x14ac:dyDescent="0.25">
      <c r="G182" s="154"/>
    </row>
    <row r="183" spans="7:7" x14ac:dyDescent="0.25">
      <c r="G183" s="157"/>
    </row>
    <row r="184" spans="7:7" x14ac:dyDescent="0.25">
      <c r="G184" s="154"/>
    </row>
    <row r="185" spans="7:7" x14ac:dyDescent="0.25">
      <c r="G185" s="154"/>
    </row>
    <row r="186" spans="7:7" x14ac:dyDescent="0.25">
      <c r="G186" s="154"/>
    </row>
    <row r="187" spans="7:7" x14ac:dyDescent="0.25">
      <c r="G187" s="157"/>
    </row>
    <row r="188" spans="7:7" x14ac:dyDescent="0.25">
      <c r="G188" s="154"/>
    </row>
    <row r="189" spans="7:7" x14ac:dyDescent="0.25">
      <c r="G189" s="154"/>
    </row>
    <row r="190" spans="7:7" x14ac:dyDescent="0.25">
      <c r="G190" s="154"/>
    </row>
    <row r="191" spans="7:7" x14ac:dyDescent="0.25">
      <c r="G191" s="154"/>
    </row>
    <row r="192" spans="7:7" x14ac:dyDescent="0.25">
      <c r="G192" s="154"/>
    </row>
    <row r="193" spans="7:7" x14ac:dyDescent="0.25">
      <c r="G193" s="154"/>
    </row>
    <row r="194" spans="7:7" x14ac:dyDescent="0.25">
      <c r="G194" s="154"/>
    </row>
    <row r="195" spans="7:7" x14ac:dyDescent="0.25">
      <c r="G195" s="154"/>
    </row>
    <row r="196" spans="7:7" x14ac:dyDescent="0.25">
      <c r="G196" s="154"/>
    </row>
    <row r="197" spans="7:7" x14ac:dyDescent="0.25">
      <c r="G197" s="154"/>
    </row>
    <row r="198" spans="7:7" x14ac:dyDescent="0.25">
      <c r="G198" s="157"/>
    </row>
    <row r="199" spans="7:7" x14ac:dyDescent="0.25">
      <c r="G199" s="154"/>
    </row>
    <row r="200" spans="7:7" x14ac:dyDescent="0.25">
      <c r="G200" s="154"/>
    </row>
    <row r="201" spans="7:7" x14ac:dyDescent="0.25">
      <c r="G201" s="154"/>
    </row>
    <row r="202" spans="7:7" x14ac:dyDescent="0.25">
      <c r="G202" s="154"/>
    </row>
    <row r="203" spans="7:7" x14ac:dyDescent="0.25">
      <c r="G203" s="154"/>
    </row>
    <row r="204" spans="7:7" x14ac:dyDescent="0.25">
      <c r="G204" s="157"/>
    </row>
    <row r="205" spans="7:7" x14ac:dyDescent="0.25">
      <c r="G205" s="154"/>
    </row>
    <row r="206" spans="7:7" x14ac:dyDescent="0.25">
      <c r="G206" s="154"/>
    </row>
    <row r="207" spans="7:7" x14ac:dyDescent="0.25">
      <c r="G207" s="157"/>
    </row>
    <row r="208" spans="7:7" x14ac:dyDescent="0.25">
      <c r="G208" s="154"/>
    </row>
    <row r="209" spans="7:7" x14ac:dyDescent="0.25">
      <c r="G209" s="154"/>
    </row>
    <row r="210" spans="7:7" x14ac:dyDescent="0.25">
      <c r="G210" s="154"/>
    </row>
    <row r="211" spans="7:7" x14ac:dyDescent="0.25">
      <c r="G211" s="154"/>
    </row>
    <row r="212" spans="7:7" x14ac:dyDescent="0.25">
      <c r="G212" s="154"/>
    </row>
    <row r="213" spans="7:7" x14ac:dyDescent="0.25">
      <c r="G213" s="154"/>
    </row>
    <row r="214" spans="7:7" x14ac:dyDescent="0.25">
      <c r="G214" s="154"/>
    </row>
    <row r="215" spans="7:7" x14ac:dyDescent="0.25">
      <c r="G215" s="154"/>
    </row>
    <row r="216" spans="7:7" x14ac:dyDescent="0.25">
      <c r="G216" s="154"/>
    </row>
    <row r="217" spans="7:7" x14ac:dyDescent="0.25">
      <c r="G217" s="154"/>
    </row>
    <row r="218" spans="7:7" x14ac:dyDescent="0.25">
      <c r="G218" s="154"/>
    </row>
    <row r="219" spans="7:7" x14ac:dyDescent="0.25">
      <c r="G219" s="154"/>
    </row>
    <row r="220" spans="7:7" x14ac:dyDescent="0.25">
      <c r="G220" s="154"/>
    </row>
    <row r="221" spans="7:7" x14ac:dyDescent="0.25">
      <c r="G221" s="154"/>
    </row>
    <row r="222" spans="7:7" x14ac:dyDescent="0.25">
      <c r="G222" s="157"/>
    </row>
    <row r="223" spans="7:7" x14ac:dyDescent="0.25">
      <c r="G223" s="154"/>
    </row>
    <row r="224" spans="7:7" x14ac:dyDescent="0.25">
      <c r="G224" s="154"/>
    </row>
    <row r="225" spans="7:7" x14ac:dyDescent="0.25">
      <c r="G225" s="154"/>
    </row>
    <row r="226" spans="7:7" x14ac:dyDescent="0.25">
      <c r="G226" s="154"/>
    </row>
    <row r="227" spans="7:7" x14ac:dyDescent="0.25">
      <c r="G227" s="154"/>
    </row>
    <row r="228" spans="7:7" x14ac:dyDescent="0.25">
      <c r="G228" s="157"/>
    </row>
    <row r="229" spans="7:7" x14ac:dyDescent="0.25">
      <c r="G229" s="154"/>
    </row>
    <row r="230" spans="7:7" x14ac:dyDescent="0.25">
      <c r="G230" s="154"/>
    </row>
    <row r="231" spans="7:7" x14ac:dyDescent="0.25">
      <c r="G231" s="157"/>
    </row>
    <row r="232" spans="7:7" x14ac:dyDescent="0.25">
      <c r="G232" s="154"/>
    </row>
    <row r="233" spans="7:7" x14ac:dyDescent="0.25">
      <c r="G233" s="154"/>
    </row>
    <row r="234" spans="7:7" x14ac:dyDescent="0.25">
      <c r="G234" s="157"/>
    </row>
    <row r="235" spans="7:7" x14ac:dyDescent="0.25">
      <c r="G235" s="154"/>
    </row>
    <row r="236" spans="7:7" x14ac:dyDescent="0.25">
      <c r="G236" s="154"/>
    </row>
    <row r="237" spans="7:7" x14ac:dyDescent="0.25">
      <c r="G237" s="154"/>
    </row>
    <row r="238" spans="7:7" x14ac:dyDescent="0.25">
      <c r="G238" s="154"/>
    </row>
    <row r="239" spans="7:7" x14ac:dyDescent="0.25">
      <c r="G239" s="154"/>
    </row>
    <row r="240" spans="7:7" x14ac:dyDescent="0.25">
      <c r="G240" s="154"/>
    </row>
    <row r="241" spans="7:7" x14ac:dyDescent="0.25">
      <c r="G241" s="154"/>
    </row>
    <row r="242" spans="7:7" x14ac:dyDescent="0.25">
      <c r="G242" s="154"/>
    </row>
    <row r="243" spans="7:7" x14ac:dyDescent="0.25">
      <c r="G243" s="154"/>
    </row>
    <row r="244" spans="7:7" x14ac:dyDescent="0.25">
      <c r="G244" s="154"/>
    </row>
    <row r="245" spans="7:7" x14ac:dyDescent="0.25">
      <c r="G245" s="154"/>
    </row>
    <row r="246" spans="7:7" x14ac:dyDescent="0.25">
      <c r="G246" s="154"/>
    </row>
    <row r="247" spans="7:7" x14ac:dyDescent="0.25">
      <c r="G247" s="154"/>
    </row>
    <row r="248" spans="7:7" x14ac:dyDescent="0.25">
      <c r="G248" s="154"/>
    </row>
    <row r="249" spans="7:7" x14ac:dyDescent="0.25">
      <c r="G249" s="154"/>
    </row>
    <row r="250" spans="7:7" x14ac:dyDescent="0.25">
      <c r="G250" s="157"/>
    </row>
    <row r="251" spans="7:7" x14ac:dyDescent="0.25">
      <c r="G251" s="154"/>
    </row>
    <row r="252" spans="7:7" x14ac:dyDescent="0.25">
      <c r="G252" s="154"/>
    </row>
    <row r="253" spans="7:7" x14ac:dyDescent="0.25">
      <c r="G253" s="154"/>
    </row>
    <row r="254" spans="7:7" x14ac:dyDescent="0.25">
      <c r="G254" s="154"/>
    </row>
    <row r="255" spans="7:7" x14ac:dyDescent="0.25">
      <c r="G255" s="154"/>
    </row>
    <row r="256" spans="7:7" x14ac:dyDescent="0.25">
      <c r="G256" s="154"/>
    </row>
    <row r="257" spans="7:7" x14ac:dyDescent="0.25">
      <c r="G257" s="154"/>
    </row>
    <row r="258" spans="7:7" x14ac:dyDescent="0.25">
      <c r="G258" s="154"/>
    </row>
    <row r="259" spans="7:7" x14ac:dyDescent="0.25">
      <c r="G259" s="157"/>
    </row>
    <row r="260" spans="7:7" x14ac:dyDescent="0.25">
      <c r="G260" s="154"/>
    </row>
    <row r="261" spans="7:7" x14ac:dyDescent="0.25">
      <c r="G261" s="154"/>
    </row>
    <row r="262" spans="7:7" x14ac:dyDescent="0.25">
      <c r="G262" s="154"/>
    </row>
    <row r="263" spans="7:7" x14ac:dyDescent="0.25">
      <c r="G263" s="157"/>
    </row>
    <row r="264" spans="7:7" x14ac:dyDescent="0.25">
      <c r="G264" s="154"/>
    </row>
    <row r="265" spans="7:7" x14ac:dyDescent="0.25">
      <c r="G265" s="154"/>
    </row>
    <row r="266" spans="7:7" x14ac:dyDescent="0.25">
      <c r="G266" s="157"/>
    </row>
    <row r="267" spans="7:7" x14ac:dyDescent="0.25">
      <c r="G267" s="154"/>
    </row>
    <row r="268" spans="7:7" x14ac:dyDescent="0.25">
      <c r="G268" s="154"/>
    </row>
    <row r="269" spans="7:7" x14ac:dyDescent="0.25">
      <c r="G269" s="157"/>
    </row>
    <row r="270" spans="7:7" x14ac:dyDescent="0.25">
      <c r="G270" s="154"/>
    </row>
    <row r="271" spans="7:7" x14ac:dyDescent="0.25">
      <c r="G271" s="154"/>
    </row>
    <row r="272" spans="7:7" x14ac:dyDescent="0.25">
      <c r="G272" s="154"/>
    </row>
    <row r="273" spans="7:7" x14ac:dyDescent="0.25">
      <c r="G273" s="157"/>
    </row>
    <row r="274" spans="7:7" x14ac:dyDescent="0.25">
      <c r="G274" s="154"/>
    </row>
    <row r="275" spans="7:7" x14ac:dyDescent="0.25">
      <c r="G275" s="154"/>
    </row>
    <row r="276" spans="7:7" x14ac:dyDescent="0.25">
      <c r="G276" s="154"/>
    </row>
    <row r="277" spans="7:7" x14ac:dyDescent="0.25">
      <c r="G277" s="154"/>
    </row>
    <row r="278" spans="7:7" x14ac:dyDescent="0.25">
      <c r="G278" s="154"/>
    </row>
    <row r="279" spans="7:7" x14ac:dyDescent="0.25">
      <c r="G279" s="154"/>
    </row>
    <row r="280" spans="7:7" x14ac:dyDescent="0.25">
      <c r="G280" s="154"/>
    </row>
    <row r="281" spans="7:7" x14ac:dyDescent="0.25">
      <c r="G281" s="154"/>
    </row>
    <row r="282" spans="7:7" x14ac:dyDescent="0.25">
      <c r="G282" s="154"/>
    </row>
    <row r="283" spans="7:7" x14ac:dyDescent="0.25">
      <c r="G283" s="154"/>
    </row>
    <row r="284" spans="7:7" x14ac:dyDescent="0.25">
      <c r="G284" s="154"/>
    </row>
    <row r="285" spans="7:7" x14ac:dyDescent="0.25">
      <c r="G285" s="154"/>
    </row>
    <row r="286" spans="7:7" x14ac:dyDescent="0.25">
      <c r="G286" s="157"/>
    </row>
    <row r="287" spans="7:7" x14ac:dyDescent="0.25">
      <c r="G287" s="154"/>
    </row>
    <row r="288" spans="7:7" x14ac:dyDescent="0.25">
      <c r="G288" s="154"/>
    </row>
    <row r="289" spans="7:7" x14ac:dyDescent="0.25">
      <c r="G289" s="154"/>
    </row>
    <row r="290" spans="7:7" x14ac:dyDescent="0.25">
      <c r="G290" s="154"/>
    </row>
    <row r="291" spans="7:7" x14ac:dyDescent="0.25">
      <c r="G291" s="154"/>
    </row>
    <row r="292" spans="7:7" x14ac:dyDescent="0.25">
      <c r="G292" s="154"/>
    </row>
    <row r="293" spans="7:7" x14ac:dyDescent="0.25">
      <c r="G293" s="157"/>
    </row>
    <row r="294" spans="7:7" x14ac:dyDescent="0.25">
      <c r="G294" s="154"/>
    </row>
    <row r="295" spans="7:7" x14ac:dyDescent="0.25">
      <c r="G295" s="154"/>
    </row>
    <row r="296" spans="7:7" x14ac:dyDescent="0.25">
      <c r="G296" s="154"/>
    </row>
    <row r="297" spans="7:7" x14ac:dyDescent="0.25">
      <c r="G297" s="157"/>
    </row>
    <row r="298" spans="7:7" x14ac:dyDescent="0.25">
      <c r="G298" s="154"/>
    </row>
    <row r="299" spans="7:7" x14ac:dyDescent="0.25">
      <c r="G299" s="154"/>
    </row>
    <row r="300" spans="7:7" x14ac:dyDescent="0.25">
      <c r="G300" s="154"/>
    </row>
    <row r="301" spans="7:7" x14ac:dyDescent="0.25">
      <c r="G301" s="157"/>
    </row>
    <row r="302" spans="7:7" x14ac:dyDescent="0.25">
      <c r="G302" s="154"/>
    </row>
    <row r="303" spans="7:7" x14ac:dyDescent="0.25">
      <c r="G303" s="154"/>
    </row>
    <row r="304" spans="7:7" x14ac:dyDescent="0.25">
      <c r="G304" s="157"/>
    </row>
    <row r="305" spans="7:7" x14ac:dyDescent="0.25">
      <c r="G305" s="154"/>
    </row>
    <row r="306" spans="7:7" x14ac:dyDescent="0.25">
      <c r="G306" s="154"/>
    </row>
    <row r="307" spans="7:7" x14ac:dyDescent="0.25">
      <c r="G307" s="157"/>
    </row>
    <row r="308" spans="7:7" x14ac:dyDescent="0.25">
      <c r="G308" s="154"/>
    </row>
    <row r="309" spans="7:7" x14ac:dyDescent="0.25">
      <c r="G309" s="154"/>
    </row>
    <row r="310" spans="7:7" x14ac:dyDescent="0.25">
      <c r="G310" s="154"/>
    </row>
    <row r="311" spans="7:7" x14ac:dyDescent="0.25">
      <c r="G311" s="157"/>
    </row>
    <row r="312" spans="7:7" x14ac:dyDescent="0.25">
      <c r="G312" s="154"/>
    </row>
    <row r="313" spans="7:7" x14ac:dyDescent="0.25">
      <c r="G313" s="154"/>
    </row>
    <row r="314" spans="7:7" x14ac:dyDescent="0.25">
      <c r="G314" s="154"/>
    </row>
    <row r="315" spans="7:7" x14ac:dyDescent="0.25">
      <c r="G315" s="154"/>
    </row>
    <row r="316" spans="7:7" x14ac:dyDescent="0.25">
      <c r="G316" s="157"/>
    </row>
    <row r="317" spans="7:7" x14ac:dyDescent="0.25">
      <c r="G317" s="154"/>
    </row>
    <row r="318" spans="7:7" x14ac:dyDescent="0.25">
      <c r="G318" s="154"/>
    </row>
    <row r="319" spans="7:7" x14ac:dyDescent="0.25">
      <c r="G319" s="154"/>
    </row>
    <row r="320" spans="7:7" x14ac:dyDescent="0.25">
      <c r="G320" s="154"/>
    </row>
    <row r="321" spans="7:7" x14ac:dyDescent="0.25">
      <c r="G321" s="154"/>
    </row>
    <row r="322" spans="7:7" x14ac:dyDescent="0.25">
      <c r="G322" s="157"/>
    </row>
    <row r="323" spans="7:7" x14ac:dyDescent="0.25">
      <c r="G323" s="154"/>
    </row>
    <row r="324" spans="7:7" x14ac:dyDescent="0.25">
      <c r="G324" s="154"/>
    </row>
    <row r="325" spans="7:7" x14ac:dyDescent="0.25">
      <c r="G325" s="157"/>
    </row>
    <row r="326" spans="7:7" x14ac:dyDescent="0.25">
      <c r="G326" s="154"/>
    </row>
    <row r="327" spans="7:7" x14ac:dyDescent="0.25">
      <c r="G327" s="154"/>
    </row>
    <row r="328" spans="7:7" x14ac:dyDescent="0.25">
      <c r="G328" s="157"/>
    </row>
    <row r="329" spans="7:7" x14ac:dyDescent="0.25">
      <c r="G329" s="154"/>
    </row>
    <row r="330" spans="7:7" x14ac:dyDescent="0.25">
      <c r="G330" s="154"/>
    </row>
    <row r="331" spans="7:7" x14ac:dyDescent="0.25">
      <c r="G331" s="157"/>
    </row>
    <row r="332" spans="7:7" x14ac:dyDescent="0.25">
      <c r="G332" s="154"/>
    </row>
    <row r="333" spans="7:7" x14ac:dyDescent="0.25">
      <c r="G333" s="154"/>
    </row>
    <row r="334" spans="7:7" x14ac:dyDescent="0.25">
      <c r="G334" s="157"/>
    </row>
    <row r="335" spans="7:7" x14ac:dyDescent="0.25">
      <c r="G335" s="154"/>
    </row>
    <row r="336" spans="7:7" x14ac:dyDescent="0.25">
      <c r="G336" s="154"/>
    </row>
    <row r="337" spans="7:7" x14ac:dyDescent="0.25">
      <c r="G337" s="157"/>
    </row>
    <row r="338" spans="7:7" x14ac:dyDescent="0.25">
      <c r="G338" s="154"/>
    </row>
    <row r="339" spans="7:7" x14ac:dyDescent="0.25">
      <c r="G339" s="154"/>
    </row>
    <row r="340" spans="7:7" x14ac:dyDescent="0.25">
      <c r="G340" s="154"/>
    </row>
    <row r="341" spans="7:7" x14ac:dyDescent="0.25">
      <c r="G341" s="154"/>
    </row>
    <row r="342" spans="7:7" x14ac:dyDescent="0.25">
      <c r="G342" s="154"/>
    </row>
    <row r="343" spans="7:7" x14ac:dyDescent="0.25">
      <c r="G343" s="154"/>
    </row>
    <row r="344" spans="7:7" x14ac:dyDescent="0.25">
      <c r="G344" s="154"/>
    </row>
    <row r="345" spans="7:7" x14ac:dyDescent="0.25">
      <c r="G345" s="154"/>
    </row>
    <row r="346" spans="7:7" x14ac:dyDescent="0.25">
      <c r="G346" s="157"/>
    </row>
    <row r="347" spans="7:7" x14ac:dyDescent="0.25">
      <c r="G347" s="154"/>
    </row>
    <row r="348" spans="7:7" x14ac:dyDescent="0.25">
      <c r="G348" s="154"/>
    </row>
    <row r="349" spans="7:7" x14ac:dyDescent="0.25">
      <c r="G349" s="154"/>
    </row>
    <row r="350" spans="7:7" x14ac:dyDescent="0.25">
      <c r="G350" s="157"/>
    </row>
    <row r="351" spans="7:7" x14ac:dyDescent="0.25">
      <c r="G351" s="154"/>
    </row>
    <row r="352" spans="7:7" x14ac:dyDescent="0.25">
      <c r="G352" s="154"/>
    </row>
    <row r="353" spans="7:7" x14ac:dyDescent="0.25">
      <c r="G353" s="154"/>
    </row>
    <row r="354" spans="7:7" x14ac:dyDescent="0.25">
      <c r="G354" s="154"/>
    </row>
    <row r="355" spans="7:7" x14ac:dyDescent="0.25">
      <c r="G355" s="154"/>
    </row>
    <row r="356" spans="7:7" x14ac:dyDescent="0.25">
      <c r="G356" s="154"/>
    </row>
    <row r="357" spans="7:7" x14ac:dyDescent="0.25">
      <c r="G357" s="154"/>
    </row>
    <row r="358" spans="7:7" x14ac:dyDescent="0.25">
      <c r="G358" s="154"/>
    </row>
    <row r="359" spans="7:7" x14ac:dyDescent="0.25">
      <c r="G359" s="154"/>
    </row>
    <row r="360" spans="7:7" x14ac:dyDescent="0.25">
      <c r="G360" s="154"/>
    </row>
    <row r="361" spans="7:7" x14ac:dyDescent="0.25">
      <c r="G361" s="154"/>
    </row>
    <row r="362" spans="7:7" x14ac:dyDescent="0.25">
      <c r="G362" s="154"/>
    </row>
    <row r="363" spans="7:7" x14ac:dyDescent="0.25">
      <c r="G363" s="154"/>
    </row>
    <row r="364" spans="7:7" x14ac:dyDescent="0.25">
      <c r="G364" s="154"/>
    </row>
    <row r="365" spans="7:7" x14ac:dyDescent="0.25">
      <c r="G365" s="154"/>
    </row>
    <row r="366" spans="7:7" x14ac:dyDescent="0.25">
      <c r="G366" s="154"/>
    </row>
    <row r="367" spans="7:7" x14ac:dyDescent="0.25">
      <c r="G367" s="154"/>
    </row>
    <row r="368" spans="7:7" x14ac:dyDescent="0.25">
      <c r="G368" s="154"/>
    </row>
    <row r="369" spans="7:7" x14ac:dyDescent="0.25">
      <c r="G369" s="154"/>
    </row>
    <row r="370" spans="7:7" x14ac:dyDescent="0.25">
      <c r="G370" s="154"/>
    </row>
    <row r="371" spans="7:7" x14ac:dyDescent="0.25">
      <c r="G371" s="154"/>
    </row>
    <row r="372" spans="7:7" x14ac:dyDescent="0.25">
      <c r="G372" s="154"/>
    </row>
    <row r="373" spans="7:7" x14ac:dyDescent="0.25">
      <c r="G373" s="154"/>
    </row>
    <row r="374" spans="7:7" x14ac:dyDescent="0.25">
      <c r="G374" s="154"/>
    </row>
    <row r="375" spans="7:7" x14ac:dyDescent="0.25">
      <c r="G375" s="154"/>
    </row>
    <row r="376" spans="7:7" x14ac:dyDescent="0.25">
      <c r="G376" s="154"/>
    </row>
    <row r="377" spans="7:7" x14ac:dyDescent="0.25">
      <c r="G377" s="154"/>
    </row>
    <row r="378" spans="7:7" x14ac:dyDescent="0.25">
      <c r="G378" s="154"/>
    </row>
    <row r="379" spans="7:7" x14ac:dyDescent="0.25">
      <c r="G379" s="154"/>
    </row>
    <row r="380" spans="7:7" x14ac:dyDescent="0.25">
      <c r="G380" s="154"/>
    </row>
    <row r="381" spans="7:7" x14ac:dyDescent="0.25">
      <c r="G381" s="154"/>
    </row>
    <row r="382" spans="7:7" x14ac:dyDescent="0.25">
      <c r="G382" s="154"/>
    </row>
    <row r="383" spans="7:7" x14ac:dyDescent="0.25">
      <c r="G383" s="154"/>
    </row>
    <row r="384" spans="7:7" x14ac:dyDescent="0.25">
      <c r="G384" s="154"/>
    </row>
    <row r="385" spans="7:7" x14ac:dyDescent="0.25">
      <c r="G385" s="154"/>
    </row>
    <row r="386" spans="7:7" x14ac:dyDescent="0.25">
      <c r="G386" s="154"/>
    </row>
    <row r="387" spans="7:7" x14ac:dyDescent="0.25">
      <c r="G387" s="154"/>
    </row>
    <row r="388" spans="7:7" x14ac:dyDescent="0.25">
      <c r="G388" s="154"/>
    </row>
    <row r="389" spans="7:7" x14ac:dyDescent="0.25">
      <c r="G389" s="154"/>
    </row>
    <row r="390" spans="7:7" x14ac:dyDescent="0.25">
      <c r="G390" s="154"/>
    </row>
    <row r="391" spans="7:7" x14ac:dyDescent="0.25">
      <c r="G391" s="154"/>
    </row>
    <row r="392" spans="7:7" x14ac:dyDescent="0.25">
      <c r="G392" s="154"/>
    </row>
    <row r="393" spans="7:7" x14ac:dyDescent="0.25">
      <c r="G393" s="154"/>
    </row>
    <row r="394" spans="7:7" x14ac:dyDescent="0.25">
      <c r="G394" s="154"/>
    </row>
    <row r="395" spans="7:7" x14ac:dyDescent="0.25">
      <c r="G395" s="154"/>
    </row>
    <row r="396" spans="7:7" x14ac:dyDescent="0.25">
      <c r="G396" s="154"/>
    </row>
    <row r="397" spans="7:7" x14ac:dyDescent="0.25">
      <c r="G397" s="154"/>
    </row>
    <row r="398" spans="7:7" x14ac:dyDescent="0.25">
      <c r="G398" s="154"/>
    </row>
    <row r="399" spans="7:7" x14ac:dyDescent="0.25">
      <c r="G399" s="154"/>
    </row>
    <row r="400" spans="7:7" x14ac:dyDescent="0.25">
      <c r="G400" s="157"/>
    </row>
    <row r="401" spans="7:7" x14ac:dyDescent="0.25">
      <c r="G401" s="157"/>
    </row>
  </sheetData>
  <mergeCells count="2">
    <mergeCell ref="C2:I2"/>
    <mergeCell ref="C3:I3"/>
  </mergeCells>
  <printOptions horizontalCentered="1"/>
  <pageMargins left="0.39370078740157483" right="0.39370078740157483" top="0.39370078740157483" bottom="0.39370078740157483" header="0.31496062992125984" footer="0.31496062992125984"/>
  <pageSetup scale="80" orientation="landscape" horizontalDpi="4294967294" verticalDpi="4294967294"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314"/>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13"/>
    <col min="2" max="2" width="11.44140625" style="79" customWidth="1"/>
    <col min="3" max="3" width="6.44140625" style="48" bestFit="1" customWidth="1"/>
    <col min="4" max="4" width="8.5546875" style="48" bestFit="1" customWidth="1"/>
    <col min="5" max="5" width="18.44140625" style="48" bestFit="1" customWidth="1"/>
    <col min="6" max="6" width="10" style="48" bestFit="1" customWidth="1"/>
    <col min="7" max="7" width="74.44140625" style="137" customWidth="1"/>
    <col min="8" max="8" width="14.77734375" style="48" customWidth="1"/>
    <col min="9" max="9" width="12.44140625" style="48" customWidth="1"/>
    <col min="10" max="10" width="12.109375" style="13" bestFit="1" customWidth="1"/>
    <col min="11" max="16384" width="11.44140625" style="13"/>
  </cols>
  <sheetData>
    <row r="2" spans="2:10" ht="15" customHeight="1" x14ac:dyDescent="0.25">
      <c r="C2" s="286" t="s">
        <v>114</v>
      </c>
      <c r="D2" s="286"/>
      <c r="E2" s="286"/>
      <c r="F2" s="286"/>
      <c r="G2" s="286"/>
      <c r="H2" s="286"/>
      <c r="I2" s="286"/>
    </row>
    <row r="3" spans="2:10" ht="15" customHeight="1" x14ac:dyDescent="0.25">
      <c r="C3" s="287" t="s">
        <v>47</v>
      </c>
      <c r="D3" s="287"/>
      <c r="E3" s="287"/>
      <c r="F3" s="287"/>
      <c r="G3" s="287"/>
      <c r="H3" s="287"/>
      <c r="I3" s="287"/>
    </row>
    <row r="4" spans="2:10" ht="14.4" thickBot="1" x14ac:dyDescent="0.3"/>
    <row r="5" spans="2:10" ht="28.2" thickBot="1" x14ac:dyDescent="0.3">
      <c r="C5" s="93" t="s">
        <v>7</v>
      </c>
      <c r="D5" s="93" t="s">
        <v>8</v>
      </c>
      <c r="E5" s="93" t="s">
        <v>9</v>
      </c>
      <c r="F5" s="93" t="s">
        <v>10</v>
      </c>
      <c r="G5" s="93" t="s">
        <v>65</v>
      </c>
      <c r="H5" s="93" t="s">
        <v>17</v>
      </c>
      <c r="I5" s="93" t="s">
        <v>161</v>
      </c>
    </row>
    <row r="6" spans="2:10" x14ac:dyDescent="0.25">
      <c r="C6" s="150"/>
      <c r="D6" s="150"/>
      <c r="E6" s="150"/>
      <c r="F6" s="150"/>
      <c r="G6" s="150"/>
      <c r="H6" s="150"/>
      <c r="I6" s="150"/>
    </row>
    <row r="7" spans="2:10" s="12" customFormat="1" x14ac:dyDescent="0.25">
      <c r="B7" s="52"/>
      <c r="C7" s="150"/>
      <c r="D7" s="150"/>
      <c r="E7" s="150"/>
      <c r="F7" s="150">
        <f>+F9</f>
        <v>8</v>
      </c>
      <c r="G7" s="150"/>
      <c r="H7" s="87"/>
      <c r="I7" s="150"/>
      <c r="J7" s="50"/>
    </row>
    <row r="8" spans="2:10" s="12" customFormat="1" x14ac:dyDescent="0.25">
      <c r="B8" s="52"/>
      <c r="C8" s="150"/>
      <c r="D8" s="150"/>
      <c r="E8" s="150"/>
      <c r="F8" s="150"/>
      <c r="G8" s="150"/>
      <c r="H8" s="150"/>
      <c r="I8" s="150"/>
    </row>
    <row r="9" spans="2:10" s="177" customFormat="1" ht="27.6" x14ac:dyDescent="0.25">
      <c r="B9" s="175"/>
      <c r="C9" s="125"/>
      <c r="D9" s="125"/>
      <c r="E9" s="125"/>
      <c r="F9" s="194">
        <f>SUM(F11:F14)</f>
        <v>8</v>
      </c>
      <c r="G9" s="185" t="s">
        <v>140</v>
      </c>
      <c r="H9" s="129"/>
      <c r="I9" s="125"/>
    </row>
    <row r="10" spans="2:10" s="12" customFormat="1" x14ac:dyDescent="0.25">
      <c r="B10" s="52"/>
      <c r="C10" s="86"/>
      <c r="D10" s="86"/>
      <c r="E10" s="86"/>
      <c r="F10" s="80"/>
      <c r="G10" s="182" t="s">
        <v>113</v>
      </c>
      <c r="H10" s="83"/>
      <c r="I10" s="48"/>
    </row>
    <row r="11" spans="2:10" s="12" customFormat="1" x14ac:dyDescent="0.25">
      <c r="B11" s="52"/>
      <c r="C11" s="86" t="s">
        <v>121</v>
      </c>
      <c r="D11" s="86" t="s">
        <v>138</v>
      </c>
      <c r="E11" s="1" t="s">
        <v>139</v>
      </c>
      <c r="F11" s="80">
        <v>1</v>
      </c>
      <c r="G11" s="84" t="s">
        <v>107</v>
      </c>
      <c r="H11" s="83">
        <v>12</v>
      </c>
      <c r="I11" s="1" t="s">
        <v>0</v>
      </c>
    </row>
    <row r="12" spans="2:10" s="12" customFormat="1" x14ac:dyDescent="0.25">
      <c r="B12" s="52"/>
      <c r="C12" s="86" t="s">
        <v>121</v>
      </c>
      <c r="D12" s="86" t="s">
        <v>138</v>
      </c>
      <c r="E12" s="1" t="s">
        <v>139</v>
      </c>
      <c r="F12" s="80">
        <v>2</v>
      </c>
      <c r="G12" s="84" t="s">
        <v>111</v>
      </c>
      <c r="H12" s="83">
        <v>12</v>
      </c>
      <c r="I12" s="1" t="s">
        <v>0</v>
      </c>
    </row>
    <row r="13" spans="2:10" s="12" customFormat="1" x14ac:dyDescent="0.25">
      <c r="B13" s="52"/>
      <c r="C13" s="86" t="s">
        <v>121</v>
      </c>
      <c r="D13" s="86" t="s">
        <v>138</v>
      </c>
      <c r="E13" s="1" t="s">
        <v>139</v>
      </c>
      <c r="F13" s="80">
        <v>3</v>
      </c>
      <c r="G13" s="84" t="s">
        <v>112</v>
      </c>
      <c r="H13" s="83">
        <v>12</v>
      </c>
      <c r="I13" s="1" t="s">
        <v>0</v>
      </c>
    </row>
    <row r="14" spans="2:10" s="128" customFormat="1" x14ac:dyDescent="0.25">
      <c r="B14" s="102"/>
      <c r="C14" s="86" t="s">
        <v>121</v>
      </c>
      <c r="D14" s="86" t="s">
        <v>138</v>
      </c>
      <c r="E14" s="1" t="s">
        <v>139</v>
      </c>
      <c r="F14" s="183">
        <v>2</v>
      </c>
      <c r="G14" s="184" t="s">
        <v>141</v>
      </c>
      <c r="H14" s="86">
        <v>12</v>
      </c>
      <c r="I14" s="1" t="s">
        <v>0</v>
      </c>
    </row>
    <row r="15" spans="2:10" s="128" customFormat="1" ht="14.4" thickBot="1" x14ac:dyDescent="0.3">
      <c r="B15" s="102"/>
      <c r="C15" s="95"/>
      <c r="D15" s="95"/>
      <c r="E15" s="95"/>
      <c r="F15" s="167"/>
      <c r="G15" s="165"/>
      <c r="H15" s="168"/>
      <c r="I15" s="95"/>
    </row>
    <row r="16" spans="2:10" s="128" customFormat="1" x14ac:dyDescent="0.25">
      <c r="B16" s="102"/>
      <c r="C16" s="86"/>
      <c r="D16" s="86"/>
      <c r="E16" s="86"/>
      <c r="F16" s="80"/>
      <c r="G16" s="84"/>
      <c r="H16" s="1"/>
      <c r="I16" s="1"/>
    </row>
    <row r="17" spans="2:9" s="128" customFormat="1" x14ac:dyDescent="0.25">
      <c r="B17" s="102"/>
      <c r="C17" s="86"/>
      <c r="D17" s="86"/>
      <c r="E17" s="86"/>
      <c r="F17" s="83"/>
      <c r="G17" s="84"/>
      <c r="H17" s="1"/>
      <c r="I17" s="1"/>
    </row>
    <row r="18" spans="2:9" s="12" customFormat="1" x14ac:dyDescent="0.25">
      <c r="B18" s="52"/>
      <c r="C18" s="1"/>
      <c r="D18" s="1"/>
      <c r="E18" s="1"/>
      <c r="F18" s="80"/>
      <c r="G18" s="84"/>
      <c r="H18" s="83"/>
      <c r="I18" s="1"/>
    </row>
    <row r="19" spans="2:9" s="128" customFormat="1" x14ac:dyDescent="0.25">
      <c r="B19" s="102"/>
      <c r="C19" s="1"/>
      <c r="D19" s="1"/>
      <c r="E19" s="1"/>
      <c r="F19" s="88"/>
      <c r="G19" s="81"/>
      <c r="H19" s="132"/>
      <c r="I19" s="1"/>
    </row>
    <row r="20" spans="2:9" s="128" customFormat="1" x14ac:dyDescent="0.25">
      <c r="B20" s="102"/>
      <c r="C20" s="86"/>
      <c r="D20" s="86"/>
      <c r="E20" s="86"/>
      <c r="F20" s="83"/>
      <c r="G20" s="84"/>
      <c r="H20" s="1"/>
      <c r="I20" s="1"/>
    </row>
    <row r="21" spans="2:9" s="128" customFormat="1" x14ac:dyDescent="0.25">
      <c r="B21" s="102"/>
      <c r="C21" s="86"/>
      <c r="D21" s="86"/>
      <c r="E21" s="86"/>
      <c r="F21" s="83"/>
      <c r="G21" s="84"/>
      <c r="H21" s="1"/>
      <c r="I21" s="1"/>
    </row>
    <row r="22" spans="2:9" s="12" customFormat="1" x14ac:dyDescent="0.25">
      <c r="B22" s="52"/>
      <c r="C22" s="1"/>
      <c r="D22" s="1"/>
      <c r="E22" s="1"/>
      <c r="F22" s="80"/>
      <c r="G22" s="147"/>
      <c r="H22" s="80"/>
      <c r="I22" s="1"/>
    </row>
    <row r="23" spans="2:9" x14ac:dyDescent="0.25">
      <c r="C23" s="1"/>
      <c r="D23" s="1"/>
      <c r="E23" s="1"/>
      <c r="F23" s="52"/>
      <c r="G23" s="88"/>
      <c r="H23" s="1"/>
      <c r="I23" s="1"/>
    </row>
    <row r="24" spans="2:9" s="12" customFormat="1" x14ac:dyDescent="0.25">
      <c r="B24" s="52"/>
      <c r="C24" s="1"/>
      <c r="D24" s="1"/>
      <c r="E24" s="1"/>
      <c r="F24" s="80"/>
      <c r="G24" s="147"/>
      <c r="H24" s="80"/>
      <c r="I24" s="1"/>
    </row>
    <row r="25" spans="2:9" s="12" customFormat="1" x14ac:dyDescent="0.25">
      <c r="B25" s="52"/>
      <c r="C25" s="1"/>
      <c r="D25" s="1"/>
      <c r="E25" s="1"/>
      <c r="F25" s="80"/>
      <c r="G25" s="148"/>
      <c r="H25" s="80"/>
      <c r="I25" s="1"/>
    </row>
    <row r="26" spans="2:9" s="12" customFormat="1" x14ac:dyDescent="0.25">
      <c r="B26" s="52"/>
      <c r="C26" s="1"/>
      <c r="D26" s="1"/>
      <c r="E26" s="1"/>
      <c r="F26" s="80"/>
      <c r="G26" s="147"/>
      <c r="H26" s="80"/>
      <c r="I26" s="1"/>
    </row>
    <row r="27" spans="2:9" s="12" customFormat="1" x14ac:dyDescent="0.25">
      <c r="B27" s="52"/>
      <c r="C27" s="1"/>
      <c r="D27" s="1"/>
      <c r="E27" s="1"/>
      <c r="F27" s="80"/>
      <c r="G27" s="147"/>
      <c r="H27" s="80"/>
      <c r="I27" s="1"/>
    </row>
    <row r="28" spans="2:9" x14ac:dyDescent="0.25">
      <c r="G28" s="81"/>
    </row>
    <row r="29" spans="2:9" x14ac:dyDescent="0.25">
      <c r="G29" s="81"/>
    </row>
    <row r="30" spans="2:9" x14ac:dyDescent="0.25">
      <c r="G30" s="81"/>
    </row>
    <row r="31" spans="2:9" x14ac:dyDescent="0.25">
      <c r="G31" s="81"/>
    </row>
    <row r="32" spans="2:9" x14ac:dyDescent="0.25">
      <c r="G32" s="81"/>
    </row>
    <row r="33" spans="7:7" x14ac:dyDescent="0.25">
      <c r="G33" s="81"/>
    </row>
    <row r="34" spans="7:7" x14ac:dyDescent="0.25">
      <c r="G34" s="81"/>
    </row>
    <row r="35" spans="7:7" x14ac:dyDescent="0.25">
      <c r="G35" s="81"/>
    </row>
    <row r="36" spans="7:7" x14ac:dyDescent="0.25">
      <c r="G36" s="81"/>
    </row>
    <row r="37" spans="7:7" x14ac:dyDescent="0.25">
      <c r="G37" s="81"/>
    </row>
    <row r="38" spans="7:7" x14ac:dyDescent="0.25">
      <c r="G38" s="81"/>
    </row>
    <row r="39" spans="7:7" x14ac:dyDescent="0.25">
      <c r="G39" s="81"/>
    </row>
    <row r="40" spans="7:7" x14ac:dyDescent="0.25">
      <c r="G40" s="81"/>
    </row>
    <row r="41" spans="7:7" x14ac:dyDescent="0.25">
      <c r="G41" s="81"/>
    </row>
    <row r="42" spans="7:7" x14ac:dyDescent="0.25">
      <c r="G42" s="81"/>
    </row>
    <row r="43" spans="7:7" x14ac:dyDescent="0.25">
      <c r="G43" s="81"/>
    </row>
    <row r="44" spans="7:7" x14ac:dyDescent="0.25">
      <c r="G44" s="81"/>
    </row>
    <row r="45" spans="7:7" x14ac:dyDescent="0.25">
      <c r="G45" s="81"/>
    </row>
    <row r="46" spans="7:7" x14ac:dyDescent="0.25">
      <c r="G46" s="81"/>
    </row>
    <row r="47" spans="7:7" x14ac:dyDescent="0.25">
      <c r="G47" s="81"/>
    </row>
    <row r="48" spans="7:7" x14ac:dyDescent="0.25">
      <c r="G48" s="81"/>
    </row>
    <row r="49" spans="7:7" x14ac:dyDescent="0.25">
      <c r="G49" s="81"/>
    </row>
    <row r="50" spans="7:7" x14ac:dyDescent="0.25">
      <c r="G50" s="81"/>
    </row>
    <row r="51" spans="7:7" x14ac:dyDescent="0.25">
      <c r="G51" s="81"/>
    </row>
    <row r="52" spans="7:7" x14ac:dyDescent="0.25">
      <c r="G52" s="81"/>
    </row>
    <row r="53" spans="7:7" x14ac:dyDescent="0.25">
      <c r="G53" s="81"/>
    </row>
    <row r="54" spans="7:7" x14ac:dyDescent="0.25">
      <c r="G54" s="81"/>
    </row>
    <row r="55" spans="7:7" x14ac:dyDescent="0.25">
      <c r="G55" s="81"/>
    </row>
    <row r="56" spans="7:7" x14ac:dyDescent="0.25">
      <c r="G56" s="81"/>
    </row>
    <row r="57" spans="7:7" x14ac:dyDescent="0.25">
      <c r="G57" s="81"/>
    </row>
    <row r="58" spans="7:7" x14ac:dyDescent="0.25">
      <c r="G58" s="81"/>
    </row>
    <row r="59" spans="7:7" x14ac:dyDescent="0.25">
      <c r="G59" s="81"/>
    </row>
    <row r="60" spans="7:7" x14ac:dyDescent="0.25">
      <c r="G60" s="81"/>
    </row>
    <row r="61" spans="7:7" x14ac:dyDescent="0.25">
      <c r="G61" s="81"/>
    </row>
    <row r="62" spans="7:7" x14ac:dyDescent="0.25">
      <c r="G62" s="81"/>
    </row>
    <row r="63" spans="7:7" x14ac:dyDescent="0.25">
      <c r="G63" s="81"/>
    </row>
    <row r="64" spans="7:7" x14ac:dyDescent="0.25">
      <c r="G64" s="81"/>
    </row>
    <row r="65" spans="7:7" x14ac:dyDescent="0.25">
      <c r="G65" s="81"/>
    </row>
    <row r="66" spans="7:7" x14ac:dyDescent="0.25">
      <c r="G66" s="81"/>
    </row>
    <row r="67" spans="7:7" x14ac:dyDescent="0.25">
      <c r="G67" s="81"/>
    </row>
    <row r="68" spans="7:7" x14ac:dyDescent="0.25">
      <c r="G68" s="81"/>
    </row>
    <row r="69" spans="7:7" x14ac:dyDescent="0.25">
      <c r="G69" s="81"/>
    </row>
    <row r="70" spans="7:7" x14ac:dyDescent="0.25">
      <c r="G70" s="81"/>
    </row>
    <row r="71" spans="7:7" x14ac:dyDescent="0.25">
      <c r="G71" s="81"/>
    </row>
    <row r="72" spans="7:7" x14ac:dyDescent="0.25">
      <c r="G72" s="81"/>
    </row>
    <row r="73" spans="7:7" x14ac:dyDescent="0.25">
      <c r="G73" s="81"/>
    </row>
    <row r="74" spans="7:7" x14ac:dyDescent="0.25">
      <c r="G74" s="81"/>
    </row>
    <row r="75" spans="7:7" x14ac:dyDescent="0.25">
      <c r="G75" s="81"/>
    </row>
    <row r="76" spans="7:7" x14ac:dyDescent="0.25">
      <c r="G76" s="81"/>
    </row>
    <row r="77" spans="7:7" x14ac:dyDescent="0.25">
      <c r="G77" s="81"/>
    </row>
    <row r="78" spans="7:7" x14ac:dyDescent="0.25">
      <c r="G78" s="81"/>
    </row>
    <row r="79" spans="7:7" x14ac:dyDescent="0.25">
      <c r="G79" s="81"/>
    </row>
    <row r="80" spans="7:7" x14ac:dyDescent="0.25">
      <c r="G80" s="81"/>
    </row>
    <row r="81" spans="7:7" x14ac:dyDescent="0.25">
      <c r="G81" s="81"/>
    </row>
    <row r="82" spans="7:7" x14ac:dyDescent="0.25">
      <c r="G82" s="81"/>
    </row>
    <row r="83" spans="7:7" x14ac:dyDescent="0.25">
      <c r="G83" s="81"/>
    </row>
    <row r="84" spans="7:7" x14ac:dyDescent="0.25">
      <c r="G84" s="81"/>
    </row>
    <row r="85" spans="7:7" x14ac:dyDescent="0.25">
      <c r="G85" s="81"/>
    </row>
    <row r="86" spans="7:7" x14ac:dyDescent="0.25">
      <c r="G86" s="81"/>
    </row>
    <row r="87" spans="7:7" x14ac:dyDescent="0.25">
      <c r="G87" s="81"/>
    </row>
    <row r="88" spans="7:7" x14ac:dyDescent="0.25">
      <c r="G88" s="81"/>
    </row>
    <row r="89" spans="7:7" x14ac:dyDescent="0.25">
      <c r="G89" s="81"/>
    </row>
    <row r="90" spans="7:7" x14ac:dyDescent="0.25">
      <c r="G90" s="81"/>
    </row>
    <row r="91" spans="7:7" x14ac:dyDescent="0.25">
      <c r="G91" s="81"/>
    </row>
    <row r="92" spans="7:7" x14ac:dyDescent="0.25">
      <c r="G92" s="81"/>
    </row>
    <row r="93" spans="7:7" x14ac:dyDescent="0.25">
      <c r="G93" s="81"/>
    </row>
    <row r="94" spans="7:7" x14ac:dyDescent="0.25">
      <c r="G94" s="81"/>
    </row>
    <row r="95" spans="7:7" x14ac:dyDescent="0.25">
      <c r="G95" s="81"/>
    </row>
    <row r="96" spans="7:7" x14ac:dyDescent="0.25">
      <c r="G96" s="81"/>
    </row>
    <row r="97" spans="7:7" x14ac:dyDescent="0.25">
      <c r="G97" s="81"/>
    </row>
    <row r="98" spans="7:7" x14ac:dyDescent="0.25">
      <c r="G98" s="81"/>
    </row>
    <row r="99" spans="7:7" x14ac:dyDescent="0.25">
      <c r="G99" s="81"/>
    </row>
    <row r="100" spans="7:7" x14ac:dyDescent="0.25">
      <c r="G100" s="81"/>
    </row>
    <row r="101" spans="7:7" x14ac:dyDescent="0.25">
      <c r="G101" s="81"/>
    </row>
    <row r="102" spans="7:7" x14ac:dyDescent="0.25">
      <c r="G102" s="81"/>
    </row>
    <row r="103" spans="7:7" x14ac:dyDescent="0.25">
      <c r="G103" s="81"/>
    </row>
    <row r="104" spans="7:7" x14ac:dyDescent="0.25">
      <c r="G104" s="81"/>
    </row>
    <row r="105" spans="7:7" x14ac:dyDescent="0.25">
      <c r="G105" s="81"/>
    </row>
    <row r="106" spans="7:7" x14ac:dyDescent="0.25">
      <c r="G106" s="81"/>
    </row>
    <row r="107" spans="7:7" x14ac:dyDescent="0.25">
      <c r="G107" s="81"/>
    </row>
    <row r="108" spans="7:7" x14ac:dyDescent="0.25">
      <c r="G108" s="81"/>
    </row>
    <row r="109" spans="7:7" x14ac:dyDescent="0.25">
      <c r="G109" s="81"/>
    </row>
    <row r="110" spans="7:7" x14ac:dyDescent="0.25">
      <c r="G110" s="81"/>
    </row>
    <row r="111" spans="7:7" x14ac:dyDescent="0.25">
      <c r="G111" s="81"/>
    </row>
    <row r="112" spans="7:7" x14ac:dyDescent="0.25">
      <c r="G112" s="81"/>
    </row>
    <row r="113" spans="2:9" x14ac:dyDescent="0.25">
      <c r="G113" s="81"/>
    </row>
    <row r="114" spans="2:9" x14ac:dyDescent="0.25">
      <c r="G114" s="81"/>
    </row>
    <row r="115" spans="2:9" x14ac:dyDescent="0.25">
      <c r="G115" s="81"/>
    </row>
    <row r="116" spans="2:9" x14ac:dyDescent="0.25">
      <c r="G116" s="81"/>
    </row>
    <row r="117" spans="2:9" x14ac:dyDescent="0.25">
      <c r="G117" s="81"/>
    </row>
    <row r="118" spans="2:9" s="161" customFormat="1" x14ac:dyDescent="0.25">
      <c r="B118" s="159"/>
      <c r="C118" s="160"/>
      <c r="D118" s="160"/>
      <c r="E118" s="160"/>
      <c r="F118" s="160"/>
      <c r="G118" s="81"/>
      <c r="H118" s="160"/>
      <c r="I118" s="160"/>
    </row>
    <row r="119" spans="2:9" s="161" customFormat="1" x14ac:dyDescent="0.25">
      <c r="B119" s="159"/>
      <c r="C119" s="160"/>
      <c r="D119" s="160"/>
      <c r="E119" s="160"/>
      <c r="F119" s="160"/>
      <c r="G119" s="81"/>
      <c r="H119" s="160"/>
      <c r="I119" s="160"/>
    </row>
    <row r="120" spans="2:9" x14ac:dyDescent="0.25">
      <c r="G120" s="81"/>
    </row>
    <row r="121" spans="2:9" x14ac:dyDescent="0.25">
      <c r="G121" s="81"/>
    </row>
    <row r="122" spans="2:9" x14ac:dyDescent="0.25">
      <c r="G122" s="81"/>
    </row>
    <row r="123" spans="2:9" x14ac:dyDescent="0.25">
      <c r="G123" s="81"/>
    </row>
    <row r="124" spans="2:9" x14ac:dyDescent="0.25">
      <c r="G124" s="81"/>
    </row>
    <row r="125" spans="2:9" x14ac:dyDescent="0.25">
      <c r="G125" s="81"/>
    </row>
    <row r="126" spans="2:9" x14ac:dyDescent="0.25">
      <c r="G126" s="81"/>
    </row>
    <row r="127" spans="2:9" x14ac:dyDescent="0.25">
      <c r="G127" s="81"/>
    </row>
    <row r="128" spans="2:9" x14ac:dyDescent="0.25">
      <c r="G128" s="81"/>
    </row>
    <row r="129" spans="7:7" x14ac:dyDescent="0.25">
      <c r="G129" s="81"/>
    </row>
    <row r="130" spans="7:7" x14ac:dyDescent="0.25">
      <c r="G130" s="81"/>
    </row>
    <row r="131" spans="7:7" x14ac:dyDescent="0.25">
      <c r="G131" s="81"/>
    </row>
    <row r="132" spans="7:7" x14ac:dyDescent="0.25">
      <c r="G132" s="81"/>
    </row>
    <row r="133" spans="7:7" x14ac:dyDescent="0.25">
      <c r="G133" s="81"/>
    </row>
    <row r="134" spans="7:7" x14ac:dyDescent="0.25">
      <c r="G134" s="81"/>
    </row>
    <row r="135" spans="7:7" x14ac:dyDescent="0.25">
      <c r="G135" s="81"/>
    </row>
    <row r="136" spans="7:7" x14ac:dyDescent="0.25">
      <c r="G136" s="81"/>
    </row>
    <row r="137" spans="7:7" x14ac:dyDescent="0.25">
      <c r="G137" s="81"/>
    </row>
    <row r="138" spans="7:7" x14ac:dyDescent="0.25">
      <c r="G138" s="81"/>
    </row>
    <row r="139" spans="7:7" x14ac:dyDescent="0.25">
      <c r="G139" s="81"/>
    </row>
    <row r="140" spans="7:7" x14ac:dyDescent="0.25">
      <c r="G140" s="81"/>
    </row>
    <row r="141" spans="7:7" x14ac:dyDescent="0.25">
      <c r="G141" s="81"/>
    </row>
    <row r="142" spans="7:7" x14ac:dyDescent="0.25">
      <c r="G142" s="81"/>
    </row>
    <row r="143" spans="7:7" x14ac:dyDescent="0.25">
      <c r="G143" s="81"/>
    </row>
    <row r="144" spans="7:7" x14ac:dyDescent="0.25">
      <c r="G144" s="81"/>
    </row>
    <row r="145" spans="7:7" x14ac:dyDescent="0.25">
      <c r="G145" s="81"/>
    </row>
    <row r="146" spans="7:7" x14ac:dyDescent="0.25">
      <c r="G146" s="81"/>
    </row>
    <row r="147" spans="7:7" x14ac:dyDescent="0.25">
      <c r="G147" s="81"/>
    </row>
    <row r="148" spans="7:7" x14ac:dyDescent="0.25">
      <c r="G148" s="81"/>
    </row>
    <row r="149" spans="7:7" x14ac:dyDescent="0.25">
      <c r="G149" s="81"/>
    </row>
    <row r="150" spans="7:7" x14ac:dyDescent="0.25">
      <c r="G150" s="81"/>
    </row>
    <row r="151" spans="7:7" x14ac:dyDescent="0.25">
      <c r="G151" s="81"/>
    </row>
    <row r="152" spans="7:7" x14ac:dyDescent="0.25">
      <c r="G152" s="81"/>
    </row>
    <row r="153" spans="7:7" x14ac:dyDescent="0.25">
      <c r="G153" s="81"/>
    </row>
    <row r="154" spans="7:7" x14ac:dyDescent="0.25">
      <c r="G154" s="81"/>
    </row>
    <row r="155" spans="7:7" x14ac:dyDescent="0.25">
      <c r="G155" s="81"/>
    </row>
    <row r="156" spans="7:7" x14ac:dyDescent="0.25">
      <c r="G156" s="81"/>
    </row>
    <row r="157" spans="7:7" x14ac:dyDescent="0.25">
      <c r="G157" s="81"/>
    </row>
    <row r="158" spans="7:7" x14ac:dyDescent="0.25">
      <c r="G158" s="81"/>
    </row>
    <row r="159" spans="7:7" x14ac:dyDescent="0.25">
      <c r="G159" s="81"/>
    </row>
    <row r="160" spans="7:7" x14ac:dyDescent="0.25">
      <c r="G160" s="81"/>
    </row>
    <row r="161" spans="7:7" x14ac:dyDescent="0.25">
      <c r="G161" s="81"/>
    </row>
    <row r="162" spans="7:7" x14ac:dyDescent="0.25">
      <c r="G162" s="81"/>
    </row>
    <row r="163" spans="7:7" x14ac:dyDescent="0.25">
      <c r="G163" s="81"/>
    </row>
    <row r="164" spans="7:7" x14ac:dyDescent="0.25">
      <c r="G164" s="81"/>
    </row>
    <row r="165" spans="7:7" x14ac:dyDescent="0.25">
      <c r="G165" s="81"/>
    </row>
    <row r="166" spans="7:7" x14ac:dyDescent="0.25">
      <c r="G166" s="81"/>
    </row>
    <row r="167" spans="7:7" x14ac:dyDescent="0.25">
      <c r="G167" s="81"/>
    </row>
    <row r="168" spans="7:7" x14ac:dyDescent="0.25">
      <c r="G168" s="81"/>
    </row>
    <row r="169" spans="7:7" x14ac:dyDescent="0.25">
      <c r="G169" s="81"/>
    </row>
    <row r="170" spans="7:7" x14ac:dyDescent="0.25">
      <c r="G170" s="81"/>
    </row>
    <row r="171" spans="7:7" x14ac:dyDescent="0.25">
      <c r="G171" s="81"/>
    </row>
    <row r="172" spans="7:7" x14ac:dyDescent="0.25">
      <c r="G172" s="81"/>
    </row>
    <row r="173" spans="7:7" x14ac:dyDescent="0.25">
      <c r="G173" s="81"/>
    </row>
    <row r="174" spans="7:7" x14ac:dyDescent="0.25">
      <c r="G174" s="81"/>
    </row>
    <row r="175" spans="7:7" x14ac:dyDescent="0.25">
      <c r="G175" s="81"/>
    </row>
    <row r="176" spans="7:7" x14ac:dyDescent="0.25">
      <c r="G176" s="81"/>
    </row>
    <row r="177" spans="7:7" x14ac:dyDescent="0.25">
      <c r="G177" s="81"/>
    </row>
    <row r="178" spans="7:7" x14ac:dyDescent="0.25">
      <c r="G178" s="81"/>
    </row>
    <row r="179" spans="7:7" x14ac:dyDescent="0.25">
      <c r="G179" s="81"/>
    </row>
    <row r="180" spans="7:7" x14ac:dyDescent="0.25">
      <c r="G180" s="81"/>
    </row>
    <row r="181" spans="7:7" x14ac:dyDescent="0.25">
      <c r="G181" s="81"/>
    </row>
    <row r="182" spans="7:7" x14ac:dyDescent="0.25">
      <c r="G182" s="81"/>
    </row>
    <row r="183" spans="7:7" x14ac:dyDescent="0.25">
      <c r="G183" s="81"/>
    </row>
    <row r="184" spans="7:7" x14ac:dyDescent="0.25">
      <c r="G184" s="81"/>
    </row>
    <row r="185" spans="7:7" x14ac:dyDescent="0.25">
      <c r="G185" s="81"/>
    </row>
    <row r="186" spans="7:7" x14ac:dyDescent="0.25">
      <c r="G186" s="81"/>
    </row>
    <row r="187" spans="7:7" x14ac:dyDescent="0.25">
      <c r="G187" s="81"/>
    </row>
    <row r="188" spans="7:7" x14ac:dyDescent="0.25">
      <c r="G188" s="81"/>
    </row>
    <row r="189" spans="7:7" x14ac:dyDescent="0.25">
      <c r="G189" s="81"/>
    </row>
    <row r="190" spans="7:7" x14ac:dyDescent="0.25">
      <c r="G190" s="81"/>
    </row>
    <row r="191" spans="7:7" x14ac:dyDescent="0.25">
      <c r="G191" s="81"/>
    </row>
    <row r="192" spans="7:7" x14ac:dyDescent="0.25">
      <c r="G192" s="81"/>
    </row>
    <row r="193" spans="7:7" x14ac:dyDescent="0.25">
      <c r="G193" s="81"/>
    </row>
    <row r="194" spans="7:7" x14ac:dyDescent="0.25">
      <c r="G194" s="81"/>
    </row>
    <row r="195" spans="7:7" x14ac:dyDescent="0.25">
      <c r="G195" s="81"/>
    </row>
    <row r="196" spans="7:7" x14ac:dyDescent="0.25">
      <c r="G196" s="81"/>
    </row>
    <row r="197" spans="7:7" x14ac:dyDescent="0.25">
      <c r="G197" s="81"/>
    </row>
    <row r="198" spans="7:7" x14ac:dyDescent="0.25">
      <c r="G198" s="81"/>
    </row>
    <row r="199" spans="7:7" x14ac:dyDescent="0.25">
      <c r="G199" s="81"/>
    </row>
    <row r="200" spans="7:7" x14ac:dyDescent="0.25">
      <c r="G200" s="81"/>
    </row>
    <row r="201" spans="7:7" x14ac:dyDescent="0.25">
      <c r="G201" s="81"/>
    </row>
    <row r="202" spans="7:7" x14ac:dyDescent="0.25">
      <c r="G202" s="81"/>
    </row>
    <row r="203" spans="7:7" x14ac:dyDescent="0.25">
      <c r="G203" s="81"/>
    </row>
    <row r="204" spans="7:7" x14ac:dyDescent="0.25">
      <c r="G204" s="81"/>
    </row>
    <row r="205" spans="7:7" x14ac:dyDescent="0.25">
      <c r="G205" s="81"/>
    </row>
    <row r="206" spans="7:7" x14ac:dyDescent="0.25">
      <c r="G206" s="81"/>
    </row>
    <row r="207" spans="7:7" x14ac:dyDescent="0.25">
      <c r="G207" s="81"/>
    </row>
    <row r="208" spans="7:7" x14ac:dyDescent="0.25">
      <c r="G208" s="81"/>
    </row>
    <row r="209" spans="7:7" x14ac:dyDescent="0.25">
      <c r="G209" s="81"/>
    </row>
    <row r="210" spans="7:7" x14ac:dyDescent="0.25">
      <c r="G210" s="81"/>
    </row>
    <row r="211" spans="7:7" x14ac:dyDescent="0.25">
      <c r="G211" s="81"/>
    </row>
    <row r="212" spans="7:7" x14ac:dyDescent="0.25">
      <c r="G212" s="81"/>
    </row>
    <row r="213" spans="7:7" x14ac:dyDescent="0.25">
      <c r="G213" s="81"/>
    </row>
    <row r="214" spans="7:7" x14ac:dyDescent="0.25">
      <c r="G214" s="81"/>
    </row>
    <row r="215" spans="7:7" x14ac:dyDescent="0.25">
      <c r="G215" s="81"/>
    </row>
    <row r="216" spans="7:7" x14ac:dyDescent="0.25">
      <c r="G216" s="81"/>
    </row>
    <row r="217" spans="7:7" x14ac:dyDescent="0.25">
      <c r="G217" s="81"/>
    </row>
    <row r="218" spans="7:7" x14ac:dyDescent="0.25">
      <c r="G218" s="81"/>
    </row>
    <row r="219" spans="7:7" x14ac:dyDescent="0.25">
      <c r="G219" s="81"/>
    </row>
    <row r="220" spans="7:7" x14ac:dyDescent="0.25">
      <c r="G220" s="81"/>
    </row>
    <row r="221" spans="7:7" x14ac:dyDescent="0.25">
      <c r="G221" s="81"/>
    </row>
    <row r="222" spans="7:7" x14ac:dyDescent="0.25">
      <c r="G222" s="81"/>
    </row>
    <row r="223" spans="7:7" x14ac:dyDescent="0.25">
      <c r="G223" s="81"/>
    </row>
    <row r="224" spans="7:7" x14ac:dyDescent="0.25">
      <c r="G224" s="81"/>
    </row>
    <row r="225" spans="7:7" x14ac:dyDescent="0.25">
      <c r="G225" s="81"/>
    </row>
    <row r="226" spans="7:7" x14ac:dyDescent="0.25">
      <c r="G226" s="81"/>
    </row>
    <row r="227" spans="7:7" x14ac:dyDescent="0.25">
      <c r="G227" s="81"/>
    </row>
    <row r="228" spans="7:7" x14ac:dyDescent="0.25">
      <c r="G228" s="81"/>
    </row>
    <row r="229" spans="7:7" x14ac:dyDescent="0.25">
      <c r="G229" s="81"/>
    </row>
    <row r="230" spans="7:7" x14ac:dyDescent="0.25">
      <c r="G230" s="81"/>
    </row>
    <row r="231" spans="7:7" x14ac:dyDescent="0.25">
      <c r="G231" s="81"/>
    </row>
    <row r="232" spans="7:7" x14ac:dyDescent="0.25">
      <c r="G232" s="81"/>
    </row>
    <row r="233" spans="7:7" x14ac:dyDescent="0.25">
      <c r="G233" s="81"/>
    </row>
    <row r="234" spans="7:7" x14ac:dyDescent="0.25">
      <c r="G234" s="81"/>
    </row>
    <row r="235" spans="7:7" x14ac:dyDescent="0.25">
      <c r="G235" s="81"/>
    </row>
    <row r="236" spans="7:7" x14ac:dyDescent="0.25">
      <c r="G236" s="81"/>
    </row>
    <row r="237" spans="7:7" x14ac:dyDescent="0.25">
      <c r="G237" s="81"/>
    </row>
    <row r="238" spans="7:7" x14ac:dyDescent="0.25">
      <c r="G238" s="81"/>
    </row>
    <row r="239" spans="7:7" x14ac:dyDescent="0.25">
      <c r="G239" s="81"/>
    </row>
    <row r="240" spans="7:7" x14ac:dyDescent="0.25">
      <c r="G240" s="81"/>
    </row>
    <row r="241" spans="7:7" x14ac:dyDescent="0.25">
      <c r="G241" s="81"/>
    </row>
    <row r="242" spans="7:7" x14ac:dyDescent="0.25">
      <c r="G242" s="81"/>
    </row>
    <row r="243" spans="7:7" x14ac:dyDescent="0.25">
      <c r="G243" s="81"/>
    </row>
    <row r="244" spans="7:7" x14ac:dyDescent="0.25">
      <c r="G244" s="81"/>
    </row>
    <row r="245" spans="7:7" x14ac:dyDescent="0.25">
      <c r="G245" s="81"/>
    </row>
    <row r="246" spans="7:7" x14ac:dyDescent="0.25">
      <c r="G246" s="81"/>
    </row>
    <row r="247" spans="7:7" x14ac:dyDescent="0.25">
      <c r="G247" s="81"/>
    </row>
    <row r="248" spans="7:7" x14ac:dyDescent="0.25">
      <c r="G248" s="81"/>
    </row>
    <row r="249" spans="7:7" x14ac:dyDescent="0.25">
      <c r="G249" s="81"/>
    </row>
    <row r="250" spans="7:7" x14ac:dyDescent="0.25">
      <c r="G250" s="81"/>
    </row>
    <row r="251" spans="7:7" x14ac:dyDescent="0.25">
      <c r="G251" s="81"/>
    </row>
    <row r="252" spans="7:7" x14ac:dyDescent="0.25">
      <c r="G252" s="81"/>
    </row>
    <row r="253" spans="7:7" x14ac:dyDescent="0.25">
      <c r="G253" s="81"/>
    </row>
    <row r="254" spans="7:7" x14ac:dyDescent="0.25">
      <c r="G254" s="81"/>
    </row>
    <row r="255" spans="7:7" x14ac:dyDescent="0.25">
      <c r="G255" s="81"/>
    </row>
    <row r="256" spans="7:7" x14ac:dyDescent="0.25">
      <c r="G256" s="81"/>
    </row>
    <row r="257" spans="7:7" x14ac:dyDescent="0.25">
      <c r="G257" s="81"/>
    </row>
    <row r="258" spans="7:7" x14ac:dyDescent="0.25">
      <c r="G258" s="81"/>
    </row>
    <row r="259" spans="7:7" x14ac:dyDescent="0.25">
      <c r="G259" s="81"/>
    </row>
    <row r="260" spans="7:7" x14ac:dyDescent="0.25">
      <c r="G260" s="81"/>
    </row>
    <row r="261" spans="7:7" x14ac:dyDescent="0.25">
      <c r="G261" s="81"/>
    </row>
    <row r="262" spans="7:7" x14ac:dyDescent="0.25">
      <c r="G262" s="81"/>
    </row>
    <row r="263" spans="7:7" x14ac:dyDescent="0.25">
      <c r="G263" s="81"/>
    </row>
    <row r="264" spans="7:7" x14ac:dyDescent="0.25">
      <c r="G264" s="81"/>
    </row>
    <row r="265" spans="7:7" x14ac:dyDescent="0.25">
      <c r="G265" s="81"/>
    </row>
    <row r="266" spans="7:7" x14ac:dyDescent="0.25">
      <c r="G266" s="81"/>
    </row>
    <row r="267" spans="7:7" x14ac:dyDescent="0.25">
      <c r="G267" s="81"/>
    </row>
    <row r="268" spans="7:7" x14ac:dyDescent="0.25">
      <c r="G268" s="81"/>
    </row>
    <row r="269" spans="7:7" x14ac:dyDescent="0.25">
      <c r="G269" s="81"/>
    </row>
    <row r="270" spans="7:7" x14ac:dyDescent="0.25">
      <c r="G270" s="81"/>
    </row>
    <row r="271" spans="7:7" x14ac:dyDescent="0.25">
      <c r="G271" s="81"/>
    </row>
    <row r="272" spans="7:7" x14ac:dyDescent="0.25">
      <c r="G272" s="81"/>
    </row>
    <row r="273" spans="7:7" x14ac:dyDescent="0.25">
      <c r="G273" s="81"/>
    </row>
    <row r="274" spans="7:7" x14ac:dyDescent="0.25">
      <c r="G274" s="81"/>
    </row>
    <row r="275" spans="7:7" x14ac:dyDescent="0.25">
      <c r="G275" s="81"/>
    </row>
    <row r="276" spans="7:7" x14ac:dyDescent="0.25">
      <c r="G276" s="81"/>
    </row>
    <row r="277" spans="7:7" x14ac:dyDescent="0.25">
      <c r="G277" s="81"/>
    </row>
    <row r="278" spans="7:7" x14ac:dyDescent="0.25">
      <c r="G278" s="81"/>
    </row>
    <row r="279" spans="7:7" x14ac:dyDescent="0.25">
      <c r="G279" s="81"/>
    </row>
    <row r="280" spans="7:7" x14ac:dyDescent="0.25">
      <c r="G280" s="81"/>
    </row>
    <row r="281" spans="7:7" x14ac:dyDescent="0.25">
      <c r="G281" s="81"/>
    </row>
    <row r="282" spans="7:7" x14ac:dyDescent="0.25">
      <c r="G282" s="81"/>
    </row>
    <row r="283" spans="7:7" x14ac:dyDescent="0.25">
      <c r="G283" s="81"/>
    </row>
    <row r="284" spans="7:7" x14ac:dyDescent="0.25">
      <c r="G284" s="81"/>
    </row>
    <row r="285" spans="7:7" x14ac:dyDescent="0.25">
      <c r="G285" s="81"/>
    </row>
    <row r="286" spans="7:7" x14ac:dyDescent="0.25">
      <c r="G286" s="81"/>
    </row>
    <row r="287" spans="7:7" x14ac:dyDescent="0.25">
      <c r="G287" s="81"/>
    </row>
    <row r="288" spans="7:7" x14ac:dyDescent="0.25">
      <c r="G288" s="81"/>
    </row>
    <row r="289" spans="7:7" x14ac:dyDescent="0.25">
      <c r="G289" s="81"/>
    </row>
    <row r="290" spans="7:7" x14ac:dyDescent="0.25">
      <c r="G290" s="81"/>
    </row>
    <row r="291" spans="7:7" x14ac:dyDescent="0.25">
      <c r="G291" s="81"/>
    </row>
    <row r="292" spans="7:7" x14ac:dyDescent="0.25">
      <c r="G292" s="81"/>
    </row>
    <row r="293" spans="7:7" x14ac:dyDescent="0.25">
      <c r="G293" s="81"/>
    </row>
    <row r="294" spans="7:7" x14ac:dyDescent="0.25">
      <c r="G294" s="81"/>
    </row>
    <row r="295" spans="7:7" x14ac:dyDescent="0.25">
      <c r="G295" s="81"/>
    </row>
    <row r="296" spans="7:7" x14ac:dyDescent="0.25">
      <c r="G296" s="81"/>
    </row>
    <row r="297" spans="7:7" x14ac:dyDescent="0.25">
      <c r="G297" s="81"/>
    </row>
    <row r="298" spans="7:7" x14ac:dyDescent="0.25">
      <c r="G298" s="81"/>
    </row>
    <row r="299" spans="7:7" x14ac:dyDescent="0.25">
      <c r="G299" s="81"/>
    </row>
    <row r="300" spans="7:7" x14ac:dyDescent="0.25">
      <c r="G300" s="81"/>
    </row>
    <row r="301" spans="7:7" x14ac:dyDescent="0.25">
      <c r="G301" s="81"/>
    </row>
    <row r="302" spans="7:7" x14ac:dyDescent="0.25">
      <c r="G302" s="81"/>
    </row>
    <row r="303" spans="7:7" x14ac:dyDescent="0.25">
      <c r="G303" s="81"/>
    </row>
    <row r="304" spans="7:7" x14ac:dyDescent="0.25">
      <c r="G304" s="81"/>
    </row>
    <row r="305" spans="3:9" x14ac:dyDescent="0.25">
      <c r="G305" s="81"/>
    </row>
    <row r="306" spans="3:9" x14ac:dyDescent="0.25">
      <c r="G306" s="81"/>
    </row>
    <row r="307" spans="3:9" x14ac:dyDescent="0.25">
      <c r="G307" s="81"/>
    </row>
    <row r="308" spans="3:9" x14ac:dyDescent="0.25">
      <c r="G308" s="81"/>
    </row>
    <row r="309" spans="3:9" x14ac:dyDescent="0.25">
      <c r="G309" s="81"/>
    </row>
    <row r="310" spans="3:9" x14ac:dyDescent="0.25">
      <c r="G310" s="81"/>
    </row>
    <row r="311" spans="3:9" x14ac:dyDescent="0.25">
      <c r="G311" s="81"/>
    </row>
    <row r="312" spans="3:9" x14ac:dyDescent="0.25">
      <c r="G312" s="81"/>
    </row>
    <row r="313" spans="3:9" x14ac:dyDescent="0.25">
      <c r="G313" s="81"/>
    </row>
    <row r="314" spans="3:9" ht="14.4" thickBot="1" x14ac:dyDescent="0.3">
      <c r="C314" s="162"/>
      <c r="D314" s="162"/>
      <c r="E314" s="162"/>
      <c r="F314" s="162"/>
      <c r="G314" s="163"/>
      <c r="H314" s="162"/>
      <c r="I314" s="162"/>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8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406"/>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55"/>
    <col min="2" max="2" width="11.44140625" style="76" customWidth="1"/>
    <col min="3" max="3" width="6.44140625" style="53" bestFit="1" customWidth="1"/>
    <col min="4" max="4" width="8.5546875" style="53" bestFit="1" customWidth="1"/>
    <col min="5" max="5" width="17" style="53" bestFit="1" customWidth="1"/>
    <col min="6" max="6" width="10" style="53" bestFit="1" customWidth="1"/>
    <col min="7" max="7" width="63.44140625" style="54" customWidth="1"/>
    <col min="8" max="8" width="15.5546875" style="53" customWidth="1"/>
    <col min="9" max="9" width="11.77734375" style="53" customWidth="1"/>
    <col min="10" max="10" width="12.5546875" style="55" bestFit="1" customWidth="1"/>
    <col min="11" max="16384" width="11.44140625" style="55"/>
  </cols>
  <sheetData>
    <row r="2" spans="2:10" ht="15" customHeight="1" x14ac:dyDescent="0.25">
      <c r="C2" s="288" t="s">
        <v>170</v>
      </c>
      <c r="D2" s="289"/>
      <c r="E2" s="289"/>
      <c r="F2" s="289"/>
      <c r="G2" s="289"/>
      <c r="H2" s="289"/>
      <c r="I2" s="289"/>
    </row>
    <row r="3" spans="2:10" ht="15" customHeight="1" x14ac:dyDescent="0.25">
      <c r="C3" s="290" t="s">
        <v>47</v>
      </c>
      <c r="D3" s="290"/>
      <c r="E3" s="290"/>
      <c r="F3" s="290"/>
      <c r="G3" s="290"/>
      <c r="H3" s="290"/>
      <c r="I3" s="290"/>
    </row>
    <row r="4" spans="2:10" ht="13.8" thickBot="1" x14ac:dyDescent="0.3">
      <c r="C4" s="90"/>
      <c r="D4" s="90"/>
      <c r="E4" s="90"/>
      <c r="F4" s="90"/>
      <c r="G4" s="91"/>
      <c r="H4" s="105"/>
      <c r="I4" s="105"/>
    </row>
    <row r="5" spans="2:10" ht="28.2" thickBot="1" x14ac:dyDescent="0.3">
      <c r="C5" s="92" t="s">
        <v>7</v>
      </c>
      <c r="D5" s="92" t="s">
        <v>8</v>
      </c>
      <c r="E5" s="92" t="s">
        <v>9</v>
      </c>
      <c r="F5" s="92" t="s">
        <v>10</v>
      </c>
      <c r="G5" s="92" t="s">
        <v>65</v>
      </c>
      <c r="H5" s="92" t="s">
        <v>17</v>
      </c>
      <c r="I5" s="93" t="s">
        <v>161</v>
      </c>
    </row>
    <row r="6" spans="2:10" ht="13.8" x14ac:dyDescent="0.25">
      <c r="C6" s="29"/>
      <c r="D6" s="29"/>
      <c r="E6" s="29"/>
      <c r="F6" s="29"/>
      <c r="G6" s="29"/>
      <c r="H6" s="29"/>
      <c r="I6" s="29"/>
    </row>
    <row r="7" spans="2:10" s="16" customFormat="1" ht="13.8" x14ac:dyDescent="0.25">
      <c r="B7" s="77"/>
      <c r="C7" s="29"/>
      <c r="D7" s="29"/>
      <c r="E7" s="29"/>
      <c r="F7" s="29">
        <f>+F9+F14+F19</f>
        <v>8</v>
      </c>
      <c r="G7" s="29"/>
      <c r="H7" s="39"/>
      <c r="I7" s="39"/>
      <c r="J7" s="145"/>
    </row>
    <row r="8" spans="2:10" s="16" customFormat="1" ht="13.8" x14ac:dyDescent="0.25">
      <c r="B8" s="77"/>
      <c r="C8" s="17"/>
      <c r="D8" s="17"/>
      <c r="E8" s="17"/>
      <c r="F8" s="17"/>
      <c r="G8" s="17"/>
      <c r="H8" s="17"/>
      <c r="I8" s="17"/>
    </row>
    <row r="9" spans="2:10" s="179" customFormat="1" ht="27.6" x14ac:dyDescent="0.25">
      <c r="B9" s="178"/>
      <c r="C9" s="124"/>
      <c r="D9" s="124"/>
      <c r="E9" s="124"/>
      <c r="F9" s="270">
        <f>SUM(F11:F12)</f>
        <v>2</v>
      </c>
      <c r="G9" s="126" t="s">
        <v>33</v>
      </c>
      <c r="H9" s="124"/>
      <c r="I9" s="124"/>
    </row>
    <row r="10" spans="2:10" s="128" customFormat="1" ht="13.8" x14ac:dyDescent="0.25">
      <c r="B10" s="102"/>
      <c r="C10" s="1"/>
      <c r="D10" s="1"/>
      <c r="E10" s="1"/>
      <c r="F10" s="88"/>
      <c r="G10" s="81" t="s">
        <v>49</v>
      </c>
      <c r="H10" s="132"/>
      <c r="I10" s="48"/>
    </row>
    <row r="11" spans="2:10" s="128" customFormat="1" ht="13.8" x14ac:dyDescent="0.25">
      <c r="B11" s="102"/>
      <c r="C11" s="48" t="s">
        <v>121</v>
      </c>
      <c r="D11" s="48" t="s">
        <v>91</v>
      </c>
      <c r="E11" s="48" t="s">
        <v>134</v>
      </c>
      <c r="F11" s="83">
        <v>1</v>
      </c>
      <c r="G11" s="84" t="s">
        <v>24</v>
      </c>
      <c r="H11" s="1">
        <v>12</v>
      </c>
      <c r="I11" s="1" t="s">
        <v>0</v>
      </c>
    </row>
    <row r="12" spans="2:10" s="128" customFormat="1" ht="13.8" x14ac:dyDescent="0.25">
      <c r="B12" s="102"/>
      <c r="C12" s="48" t="s">
        <v>121</v>
      </c>
      <c r="D12" s="48" t="s">
        <v>91</v>
      </c>
      <c r="E12" s="48" t="s">
        <v>134</v>
      </c>
      <c r="F12" s="83">
        <v>1</v>
      </c>
      <c r="G12" s="84" t="s">
        <v>23</v>
      </c>
      <c r="H12" s="1">
        <v>12</v>
      </c>
      <c r="I12" s="1" t="s">
        <v>0</v>
      </c>
    </row>
    <row r="13" spans="2:10" s="16" customFormat="1" ht="13.8" x14ac:dyDescent="0.25">
      <c r="B13" s="77"/>
      <c r="C13" s="31"/>
      <c r="D13" s="31"/>
      <c r="E13" s="31"/>
      <c r="F13" s="34"/>
      <c r="G13" s="33"/>
      <c r="H13" s="35"/>
      <c r="I13" s="35"/>
    </row>
    <row r="14" spans="2:10" s="181" customFormat="1" ht="27.6" x14ac:dyDescent="0.25">
      <c r="B14" s="180"/>
      <c r="C14" s="176"/>
      <c r="D14" s="139"/>
      <c r="E14" s="139"/>
      <c r="F14" s="270">
        <f>SUM(F16:F17)</f>
        <v>3</v>
      </c>
      <c r="G14" s="138" t="s">
        <v>84</v>
      </c>
      <c r="H14" s="139"/>
      <c r="I14" s="139"/>
    </row>
    <row r="15" spans="2:10" s="13" customFormat="1" ht="13.8" x14ac:dyDescent="0.25">
      <c r="B15" s="79"/>
      <c r="C15" s="1"/>
      <c r="D15" s="1"/>
      <c r="E15" s="1"/>
      <c r="F15" s="80"/>
      <c r="G15" s="81" t="s">
        <v>48</v>
      </c>
      <c r="H15" s="83"/>
      <c r="I15" s="48"/>
    </row>
    <row r="16" spans="2:10" s="12" customFormat="1" ht="13.8" x14ac:dyDescent="0.25">
      <c r="B16" s="52"/>
      <c r="C16" s="1" t="s">
        <v>121</v>
      </c>
      <c r="D16" s="1" t="s">
        <v>147</v>
      </c>
      <c r="E16" s="1" t="s">
        <v>148</v>
      </c>
      <c r="F16" s="80">
        <v>1</v>
      </c>
      <c r="G16" s="84" t="s">
        <v>24</v>
      </c>
      <c r="H16" s="83">
        <v>12</v>
      </c>
      <c r="I16" s="1" t="s">
        <v>0</v>
      </c>
    </row>
    <row r="17" spans="2:9" s="12" customFormat="1" ht="13.8" x14ac:dyDescent="0.25">
      <c r="B17" s="52"/>
      <c r="C17" s="1" t="s">
        <v>121</v>
      </c>
      <c r="D17" s="1" t="s">
        <v>147</v>
      </c>
      <c r="E17" s="1" t="s">
        <v>148</v>
      </c>
      <c r="F17" s="80">
        <v>2</v>
      </c>
      <c r="G17" s="84" t="s">
        <v>23</v>
      </c>
      <c r="H17" s="83">
        <v>12</v>
      </c>
      <c r="I17" s="1" t="s">
        <v>0</v>
      </c>
    </row>
    <row r="18" spans="2:9" s="12" customFormat="1" ht="13.8" x14ac:dyDescent="0.25">
      <c r="B18" s="52"/>
      <c r="C18" s="1"/>
      <c r="D18" s="1"/>
      <c r="E18" s="1"/>
      <c r="F18" s="80"/>
      <c r="G18" s="84"/>
      <c r="H18" s="83"/>
      <c r="I18" s="1"/>
    </row>
    <row r="19" spans="2:9" s="181" customFormat="1" ht="13.8" x14ac:dyDescent="0.25">
      <c r="B19" s="180"/>
      <c r="C19" s="125"/>
      <c r="D19" s="125"/>
      <c r="E19" s="125"/>
      <c r="F19" s="126">
        <f>SUM(F21:F22)</f>
        <v>3</v>
      </c>
      <c r="G19" s="126" t="s">
        <v>3</v>
      </c>
      <c r="H19" s="129"/>
      <c r="I19" s="125"/>
    </row>
    <row r="20" spans="2:9" s="12" customFormat="1" ht="13.8" x14ac:dyDescent="0.25">
      <c r="B20" s="52"/>
      <c r="C20" s="1"/>
      <c r="D20" s="1"/>
      <c r="E20" s="1"/>
      <c r="F20" s="80"/>
      <c r="G20" s="81" t="s">
        <v>48</v>
      </c>
      <c r="H20" s="83"/>
      <c r="I20" s="1"/>
    </row>
    <row r="21" spans="2:9" s="12" customFormat="1" ht="13.8" x14ac:dyDescent="0.25">
      <c r="B21" s="52"/>
      <c r="C21" s="86" t="s">
        <v>121</v>
      </c>
      <c r="D21" s="86" t="s">
        <v>122</v>
      </c>
      <c r="E21" s="86" t="s">
        <v>123</v>
      </c>
      <c r="F21" s="80">
        <v>1</v>
      </c>
      <c r="G21" s="84" t="s">
        <v>107</v>
      </c>
      <c r="H21" s="83">
        <v>12</v>
      </c>
      <c r="I21" s="1" t="s">
        <v>0</v>
      </c>
    </row>
    <row r="22" spans="2:9" s="12" customFormat="1" ht="13.8" x14ac:dyDescent="0.25">
      <c r="B22" s="52"/>
      <c r="C22" s="86" t="s">
        <v>242</v>
      </c>
      <c r="D22" s="86" t="s">
        <v>1</v>
      </c>
      <c r="E22" s="86" t="s">
        <v>243</v>
      </c>
      <c r="F22" s="80">
        <v>2</v>
      </c>
      <c r="G22" s="84" t="s">
        <v>21</v>
      </c>
      <c r="H22" s="86">
        <v>12</v>
      </c>
      <c r="I22" s="83" t="s">
        <v>0</v>
      </c>
    </row>
    <row r="23" spans="2:9" s="13" customFormat="1" ht="14.4" thickBot="1" x14ac:dyDescent="0.3">
      <c r="B23" s="79"/>
      <c r="C23" s="169"/>
      <c r="D23" s="169"/>
      <c r="E23" s="169"/>
      <c r="F23" s="170"/>
      <c r="G23" s="171"/>
      <c r="H23" s="172"/>
      <c r="I23" s="173"/>
    </row>
    <row r="24" spans="2:9" s="13" customFormat="1" ht="13.8" x14ac:dyDescent="0.25">
      <c r="B24" s="79"/>
    </row>
    <row r="25" spans="2:9" s="13" customFormat="1" ht="13.8" x14ac:dyDescent="0.25">
      <c r="B25" s="79"/>
    </row>
    <row r="26" spans="2:9" s="12" customFormat="1" ht="13.8" x14ac:dyDescent="0.25">
      <c r="B26" s="52"/>
    </row>
    <row r="27" spans="2:9" s="12" customFormat="1" ht="13.8" x14ac:dyDescent="0.25">
      <c r="B27" s="52"/>
    </row>
    <row r="28" spans="2:9" s="12" customFormat="1" ht="13.8" x14ac:dyDescent="0.25">
      <c r="B28" s="52"/>
    </row>
    <row r="29" spans="2:9" x14ac:dyDescent="0.25">
      <c r="C29" s="15"/>
      <c r="D29" s="15"/>
      <c r="E29" s="15"/>
      <c r="F29" s="56"/>
      <c r="G29" s="58"/>
      <c r="H29" s="56"/>
    </row>
    <row r="30" spans="2:9" x14ac:dyDescent="0.25">
      <c r="C30" s="15"/>
      <c r="D30" s="15"/>
      <c r="E30" s="15"/>
      <c r="F30" s="66"/>
      <c r="G30" s="63"/>
      <c r="H30" s="67"/>
    </row>
    <row r="31" spans="2:9" x14ac:dyDescent="0.25">
      <c r="C31" s="15"/>
      <c r="D31" s="15"/>
      <c r="E31" s="15"/>
      <c r="F31" s="56"/>
      <c r="G31" s="58"/>
      <c r="H31" s="59"/>
    </row>
    <row r="32" spans="2:9" x14ac:dyDescent="0.25">
      <c r="C32" s="15"/>
      <c r="D32" s="15"/>
      <c r="E32" s="15"/>
      <c r="F32" s="56"/>
      <c r="G32" s="58"/>
      <c r="H32" s="59"/>
    </row>
    <row r="33" spans="3:8" x14ac:dyDescent="0.25">
      <c r="C33" s="15"/>
      <c r="D33" s="15"/>
      <c r="E33" s="15"/>
      <c r="F33" s="56"/>
      <c r="G33" s="58"/>
      <c r="H33" s="59"/>
    </row>
    <row r="34" spans="3:8" x14ac:dyDescent="0.25">
      <c r="C34" s="15"/>
      <c r="D34" s="15"/>
      <c r="E34" s="15"/>
      <c r="F34" s="56"/>
      <c r="G34" s="58"/>
      <c r="H34" s="59"/>
    </row>
    <row r="35" spans="3:8" x14ac:dyDescent="0.25">
      <c r="C35" s="15"/>
      <c r="D35" s="15"/>
      <c r="E35" s="15"/>
      <c r="F35" s="56"/>
      <c r="G35" s="58"/>
      <c r="H35" s="56"/>
    </row>
    <row r="36" spans="3:8" x14ac:dyDescent="0.25">
      <c r="C36" s="15"/>
      <c r="D36" s="15"/>
      <c r="E36" s="15"/>
      <c r="F36" s="66"/>
      <c r="G36" s="58"/>
      <c r="H36" s="67"/>
    </row>
    <row r="37" spans="3:8" x14ac:dyDescent="0.25">
      <c r="C37" s="15"/>
      <c r="D37" s="15"/>
      <c r="E37" s="15"/>
      <c r="F37" s="56"/>
      <c r="G37" s="58"/>
      <c r="H37" s="59"/>
    </row>
    <row r="38" spans="3:8" x14ac:dyDescent="0.25">
      <c r="C38" s="15"/>
      <c r="D38" s="15"/>
      <c r="E38" s="15"/>
      <c r="F38" s="56"/>
      <c r="G38" s="58"/>
      <c r="H38" s="59"/>
    </row>
    <row r="39" spans="3:8" x14ac:dyDescent="0.25">
      <c r="C39" s="15"/>
      <c r="D39" s="15"/>
      <c r="E39" s="15"/>
      <c r="F39" s="56"/>
      <c r="G39" s="58"/>
      <c r="H39" s="59"/>
    </row>
    <row r="40" spans="3:8" x14ac:dyDescent="0.25">
      <c r="C40" s="15"/>
      <c r="D40" s="15"/>
      <c r="E40" s="15"/>
      <c r="F40" s="56"/>
      <c r="G40" s="58"/>
      <c r="H40" s="59"/>
    </row>
    <row r="41" spans="3:8" x14ac:dyDescent="0.25">
      <c r="C41" s="15"/>
      <c r="D41" s="15"/>
      <c r="E41" s="15"/>
      <c r="F41" s="56"/>
      <c r="G41" s="58"/>
      <c r="H41" s="56"/>
    </row>
    <row r="42" spans="3:8" x14ac:dyDescent="0.25">
      <c r="C42" s="15"/>
      <c r="D42" s="15"/>
      <c r="E42" s="15"/>
      <c r="F42" s="66"/>
      <c r="G42" s="58"/>
      <c r="H42" s="67"/>
    </row>
    <row r="43" spans="3:8" x14ac:dyDescent="0.25">
      <c r="C43" s="15"/>
      <c r="D43" s="15"/>
      <c r="E43" s="15"/>
      <c r="F43" s="56"/>
      <c r="G43" s="58"/>
      <c r="H43" s="59"/>
    </row>
    <row r="44" spans="3:8" x14ac:dyDescent="0.25">
      <c r="C44" s="15"/>
      <c r="D44" s="15"/>
      <c r="E44" s="15"/>
      <c r="F44" s="56"/>
      <c r="G44" s="63"/>
      <c r="H44" s="59"/>
    </row>
    <row r="45" spans="3:8" x14ac:dyDescent="0.25">
      <c r="C45" s="15"/>
      <c r="D45" s="15"/>
      <c r="E45" s="15"/>
      <c r="F45" s="56"/>
      <c r="G45" s="58"/>
      <c r="H45" s="59"/>
    </row>
    <row r="46" spans="3:8" x14ac:dyDescent="0.25">
      <c r="C46" s="15"/>
      <c r="D46" s="15"/>
      <c r="E46" s="15"/>
      <c r="F46" s="56"/>
      <c r="G46" s="58"/>
      <c r="H46" s="59"/>
    </row>
    <row r="47" spans="3:8" x14ac:dyDescent="0.25">
      <c r="C47" s="15"/>
      <c r="D47" s="15"/>
      <c r="E47" s="15"/>
      <c r="F47" s="56"/>
      <c r="G47" s="58"/>
      <c r="H47" s="59"/>
    </row>
    <row r="48" spans="3:8" x14ac:dyDescent="0.25">
      <c r="C48" s="15"/>
      <c r="D48" s="15"/>
      <c r="E48" s="15"/>
      <c r="F48" s="56"/>
      <c r="G48" s="58"/>
      <c r="H48" s="56"/>
    </row>
    <row r="49" spans="3:8" x14ac:dyDescent="0.25">
      <c r="C49" s="15"/>
      <c r="D49" s="15"/>
      <c r="E49" s="15"/>
      <c r="F49" s="66"/>
      <c r="G49" s="58"/>
      <c r="H49" s="67"/>
    </row>
    <row r="50" spans="3:8" x14ac:dyDescent="0.25">
      <c r="C50" s="15"/>
      <c r="D50" s="15"/>
      <c r="E50" s="15"/>
      <c r="F50" s="56"/>
      <c r="G50" s="58"/>
      <c r="H50" s="59"/>
    </row>
    <row r="51" spans="3:8" x14ac:dyDescent="0.25">
      <c r="C51" s="15"/>
      <c r="D51" s="15"/>
      <c r="E51" s="15"/>
      <c r="F51" s="56"/>
      <c r="G51" s="63"/>
      <c r="H51" s="59"/>
    </row>
    <row r="52" spans="3:8" x14ac:dyDescent="0.25">
      <c r="C52" s="15"/>
      <c r="D52" s="15"/>
      <c r="E52" s="15"/>
      <c r="F52" s="56"/>
      <c r="G52" s="58"/>
      <c r="H52" s="59"/>
    </row>
    <row r="53" spans="3:8" x14ac:dyDescent="0.25">
      <c r="C53" s="15"/>
      <c r="D53" s="15"/>
      <c r="E53" s="15"/>
      <c r="F53" s="56"/>
      <c r="G53" s="58"/>
      <c r="H53" s="59"/>
    </row>
    <row r="54" spans="3:8" x14ac:dyDescent="0.25">
      <c r="C54" s="15"/>
      <c r="D54" s="15"/>
      <c r="E54" s="15"/>
      <c r="F54" s="56"/>
      <c r="G54" s="58"/>
      <c r="H54" s="59"/>
    </row>
    <row r="55" spans="3:8" x14ac:dyDescent="0.25">
      <c r="C55" s="15"/>
      <c r="D55" s="15"/>
      <c r="E55" s="15"/>
      <c r="F55" s="56"/>
      <c r="G55" s="63"/>
      <c r="H55" s="56"/>
    </row>
    <row r="56" spans="3:8" x14ac:dyDescent="0.25">
      <c r="C56" s="15"/>
      <c r="D56" s="15"/>
      <c r="E56" s="15"/>
      <c r="F56" s="66"/>
      <c r="G56" s="58"/>
      <c r="H56" s="67"/>
    </row>
    <row r="57" spans="3:8" x14ac:dyDescent="0.25">
      <c r="C57" s="15"/>
      <c r="D57" s="15"/>
      <c r="E57" s="15"/>
      <c r="F57" s="56"/>
      <c r="G57" s="58"/>
      <c r="H57" s="59"/>
    </row>
    <row r="58" spans="3:8" x14ac:dyDescent="0.25">
      <c r="C58" s="15"/>
      <c r="D58" s="15"/>
      <c r="E58" s="15"/>
      <c r="F58" s="56"/>
      <c r="G58" s="58"/>
      <c r="H58" s="59"/>
    </row>
    <row r="59" spans="3:8" x14ac:dyDescent="0.25">
      <c r="C59" s="15"/>
      <c r="D59" s="15"/>
      <c r="E59" s="15"/>
      <c r="F59" s="56"/>
      <c r="G59" s="63"/>
      <c r="H59" s="59"/>
    </row>
    <row r="60" spans="3:8" x14ac:dyDescent="0.25">
      <c r="C60" s="15"/>
      <c r="D60" s="15"/>
      <c r="E60" s="15"/>
      <c r="F60" s="56"/>
      <c r="G60" s="58"/>
      <c r="H60" s="56"/>
    </row>
    <row r="61" spans="3:8" x14ac:dyDescent="0.25">
      <c r="C61" s="15"/>
      <c r="D61" s="15"/>
      <c r="E61" s="15"/>
      <c r="F61" s="66"/>
      <c r="G61" s="58"/>
      <c r="H61" s="67"/>
    </row>
    <row r="62" spans="3:8" x14ac:dyDescent="0.25">
      <c r="C62" s="15"/>
      <c r="D62" s="15"/>
      <c r="E62" s="15"/>
      <c r="F62" s="56"/>
      <c r="G62" s="63"/>
      <c r="H62" s="59"/>
    </row>
    <row r="63" spans="3:8" x14ac:dyDescent="0.25">
      <c r="C63" s="15"/>
      <c r="D63" s="15"/>
      <c r="E63" s="15"/>
      <c r="F63" s="56"/>
      <c r="G63" s="58"/>
      <c r="H63" s="59"/>
    </row>
    <row r="64" spans="3:8" x14ac:dyDescent="0.25">
      <c r="C64" s="15"/>
      <c r="D64" s="15"/>
      <c r="E64" s="15"/>
      <c r="F64" s="56"/>
      <c r="G64" s="58"/>
      <c r="H64" s="59"/>
    </row>
    <row r="65" spans="3:8" x14ac:dyDescent="0.25">
      <c r="C65" s="15"/>
      <c r="D65" s="15"/>
      <c r="E65" s="15"/>
      <c r="F65" s="56"/>
      <c r="G65" s="63"/>
      <c r="H65" s="59"/>
    </row>
    <row r="66" spans="3:8" x14ac:dyDescent="0.25">
      <c r="C66" s="15"/>
      <c r="D66" s="15"/>
      <c r="E66" s="15"/>
      <c r="F66" s="56"/>
      <c r="G66" s="58"/>
      <c r="H66" s="59"/>
    </row>
    <row r="67" spans="3:8" x14ac:dyDescent="0.25">
      <c r="C67" s="15"/>
      <c r="D67" s="15"/>
      <c r="E67" s="15"/>
      <c r="F67" s="56"/>
      <c r="G67" s="58"/>
      <c r="H67" s="56"/>
    </row>
    <row r="68" spans="3:8" x14ac:dyDescent="0.25">
      <c r="C68" s="15"/>
      <c r="D68" s="15"/>
      <c r="E68" s="15"/>
      <c r="F68" s="66"/>
      <c r="G68" s="58"/>
      <c r="H68" s="67"/>
    </row>
    <row r="69" spans="3:8" x14ac:dyDescent="0.25">
      <c r="C69" s="15"/>
      <c r="D69" s="15"/>
      <c r="E69" s="15"/>
      <c r="F69" s="56"/>
      <c r="G69" s="63"/>
      <c r="H69" s="59"/>
    </row>
    <row r="70" spans="3:8" x14ac:dyDescent="0.25">
      <c r="C70" s="15"/>
      <c r="D70" s="15"/>
      <c r="E70" s="15"/>
      <c r="F70" s="56"/>
      <c r="G70" s="58"/>
      <c r="H70" s="59"/>
    </row>
    <row r="71" spans="3:8" x14ac:dyDescent="0.25">
      <c r="C71" s="15"/>
      <c r="D71" s="15"/>
      <c r="E71" s="15"/>
      <c r="F71" s="56"/>
      <c r="G71" s="58"/>
      <c r="H71" s="59"/>
    </row>
    <row r="72" spans="3:8" x14ac:dyDescent="0.25">
      <c r="C72" s="15"/>
      <c r="D72" s="15"/>
      <c r="E72" s="15"/>
      <c r="F72" s="56"/>
      <c r="G72" s="58"/>
      <c r="H72" s="59"/>
    </row>
    <row r="73" spans="3:8" x14ac:dyDescent="0.25">
      <c r="C73" s="15"/>
      <c r="D73" s="15"/>
      <c r="E73" s="15"/>
      <c r="F73" s="56"/>
      <c r="G73" s="58"/>
      <c r="H73" s="59"/>
    </row>
    <row r="74" spans="3:8" x14ac:dyDescent="0.25">
      <c r="C74" s="15"/>
      <c r="D74" s="15"/>
      <c r="E74" s="15"/>
      <c r="F74" s="56"/>
      <c r="G74" s="58"/>
      <c r="H74" s="56"/>
    </row>
    <row r="75" spans="3:8" x14ac:dyDescent="0.25">
      <c r="C75" s="15"/>
      <c r="D75" s="15"/>
      <c r="E75" s="15"/>
      <c r="F75" s="66"/>
      <c r="G75" s="58"/>
      <c r="H75" s="67"/>
    </row>
    <row r="76" spans="3:8" x14ac:dyDescent="0.25">
      <c r="C76" s="15"/>
      <c r="D76" s="15"/>
      <c r="E76" s="15"/>
      <c r="F76" s="56"/>
      <c r="G76" s="63"/>
      <c r="H76" s="59"/>
    </row>
    <row r="77" spans="3:8" x14ac:dyDescent="0.25">
      <c r="C77" s="15"/>
      <c r="D77" s="15"/>
      <c r="E77" s="15"/>
      <c r="F77" s="56"/>
      <c r="G77" s="58"/>
      <c r="H77" s="59"/>
    </row>
    <row r="78" spans="3:8" x14ac:dyDescent="0.25">
      <c r="C78" s="15"/>
      <c r="D78" s="15"/>
      <c r="E78" s="15"/>
      <c r="F78" s="56"/>
      <c r="G78" s="58"/>
      <c r="H78" s="59"/>
    </row>
    <row r="79" spans="3:8" x14ac:dyDescent="0.25">
      <c r="C79" s="15"/>
      <c r="D79" s="15"/>
      <c r="E79" s="15"/>
      <c r="F79" s="56"/>
      <c r="G79" s="58"/>
      <c r="H79" s="56"/>
    </row>
    <row r="80" spans="3:8" x14ac:dyDescent="0.25">
      <c r="C80" s="15"/>
      <c r="D80" s="15"/>
      <c r="E80" s="15"/>
      <c r="F80" s="66"/>
      <c r="G80" s="58"/>
      <c r="H80" s="67"/>
    </row>
    <row r="81" spans="3:8" x14ac:dyDescent="0.25">
      <c r="C81" s="15"/>
      <c r="D81" s="15"/>
      <c r="E81" s="15"/>
      <c r="F81" s="56"/>
      <c r="G81" s="58"/>
      <c r="H81" s="59"/>
    </row>
    <row r="82" spans="3:8" x14ac:dyDescent="0.25">
      <c r="C82" s="15"/>
      <c r="D82" s="15"/>
      <c r="E82" s="15"/>
      <c r="F82" s="56"/>
      <c r="G82" s="58"/>
      <c r="H82" s="59"/>
    </row>
    <row r="83" spans="3:8" x14ac:dyDescent="0.25">
      <c r="C83" s="15"/>
      <c r="D83" s="15"/>
      <c r="E83" s="15"/>
      <c r="F83" s="56"/>
      <c r="G83" s="63"/>
      <c r="H83" s="59"/>
    </row>
    <row r="84" spans="3:8" x14ac:dyDescent="0.25">
      <c r="C84" s="15"/>
      <c r="D84" s="15"/>
      <c r="E84" s="15"/>
      <c r="F84" s="56"/>
      <c r="G84" s="58"/>
      <c r="H84" s="56"/>
    </row>
    <row r="85" spans="3:8" x14ac:dyDescent="0.25">
      <c r="C85" s="15"/>
      <c r="D85" s="15"/>
      <c r="E85" s="15"/>
      <c r="F85" s="66"/>
      <c r="G85" s="58"/>
      <c r="H85" s="67"/>
    </row>
    <row r="86" spans="3:8" x14ac:dyDescent="0.25">
      <c r="C86" s="15"/>
      <c r="D86" s="15"/>
      <c r="E86" s="15"/>
      <c r="F86" s="56"/>
      <c r="G86" s="63"/>
      <c r="H86" s="59"/>
    </row>
    <row r="87" spans="3:8" x14ac:dyDescent="0.25">
      <c r="C87" s="15"/>
      <c r="D87" s="15"/>
      <c r="E87" s="15"/>
      <c r="F87" s="56"/>
      <c r="G87" s="58"/>
      <c r="H87" s="59"/>
    </row>
    <row r="88" spans="3:8" x14ac:dyDescent="0.25">
      <c r="C88" s="15"/>
      <c r="D88" s="15"/>
      <c r="E88" s="15"/>
      <c r="F88" s="56"/>
      <c r="G88" s="58"/>
      <c r="H88" s="59"/>
    </row>
    <row r="89" spans="3:8" x14ac:dyDescent="0.25">
      <c r="C89" s="15"/>
      <c r="D89" s="15"/>
      <c r="E89" s="15"/>
      <c r="F89" s="56"/>
      <c r="G89" s="63"/>
      <c r="H89" s="59"/>
    </row>
    <row r="90" spans="3:8" x14ac:dyDescent="0.25">
      <c r="C90" s="15"/>
      <c r="D90" s="15"/>
      <c r="E90" s="15"/>
      <c r="F90" s="56"/>
      <c r="G90" s="58"/>
      <c r="H90" s="59"/>
    </row>
    <row r="91" spans="3:8" x14ac:dyDescent="0.25">
      <c r="C91" s="15"/>
      <c r="D91" s="15"/>
      <c r="E91" s="15"/>
      <c r="F91" s="56"/>
      <c r="G91" s="58"/>
      <c r="H91" s="59"/>
    </row>
    <row r="92" spans="3:8" x14ac:dyDescent="0.25">
      <c r="C92" s="15"/>
      <c r="D92" s="15"/>
      <c r="E92" s="15"/>
      <c r="F92" s="56"/>
      <c r="G92" s="63"/>
      <c r="H92" s="59"/>
    </row>
    <row r="93" spans="3:8" x14ac:dyDescent="0.25">
      <c r="C93" s="15"/>
      <c r="D93" s="15"/>
      <c r="E93" s="15"/>
      <c r="F93" s="56"/>
      <c r="G93" s="58"/>
      <c r="H93" s="59"/>
    </row>
    <row r="94" spans="3:8" x14ac:dyDescent="0.25">
      <c r="C94" s="15"/>
      <c r="D94" s="15"/>
      <c r="E94" s="15"/>
      <c r="F94" s="56"/>
      <c r="G94" s="58"/>
      <c r="H94" s="59"/>
    </row>
    <row r="95" spans="3:8" x14ac:dyDescent="0.25">
      <c r="C95" s="15"/>
      <c r="D95" s="15"/>
      <c r="E95" s="15"/>
      <c r="F95" s="56"/>
      <c r="G95" s="58"/>
      <c r="H95" s="56"/>
    </row>
    <row r="96" spans="3:8" x14ac:dyDescent="0.25">
      <c r="C96" s="15"/>
      <c r="D96" s="15"/>
      <c r="E96" s="15"/>
      <c r="F96" s="66"/>
      <c r="G96" s="58"/>
      <c r="H96" s="67"/>
    </row>
    <row r="97" spans="3:8" x14ac:dyDescent="0.25">
      <c r="C97" s="15"/>
      <c r="D97" s="15"/>
      <c r="E97" s="15"/>
      <c r="F97" s="56"/>
      <c r="G97" s="58"/>
      <c r="H97" s="59"/>
    </row>
    <row r="98" spans="3:8" x14ac:dyDescent="0.25">
      <c r="C98" s="15"/>
      <c r="D98" s="15"/>
      <c r="E98" s="15"/>
      <c r="F98" s="56"/>
      <c r="G98" s="58"/>
      <c r="H98" s="56"/>
    </row>
    <row r="99" spans="3:8" x14ac:dyDescent="0.25">
      <c r="C99" s="15"/>
      <c r="D99" s="15"/>
      <c r="E99" s="15"/>
      <c r="F99" s="66"/>
      <c r="G99" s="58"/>
      <c r="H99" s="67"/>
    </row>
    <row r="100" spans="3:8" x14ac:dyDescent="0.25">
      <c r="C100" s="15"/>
      <c r="D100" s="15"/>
      <c r="E100" s="15"/>
      <c r="F100" s="56"/>
      <c r="G100" s="58"/>
      <c r="H100" s="59"/>
    </row>
    <row r="101" spans="3:8" x14ac:dyDescent="0.25">
      <c r="C101" s="15"/>
      <c r="D101" s="15"/>
      <c r="E101" s="15"/>
      <c r="F101" s="56"/>
      <c r="G101" s="58"/>
      <c r="H101" s="56"/>
    </row>
    <row r="102" spans="3:8" x14ac:dyDescent="0.25">
      <c r="C102" s="15"/>
      <c r="D102" s="15"/>
      <c r="E102" s="15"/>
      <c r="F102" s="66"/>
      <c r="G102" s="58"/>
      <c r="H102" s="67"/>
    </row>
    <row r="103" spans="3:8" x14ac:dyDescent="0.25">
      <c r="C103" s="15"/>
      <c r="D103" s="15"/>
      <c r="E103" s="15"/>
      <c r="F103" s="56"/>
      <c r="G103" s="63"/>
      <c r="H103" s="59"/>
    </row>
    <row r="104" spans="3:8" x14ac:dyDescent="0.25">
      <c r="C104" s="15"/>
      <c r="D104" s="15"/>
      <c r="E104" s="15"/>
      <c r="F104" s="56"/>
      <c r="G104" s="58"/>
      <c r="H104" s="56"/>
    </row>
    <row r="105" spans="3:8" x14ac:dyDescent="0.25">
      <c r="C105" s="15"/>
      <c r="D105" s="15"/>
      <c r="E105" s="15"/>
      <c r="F105" s="66"/>
      <c r="G105" s="58"/>
      <c r="H105" s="67"/>
    </row>
    <row r="106" spans="3:8" x14ac:dyDescent="0.25">
      <c r="C106" s="15"/>
      <c r="D106" s="15"/>
      <c r="E106" s="15"/>
      <c r="F106" s="56"/>
      <c r="G106" s="58"/>
      <c r="H106" s="59"/>
    </row>
    <row r="107" spans="3:8" x14ac:dyDescent="0.25">
      <c r="C107" s="15"/>
      <c r="D107" s="15"/>
      <c r="E107" s="15"/>
      <c r="F107" s="56"/>
      <c r="G107" s="58"/>
      <c r="H107" s="56"/>
    </row>
    <row r="108" spans="3:8" x14ac:dyDescent="0.25">
      <c r="C108" s="15"/>
      <c r="D108" s="15"/>
      <c r="E108" s="15"/>
      <c r="F108" s="66"/>
      <c r="G108" s="58"/>
      <c r="H108" s="67"/>
    </row>
    <row r="109" spans="3:8" x14ac:dyDescent="0.25">
      <c r="C109" s="15"/>
      <c r="D109" s="15"/>
      <c r="E109" s="15"/>
      <c r="F109" s="56"/>
      <c r="G109" s="63"/>
      <c r="H109" s="59"/>
    </row>
    <row r="110" spans="3:8" x14ac:dyDescent="0.25">
      <c r="C110" s="15"/>
      <c r="D110" s="15"/>
      <c r="E110" s="15"/>
      <c r="F110" s="56"/>
      <c r="G110" s="58"/>
      <c r="H110" s="56"/>
    </row>
    <row r="111" spans="3:8" x14ac:dyDescent="0.25">
      <c r="C111" s="15"/>
      <c r="D111" s="15"/>
      <c r="E111" s="15"/>
      <c r="F111" s="66"/>
      <c r="G111" s="58"/>
      <c r="H111" s="67"/>
    </row>
    <row r="112" spans="3:8" x14ac:dyDescent="0.25">
      <c r="C112" s="15"/>
      <c r="D112" s="15"/>
      <c r="E112" s="15"/>
      <c r="F112" s="56"/>
      <c r="G112" s="63"/>
      <c r="H112" s="59"/>
    </row>
    <row r="113" spans="3:8" x14ac:dyDescent="0.25">
      <c r="C113" s="15"/>
      <c r="D113" s="15"/>
      <c r="E113" s="15"/>
      <c r="F113" s="56"/>
      <c r="G113" s="58"/>
      <c r="H113" s="56"/>
    </row>
    <row r="114" spans="3:8" x14ac:dyDescent="0.25">
      <c r="C114" s="15"/>
      <c r="D114" s="15"/>
      <c r="E114" s="15"/>
      <c r="F114" s="66"/>
      <c r="G114" s="58"/>
      <c r="H114" s="67"/>
    </row>
    <row r="115" spans="3:8" x14ac:dyDescent="0.25">
      <c r="C115" s="15"/>
      <c r="D115" s="15"/>
      <c r="E115" s="15"/>
      <c r="F115" s="56"/>
      <c r="G115" s="58"/>
      <c r="H115" s="59"/>
    </row>
    <row r="116" spans="3:8" x14ac:dyDescent="0.25">
      <c r="C116" s="15"/>
      <c r="D116" s="15"/>
      <c r="E116" s="15"/>
      <c r="F116" s="56"/>
      <c r="G116" s="58"/>
      <c r="H116" s="59"/>
    </row>
    <row r="117" spans="3:8" x14ac:dyDescent="0.25">
      <c r="C117" s="15"/>
      <c r="D117" s="15"/>
      <c r="E117" s="15"/>
      <c r="F117" s="56"/>
      <c r="G117" s="58"/>
      <c r="H117" s="56"/>
    </row>
    <row r="118" spans="3:8" x14ac:dyDescent="0.25">
      <c r="C118" s="15"/>
      <c r="D118" s="15"/>
      <c r="E118" s="15"/>
      <c r="F118" s="66"/>
      <c r="G118" s="58"/>
      <c r="H118" s="67"/>
    </row>
    <row r="119" spans="3:8" x14ac:dyDescent="0.25">
      <c r="C119" s="15"/>
      <c r="D119" s="15"/>
      <c r="E119" s="15"/>
      <c r="F119" s="56"/>
      <c r="G119" s="58"/>
      <c r="H119" s="59"/>
    </row>
    <row r="120" spans="3:8" x14ac:dyDescent="0.25">
      <c r="C120" s="15"/>
      <c r="D120" s="15"/>
      <c r="E120" s="15"/>
      <c r="F120" s="56"/>
      <c r="G120" s="58"/>
      <c r="H120" s="56"/>
    </row>
    <row r="121" spans="3:8" x14ac:dyDescent="0.25">
      <c r="C121" s="15"/>
      <c r="D121" s="15"/>
      <c r="E121" s="15"/>
      <c r="F121" s="66"/>
      <c r="G121" s="58"/>
      <c r="H121" s="67"/>
    </row>
    <row r="122" spans="3:8" x14ac:dyDescent="0.25">
      <c r="C122" s="15"/>
      <c r="D122" s="15"/>
      <c r="E122" s="15"/>
      <c r="F122" s="56"/>
      <c r="G122" s="58"/>
      <c r="H122" s="59"/>
    </row>
    <row r="123" spans="3:8" x14ac:dyDescent="0.25">
      <c r="G123" s="58"/>
    </row>
    <row r="124" spans="3:8" x14ac:dyDescent="0.25">
      <c r="C124" s="69"/>
      <c r="D124" s="69"/>
      <c r="E124" s="69"/>
      <c r="F124" s="69"/>
      <c r="G124" s="58"/>
      <c r="H124" s="69"/>
    </row>
    <row r="125" spans="3:8" x14ac:dyDescent="0.25">
      <c r="G125" s="58"/>
    </row>
    <row r="126" spans="3:8" x14ac:dyDescent="0.25">
      <c r="G126" s="58"/>
    </row>
    <row r="127" spans="3:8" x14ac:dyDescent="0.25">
      <c r="G127" s="63"/>
    </row>
    <row r="128" spans="3:8" x14ac:dyDescent="0.25">
      <c r="G128" s="58"/>
    </row>
    <row r="129" spans="7:7" x14ac:dyDescent="0.25">
      <c r="G129" s="58"/>
    </row>
    <row r="130" spans="7:7" x14ac:dyDescent="0.25">
      <c r="G130" s="58"/>
    </row>
    <row r="131" spans="7:7" x14ac:dyDescent="0.25">
      <c r="G131" s="58"/>
    </row>
    <row r="132" spans="7:7" x14ac:dyDescent="0.25">
      <c r="G132" s="58"/>
    </row>
    <row r="133" spans="7:7" x14ac:dyDescent="0.25">
      <c r="G133" s="58"/>
    </row>
    <row r="134" spans="7:7" x14ac:dyDescent="0.25">
      <c r="G134" s="58"/>
    </row>
    <row r="135" spans="7:7" x14ac:dyDescent="0.25">
      <c r="G135" s="58"/>
    </row>
    <row r="136" spans="7:7" x14ac:dyDescent="0.25">
      <c r="G136" s="63"/>
    </row>
    <row r="137" spans="7:7" x14ac:dyDescent="0.25">
      <c r="G137" s="58"/>
    </row>
    <row r="138" spans="7:7" x14ac:dyDescent="0.25">
      <c r="G138" s="58"/>
    </row>
    <row r="139" spans="7:7" x14ac:dyDescent="0.25">
      <c r="G139" s="58"/>
    </row>
    <row r="140" spans="7:7" x14ac:dyDescent="0.25">
      <c r="G140" s="63"/>
    </row>
    <row r="141" spans="7:7" x14ac:dyDescent="0.25">
      <c r="G141" s="58"/>
    </row>
    <row r="142" spans="7:7" x14ac:dyDescent="0.25">
      <c r="G142" s="58"/>
    </row>
    <row r="143" spans="7:7" x14ac:dyDescent="0.25">
      <c r="G143" s="58"/>
    </row>
    <row r="144" spans="7:7" x14ac:dyDescent="0.25">
      <c r="G144" s="58"/>
    </row>
    <row r="145" spans="7:7" x14ac:dyDescent="0.25">
      <c r="G145" s="63"/>
    </row>
    <row r="146" spans="7:7" x14ac:dyDescent="0.25">
      <c r="G146" s="58"/>
    </row>
    <row r="147" spans="7:7" x14ac:dyDescent="0.25">
      <c r="G147" s="58"/>
    </row>
    <row r="148" spans="7:7" x14ac:dyDescent="0.25">
      <c r="G148" s="63"/>
    </row>
    <row r="149" spans="7:7" x14ac:dyDescent="0.25">
      <c r="G149" s="58"/>
    </row>
    <row r="150" spans="7:7" x14ac:dyDescent="0.25">
      <c r="G150" s="58"/>
    </row>
    <row r="151" spans="7:7" x14ac:dyDescent="0.25">
      <c r="G151" s="63"/>
    </row>
    <row r="152" spans="7:7" x14ac:dyDescent="0.25">
      <c r="G152" s="58"/>
    </row>
    <row r="153" spans="7:7" x14ac:dyDescent="0.25">
      <c r="G153" s="58"/>
    </row>
    <row r="154" spans="7:7" x14ac:dyDescent="0.25">
      <c r="G154" s="58"/>
    </row>
    <row r="155" spans="7:7" x14ac:dyDescent="0.25">
      <c r="G155" s="63"/>
    </row>
    <row r="156" spans="7:7" x14ac:dyDescent="0.25">
      <c r="G156" s="58"/>
    </row>
    <row r="157" spans="7:7" x14ac:dyDescent="0.25">
      <c r="G157" s="58"/>
    </row>
    <row r="158" spans="7:7" x14ac:dyDescent="0.25">
      <c r="G158" s="58"/>
    </row>
    <row r="159" spans="7:7" x14ac:dyDescent="0.25">
      <c r="G159" s="58"/>
    </row>
    <row r="160" spans="7:7" x14ac:dyDescent="0.25">
      <c r="G160" s="58"/>
    </row>
    <row r="161" spans="7:7" x14ac:dyDescent="0.25">
      <c r="G161" s="58"/>
    </row>
    <row r="162" spans="7:7" x14ac:dyDescent="0.25">
      <c r="G162" s="58"/>
    </row>
    <row r="163" spans="7:7" x14ac:dyDescent="0.25">
      <c r="G163" s="58"/>
    </row>
    <row r="164" spans="7:7" x14ac:dyDescent="0.25">
      <c r="G164" s="58"/>
    </row>
    <row r="165" spans="7:7" x14ac:dyDescent="0.25">
      <c r="G165" s="58"/>
    </row>
    <row r="166" spans="7:7" x14ac:dyDescent="0.25">
      <c r="G166" s="58"/>
    </row>
    <row r="167" spans="7:7" x14ac:dyDescent="0.25">
      <c r="G167" s="58"/>
    </row>
    <row r="168" spans="7:7" x14ac:dyDescent="0.25">
      <c r="G168" s="63"/>
    </row>
    <row r="169" spans="7:7" x14ac:dyDescent="0.25">
      <c r="G169" s="58"/>
    </row>
    <row r="170" spans="7:7" x14ac:dyDescent="0.25">
      <c r="G170" s="58"/>
    </row>
    <row r="171" spans="7:7" x14ac:dyDescent="0.25">
      <c r="G171" s="58"/>
    </row>
    <row r="172" spans="7:7" x14ac:dyDescent="0.25">
      <c r="G172" s="58"/>
    </row>
    <row r="173" spans="7:7" x14ac:dyDescent="0.25">
      <c r="G173" s="58"/>
    </row>
    <row r="174" spans="7:7" x14ac:dyDescent="0.25">
      <c r="G174" s="58"/>
    </row>
    <row r="175" spans="7:7" x14ac:dyDescent="0.25">
      <c r="G175" s="63"/>
    </row>
    <row r="176" spans="7:7" x14ac:dyDescent="0.25">
      <c r="G176" s="58"/>
    </row>
    <row r="177" spans="7:7" x14ac:dyDescent="0.25">
      <c r="G177" s="58"/>
    </row>
    <row r="178" spans="7:7" x14ac:dyDescent="0.25">
      <c r="G178" s="58"/>
    </row>
    <row r="179" spans="7:7" x14ac:dyDescent="0.25">
      <c r="G179" s="63"/>
    </row>
    <row r="180" spans="7:7" x14ac:dyDescent="0.25">
      <c r="G180" s="58"/>
    </row>
    <row r="181" spans="7:7" x14ac:dyDescent="0.25">
      <c r="G181" s="58"/>
    </row>
    <row r="182" spans="7:7" x14ac:dyDescent="0.25">
      <c r="G182" s="58"/>
    </row>
    <row r="183" spans="7:7" x14ac:dyDescent="0.25">
      <c r="G183" s="63"/>
    </row>
    <row r="184" spans="7:7" x14ac:dyDescent="0.25">
      <c r="G184" s="58"/>
    </row>
    <row r="185" spans="7:7" x14ac:dyDescent="0.25">
      <c r="G185" s="58"/>
    </row>
    <row r="186" spans="7:7" x14ac:dyDescent="0.25">
      <c r="G186" s="63"/>
    </row>
    <row r="187" spans="7:7" x14ac:dyDescent="0.25">
      <c r="G187" s="58"/>
    </row>
    <row r="188" spans="7:7" x14ac:dyDescent="0.25">
      <c r="G188" s="58"/>
    </row>
    <row r="189" spans="7:7" x14ac:dyDescent="0.25">
      <c r="G189" s="58"/>
    </row>
    <row r="190" spans="7:7" x14ac:dyDescent="0.25">
      <c r="G190" s="63"/>
    </row>
    <row r="191" spans="7:7" x14ac:dyDescent="0.25">
      <c r="G191" s="58"/>
    </row>
    <row r="192" spans="7:7" x14ac:dyDescent="0.25">
      <c r="G192" s="58"/>
    </row>
    <row r="193" spans="7:7" x14ac:dyDescent="0.25">
      <c r="G193" s="58"/>
    </row>
    <row r="194" spans="7:7" x14ac:dyDescent="0.25">
      <c r="G194" s="58"/>
    </row>
    <row r="195" spans="7:7" x14ac:dyDescent="0.25">
      <c r="G195" s="58"/>
    </row>
    <row r="196" spans="7:7" x14ac:dyDescent="0.25">
      <c r="G196" s="58"/>
    </row>
    <row r="197" spans="7:7" x14ac:dyDescent="0.25">
      <c r="G197" s="58"/>
    </row>
    <row r="198" spans="7:7" x14ac:dyDescent="0.25">
      <c r="G198" s="58"/>
    </row>
    <row r="199" spans="7:7" x14ac:dyDescent="0.25">
      <c r="G199" s="58"/>
    </row>
    <row r="200" spans="7:7" x14ac:dyDescent="0.25">
      <c r="G200" s="58"/>
    </row>
    <row r="201" spans="7:7" x14ac:dyDescent="0.25">
      <c r="G201" s="63"/>
    </row>
    <row r="202" spans="7:7" x14ac:dyDescent="0.25">
      <c r="G202" s="58"/>
    </row>
    <row r="203" spans="7:7" x14ac:dyDescent="0.25">
      <c r="G203" s="58"/>
    </row>
    <row r="204" spans="7:7" x14ac:dyDescent="0.25">
      <c r="G204" s="58"/>
    </row>
    <row r="205" spans="7:7" x14ac:dyDescent="0.25">
      <c r="G205" s="58"/>
    </row>
    <row r="206" spans="7:7" x14ac:dyDescent="0.25">
      <c r="G206" s="58"/>
    </row>
    <row r="207" spans="7:7" x14ac:dyDescent="0.25">
      <c r="G207" s="63"/>
    </row>
    <row r="208" spans="7:7" x14ac:dyDescent="0.25">
      <c r="G208" s="58"/>
    </row>
    <row r="209" spans="7:7" x14ac:dyDescent="0.25">
      <c r="G209" s="58"/>
    </row>
    <row r="210" spans="7:7" x14ac:dyDescent="0.25">
      <c r="G210" s="63"/>
    </row>
    <row r="211" spans="7:7" x14ac:dyDescent="0.25">
      <c r="G211" s="58"/>
    </row>
    <row r="212" spans="7:7" x14ac:dyDescent="0.25">
      <c r="G212" s="58"/>
    </row>
    <row r="213" spans="7:7" x14ac:dyDescent="0.25">
      <c r="G213" s="58"/>
    </row>
    <row r="214" spans="7:7" x14ac:dyDescent="0.25">
      <c r="G214" s="58"/>
    </row>
    <row r="215" spans="7:7" x14ac:dyDescent="0.25">
      <c r="G215" s="58"/>
    </row>
    <row r="216" spans="7:7" x14ac:dyDescent="0.25">
      <c r="G216" s="58"/>
    </row>
    <row r="217" spans="7:7" x14ac:dyDescent="0.25">
      <c r="G217" s="58"/>
    </row>
    <row r="218" spans="7:7" x14ac:dyDescent="0.25">
      <c r="G218" s="58"/>
    </row>
    <row r="219" spans="7:7" x14ac:dyDescent="0.25">
      <c r="G219" s="58"/>
    </row>
    <row r="220" spans="7:7" x14ac:dyDescent="0.25">
      <c r="G220" s="58"/>
    </row>
    <row r="221" spans="7:7" x14ac:dyDescent="0.25">
      <c r="G221" s="58"/>
    </row>
    <row r="222" spans="7:7" x14ac:dyDescent="0.25">
      <c r="G222" s="58"/>
    </row>
    <row r="223" spans="7:7" x14ac:dyDescent="0.25">
      <c r="G223" s="58"/>
    </row>
    <row r="224" spans="7:7" x14ac:dyDescent="0.25">
      <c r="G224" s="58"/>
    </row>
    <row r="225" spans="7:7" x14ac:dyDescent="0.25">
      <c r="G225" s="63"/>
    </row>
    <row r="226" spans="7:7" x14ac:dyDescent="0.25">
      <c r="G226" s="58"/>
    </row>
    <row r="227" spans="7:7" x14ac:dyDescent="0.25">
      <c r="G227" s="58"/>
    </row>
    <row r="228" spans="7:7" x14ac:dyDescent="0.25">
      <c r="G228" s="58"/>
    </row>
    <row r="229" spans="7:7" x14ac:dyDescent="0.25">
      <c r="G229" s="58"/>
    </row>
    <row r="230" spans="7:7" x14ac:dyDescent="0.25">
      <c r="G230" s="58"/>
    </row>
    <row r="231" spans="7:7" x14ac:dyDescent="0.25">
      <c r="G231" s="63"/>
    </row>
    <row r="232" spans="7:7" x14ac:dyDescent="0.25">
      <c r="G232" s="58"/>
    </row>
    <row r="233" spans="7:7" x14ac:dyDescent="0.25">
      <c r="G233" s="58"/>
    </row>
    <row r="234" spans="7:7" x14ac:dyDescent="0.25">
      <c r="G234" s="63"/>
    </row>
    <row r="235" spans="7:7" x14ac:dyDescent="0.25">
      <c r="G235" s="58"/>
    </row>
    <row r="236" spans="7:7" x14ac:dyDescent="0.25">
      <c r="G236" s="58"/>
    </row>
    <row r="237" spans="7:7" x14ac:dyDescent="0.25">
      <c r="G237" s="63"/>
    </row>
    <row r="238" spans="7:7" x14ac:dyDescent="0.25">
      <c r="G238" s="58"/>
    </row>
    <row r="239" spans="7:7" x14ac:dyDescent="0.25">
      <c r="G239" s="58"/>
    </row>
    <row r="240" spans="7:7" x14ac:dyDescent="0.25">
      <c r="G240" s="58"/>
    </row>
    <row r="241" spans="7:7" x14ac:dyDescent="0.25">
      <c r="G241" s="58"/>
    </row>
    <row r="242" spans="7:7" x14ac:dyDescent="0.25">
      <c r="G242" s="58"/>
    </row>
    <row r="243" spans="7:7" x14ac:dyDescent="0.25">
      <c r="G243" s="58"/>
    </row>
    <row r="244" spans="7:7" x14ac:dyDescent="0.25">
      <c r="G244" s="58"/>
    </row>
    <row r="245" spans="7:7" x14ac:dyDescent="0.25">
      <c r="G245" s="58"/>
    </row>
    <row r="246" spans="7:7" x14ac:dyDescent="0.25">
      <c r="G246" s="58"/>
    </row>
    <row r="247" spans="7:7" x14ac:dyDescent="0.25">
      <c r="G247" s="58"/>
    </row>
    <row r="248" spans="7:7" x14ac:dyDescent="0.25">
      <c r="G248" s="58"/>
    </row>
    <row r="249" spans="7:7" x14ac:dyDescent="0.25">
      <c r="G249" s="58"/>
    </row>
    <row r="250" spans="7:7" x14ac:dyDescent="0.25">
      <c r="G250" s="58"/>
    </row>
    <row r="251" spans="7:7" x14ac:dyDescent="0.25">
      <c r="G251" s="58"/>
    </row>
    <row r="252" spans="7:7" x14ac:dyDescent="0.25">
      <c r="G252" s="58"/>
    </row>
    <row r="253" spans="7:7" x14ac:dyDescent="0.25">
      <c r="G253" s="63"/>
    </row>
    <row r="254" spans="7:7" x14ac:dyDescent="0.25">
      <c r="G254" s="58"/>
    </row>
    <row r="255" spans="7:7" x14ac:dyDescent="0.25">
      <c r="G255" s="58"/>
    </row>
    <row r="256" spans="7:7" x14ac:dyDescent="0.25">
      <c r="G256" s="58"/>
    </row>
    <row r="257" spans="7:7" x14ac:dyDescent="0.25">
      <c r="G257" s="58"/>
    </row>
    <row r="258" spans="7:7" x14ac:dyDescent="0.25">
      <c r="G258" s="58"/>
    </row>
    <row r="259" spans="7:7" x14ac:dyDescent="0.25">
      <c r="G259" s="58"/>
    </row>
    <row r="260" spans="7:7" x14ac:dyDescent="0.25">
      <c r="G260" s="58"/>
    </row>
    <row r="261" spans="7:7" x14ac:dyDescent="0.25">
      <c r="G261" s="58"/>
    </row>
    <row r="262" spans="7:7" x14ac:dyDescent="0.25">
      <c r="G262" s="63"/>
    </row>
    <row r="263" spans="7:7" x14ac:dyDescent="0.25">
      <c r="G263" s="58"/>
    </row>
    <row r="264" spans="7:7" x14ac:dyDescent="0.25">
      <c r="G264" s="58"/>
    </row>
    <row r="265" spans="7:7" x14ac:dyDescent="0.25">
      <c r="G265" s="58"/>
    </row>
    <row r="266" spans="7:7" x14ac:dyDescent="0.25">
      <c r="G266" s="63"/>
    </row>
    <row r="267" spans="7:7" x14ac:dyDescent="0.25">
      <c r="G267" s="58"/>
    </row>
    <row r="268" spans="7:7" x14ac:dyDescent="0.25">
      <c r="G268" s="58"/>
    </row>
    <row r="269" spans="7:7" x14ac:dyDescent="0.25">
      <c r="G269" s="63"/>
    </row>
    <row r="270" spans="7:7" x14ac:dyDescent="0.25">
      <c r="G270" s="58"/>
    </row>
    <row r="271" spans="7:7" x14ac:dyDescent="0.25">
      <c r="G271" s="58"/>
    </row>
    <row r="272" spans="7:7" x14ac:dyDescent="0.25">
      <c r="G272" s="63"/>
    </row>
    <row r="273" spans="7:7" x14ac:dyDescent="0.25">
      <c r="G273" s="58"/>
    </row>
    <row r="274" spans="7:7" x14ac:dyDescent="0.25">
      <c r="G274" s="58"/>
    </row>
    <row r="275" spans="7:7" x14ac:dyDescent="0.25">
      <c r="G275" s="58"/>
    </row>
    <row r="276" spans="7:7" x14ac:dyDescent="0.25">
      <c r="G276" s="63"/>
    </row>
    <row r="277" spans="7:7" x14ac:dyDescent="0.25">
      <c r="G277" s="58"/>
    </row>
    <row r="278" spans="7:7" x14ac:dyDescent="0.25">
      <c r="G278" s="58"/>
    </row>
    <row r="279" spans="7:7" x14ac:dyDescent="0.25">
      <c r="G279" s="58"/>
    </row>
    <row r="280" spans="7:7" x14ac:dyDescent="0.25">
      <c r="G280" s="58"/>
    </row>
    <row r="281" spans="7:7" x14ac:dyDescent="0.25">
      <c r="G281" s="58"/>
    </row>
    <row r="282" spans="7:7" x14ac:dyDescent="0.25">
      <c r="G282" s="58"/>
    </row>
    <row r="283" spans="7:7" x14ac:dyDescent="0.25">
      <c r="G283" s="58"/>
    </row>
    <row r="284" spans="7:7" x14ac:dyDescent="0.25">
      <c r="G284" s="58"/>
    </row>
    <row r="285" spans="7:7" x14ac:dyDescent="0.25">
      <c r="G285" s="58"/>
    </row>
    <row r="286" spans="7:7" x14ac:dyDescent="0.25">
      <c r="G286" s="58"/>
    </row>
    <row r="287" spans="7:7" x14ac:dyDescent="0.25">
      <c r="G287" s="58"/>
    </row>
    <row r="288" spans="7:7" x14ac:dyDescent="0.25">
      <c r="G288" s="58"/>
    </row>
    <row r="289" spans="7:7" x14ac:dyDescent="0.25">
      <c r="G289" s="63"/>
    </row>
    <row r="290" spans="7:7" x14ac:dyDescent="0.25">
      <c r="G290" s="58"/>
    </row>
    <row r="291" spans="7:7" x14ac:dyDescent="0.25">
      <c r="G291" s="58"/>
    </row>
    <row r="292" spans="7:7" x14ac:dyDescent="0.25">
      <c r="G292" s="58"/>
    </row>
    <row r="293" spans="7:7" x14ac:dyDescent="0.25">
      <c r="G293" s="58"/>
    </row>
    <row r="294" spans="7:7" x14ac:dyDescent="0.25">
      <c r="G294" s="58"/>
    </row>
    <row r="295" spans="7:7" x14ac:dyDescent="0.25">
      <c r="G295" s="58"/>
    </row>
    <row r="296" spans="7:7" x14ac:dyDescent="0.25">
      <c r="G296" s="63"/>
    </row>
    <row r="297" spans="7:7" x14ac:dyDescent="0.25">
      <c r="G297" s="58"/>
    </row>
    <row r="298" spans="7:7" x14ac:dyDescent="0.25">
      <c r="G298" s="58"/>
    </row>
    <row r="299" spans="7:7" x14ac:dyDescent="0.25">
      <c r="G299" s="58"/>
    </row>
    <row r="300" spans="7:7" x14ac:dyDescent="0.25">
      <c r="G300" s="63"/>
    </row>
    <row r="301" spans="7:7" x14ac:dyDescent="0.25">
      <c r="G301" s="58"/>
    </row>
    <row r="302" spans="7:7" x14ac:dyDescent="0.25">
      <c r="G302" s="58"/>
    </row>
    <row r="303" spans="7:7" x14ac:dyDescent="0.25">
      <c r="G303" s="58"/>
    </row>
    <row r="304" spans="7:7" x14ac:dyDescent="0.25">
      <c r="G304" s="63"/>
    </row>
    <row r="305" spans="7:7" x14ac:dyDescent="0.25">
      <c r="G305" s="58"/>
    </row>
    <row r="306" spans="7:7" x14ac:dyDescent="0.25">
      <c r="G306" s="58"/>
    </row>
    <row r="307" spans="7:7" x14ac:dyDescent="0.25">
      <c r="G307" s="63"/>
    </row>
    <row r="308" spans="7:7" x14ac:dyDescent="0.25">
      <c r="G308" s="58"/>
    </row>
    <row r="309" spans="7:7" x14ac:dyDescent="0.25">
      <c r="G309" s="58"/>
    </row>
    <row r="310" spans="7:7" x14ac:dyDescent="0.25">
      <c r="G310" s="63"/>
    </row>
    <row r="311" spans="7:7" x14ac:dyDescent="0.25">
      <c r="G311" s="58"/>
    </row>
    <row r="312" spans="7:7" x14ac:dyDescent="0.25">
      <c r="G312" s="58"/>
    </row>
    <row r="313" spans="7:7" x14ac:dyDescent="0.25">
      <c r="G313" s="58"/>
    </row>
    <row r="314" spans="7:7" x14ac:dyDescent="0.25">
      <c r="G314" s="63"/>
    </row>
    <row r="315" spans="7:7" x14ac:dyDescent="0.25">
      <c r="G315" s="58"/>
    </row>
    <row r="316" spans="7:7" x14ac:dyDescent="0.25">
      <c r="G316" s="58"/>
    </row>
    <row r="317" spans="7:7" x14ac:dyDescent="0.25">
      <c r="G317" s="58"/>
    </row>
    <row r="318" spans="7:7" x14ac:dyDescent="0.25">
      <c r="G318" s="58"/>
    </row>
    <row r="319" spans="7:7" x14ac:dyDescent="0.25">
      <c r="G319" s="63"/>
    </row>
    <row r="320" spans="7:7" x14ac:dyDescent="0.25">
      <c r="G320" s="58"/>
    </row>
    <row r="321" spans="7:7" x14ac:dyDescent="0.25">
      <c r="G321" s="58"/>
    </row>
    <row r="322" spans="7:7" x14ac:dyDescent="0.25">
      <c r="G322" s="58"/>
    </row>
    <row r="323" spans="7:7" x14ac:dyDescent="0.25">
      <c r="G323" s="58"/>
    </row>
    <row r="324" spans="7:7" x14ac:dyDescent="0.25">
      <c r="G324" s="58"/>
    </row>
    <row r="325" spans="7:7" x14ac:dyDescent="0.25">
      <c r="G325" s="63"/>
    </row>
    <row r="326" spans="7:7" x14ac:dyDescent="0.25">
      <c r="G326" s="58"/>
    </row>
    <row r="327" spans="7:7" x14ac:dyDescent="0.25">
      <c r="G327" s="58"/>
    </row>
    <row r="328" spans="7:7" x14ac:dyDescent="0.25">
      <c r="G328" s="63"/>
    </row>
    <row r="329" spans="7:7" x14ac:dyDescent="0.25">
      <c r="G329" s="58"/>
    </row>
    <row r="330" spans="7:7" x14ac:dyDescent="0.25">
      <c r="G330" s="58"/>
    </row>
    <row r="331" spans="7:7" x14ac:dyDescent="0.25">
      <c r="G331" s="63"/>
    </row>
    <row r="332" spans="7:7" x14ac:dyDescent="0.25">
      <c r="G332" s="58"/>
    </row>
    <row r="333" spans="7:7" x14ac:dyDescent="0.25">
      <c r="G333" s="58"/>
    </row>
    <row r="334" spans="7:7" x14ac:dyDescent="0.25">
      <c r="G334" s="63"/>
    </row>
    <row r="335" spans="7:7" x14ac:dyDescent="0.25">
      <c r="G335" s="58"/>
    </row>
    <row r="336" spans="7:7" x14ac:dyDescent="0.25">
      <c r="G336" s="58"/>
    </row>
    <row r="337" spans="7:7" x14ac:dyDescent="0.25">
      <c r="G337" s="63"/>
    </row>
    <row r="338" spans="7:7" x14ac:dyDescent="0.25">
      <c r="G338" s="58"/>
    </row>
    <row r="339" spans="7:7" x14ac:dyDescent="0.25">
      <c r="G339" s="58"/>
    </row>
    <row r="340" spans="7:7" x14ac:dyDescent="0.25">
      <c r="G340" s="63"/>
    </row>
    <row r="341" spans="7:7" x14ac:dyDescent="0.25">
      <c r="G341" s="58"/>
    </row>
    <row r="342" spans="7:7" x14ac:dyDescent="0.25">
      <c r="G342" s="58"/>
    </row>
    <row r="343" spans="7:7" x14ac:dyDescent="0.25">
      <c r="G343" s="58"/>
    </row>
    <row r="344" spans="7:7" x14ac:dyDescent="0.25">
      <c r="G344" s="58"/>
    </row>
    <row r="345" spans="7:7" x14ac:dyDescent="0.25">
      <c r="G345" s="58"/>
    </row>
    <row r="346" spans="7:7" x14ac:dyDescent="0.25">
      <c r="G346" s="58"/>
    </row>
    <row r="347" spans="7:7" x14ac:dyDescent="0.25">
      <c r="G347" s="58"/>
    </row>
    <row r="348" spans="7:7" x14ac:dyDescent="0.25">
      <c r="G348" s="58"/>
    </row>
    <row r="349" spans="7:7" x14ac:dyDescent="0.25">
      <c r="G349" s="63"/>
    </row>
    <row r="350" spans="7:7" x14ac:dyDescent="0.25">
      <c r="G350" s="58"/>
    </row>
    <row r="351" spans="7:7" x14ac:dyDescent="0.25">
      <c r="G351" s="58"/>
    </row>
    <row r="352" spans="7:7" x14ac:dyDescent="0.25">
      <c r="G352" s="58"/>
    </row>
    <row r="353" spans="7:7" x14ac:dyDescent="0.25">
      <c r="G353" s="63"/>
    </row>
    <row r="354" spans="7:7" x14ac:dyDescent="0.25">
      <c r="G354" s="58"/>
    </row>
    <row r="355" spans="7:7" x14ac:dyDescent="0.25">
      <c r="G355" s="58"/>
    </row>
    <row r="356" spans="7:7" x14ac:dyDescent="0.25">
      <c r="G356" s="58"/>
    </row>
    <row r="357" spans="7:7" x14ac:dyDescent="0.25">
      <c r="G357" s="58"/>
    </row>
    <row r="358" spans="7:7" x14ac:dyDescent="0.25">
      <c r="G358" s="58"/>
    </row>
    <row r="359" spans="7:7" x14ac:dyDescent="0.25">
      <c r="G359" s="58"/>
    </row>
    <row r="360" spans="7:7" x14ac:dyDescent="0.25">
      <c r="G360" s="58"/>
    </row>
    <row r="361" spans="7:7" x14ac:dyDescent="0.25">
      <c r="G361" s="58"/>
    </row>
    <row r="362" spans="7:7" x14ac:dyDescent="0.25">
      <c r="G362" s="58"/>
    </row>
    <row r="363" spans="7:7" x14ac:dyDescent="0.25">
      <c r="G363" s="58"/>
    </row>
    <row r="364" spans="7:7" x14ac:dyDescent="0.25">
      <c r="G364" s="58"/>
    </row>
    <row r="365" spans="7:7" x14ac:dyDescent="0.25">
      <c r="G365" s="58"/>
    </row>
    <row r="366" spans="7:7" x14ac:dyDescent="0.25">
      <c r="G366" s="58"/>
    </row>
    <row r="367" spans="7:7" x14ac:dyDescent="0.25">
      <c r="G367" s="58"/>
    </row>
    <row r="368" spans="7:7" x14ac:dyDescent="0.25">
      <c r="G368" s="58"/>
    </row>
    <row r="369" spans="7:7" x14ac:dyDescent="0.25">
      <c r="G369" s="58"/>
    </row>
    <row r="370" spans="7:7" x14ac:dyDescent="0.25">
      <c r="G370" s="58"/>
    </row>
    <row r="371" spans="7:7" x14ac:dyDescent="0.25">
      <c r="G371" s="58"/>
    </row>
    <row r="372" spans="7:7" x14ac:dyDescent="0.25">
      <c r="G372" s="58"/>
    </row>
    <row r="373" spans="7:7" x14ac:dyDescent="0.25">
      <c r="G373" s="58"/>
    </row>
    <row r="374" spans="7:7" x14ac:dyDescent="0.25">
      <c r="G374" s="58"/>
    </row>
    <row r="375" spans="7:7" x14ac:dyDescent="0.25">
      <c r="G375" s="58"/>
    </row>
    <row r="376" spans="7:7" x14ac:dyDescent="0.25">
      <c r="G376" s="58"/>
    </row>
    <row r="377" spans="7:7" x14ac:dyDescent="0.25">
      <c r="G377" s="58"/>
    </row>
    <row r="378" spans="7:7" x14ac:dyDescent="0.25">
      <c r="G378" s="58"/>
    </row>
    <row r="379" spans="7:7" x14ac:dyDescent="0.25">
      <c r="G379" s="58"/>
    </row>
    <row r="380" spans="7:7" x14ac:dyDescent="0.25">
      <c r="G380" s="58"/>
    </row>
    <row r="381" spans="7:7" x14ac:dyDescent="0.25">
      <c r="G381" s="58"/>
    </row>
    <row r="382" spans="7:7" x14ac:dyDescent="0.25">
      <c r="G382" s="58"/>
    </row>
    <row r="383" spans="7:7" x14ac:dyDescent="0.25">
      <c r="G383" s="58"/>
    </row>
    <row r="384" spans="7:7" x14ac:dyDescent="0.25">
      <c r="G384" s="58"/>
    </row>
    <row r="385" spans="7:7" x14ac:dyDescent="0.25">
      <c r="G385" s="58"/>
    </row>
    <row r="386" spans="7:7" x14ac:dyDescent="0.25">
      <c r="G386" s="58"/>
    </row>
    <row r="387" spans="7:7" x14ac:dyDescent="0.25">
      <c r="G387" s="58"/>
    </row>
    <row r="388" spans="7:7" x14ac:dyDescent="0.25">
      <c r="G388" s="58"/>
    </row>
    <row r="389" spans="7:7" x14ac:dyDescent="0.25">
      <c r="G389" s="58"/>
    </row>
    <row r="390" spans="7:7" x14ac:dyDescent="0.25">
      <c r="G390" s="58"/>
    </row>
    <row r="391" spans="7:7" x14ac:dyDescent="0.25">
      <c r="G391" s="58"/>
    </row>
    <row r="392" spans="7:7" x14ac:dyDescent="0.25">
      <c r="G392" s="58"/>
    </row>
    <row r="393" spans="7:7" x14ac:dyDescent="0.25">
      <c r="G393" s="58"/>
    </row>
    <row r="394" spans="7:7" x14ac:dyDescent="0.25">
      <c r="G394" s="58"/>
    </row>
    <row r="395" spans="7:7" x14ac:dyDescent="0.25">
      <c r="G395" s="58"/>
    </row>
    <row r="396" spans="7:7" x14ac:dyDescent="0.25">
      <c r="G396" s="58"/>
    </row>
    <row r="397" spans="7:7" x14ac:dyDescent="0.25">
      <c r="G397" s="58"/>
    </row>
    <row r="398" spans="7:7" x14ac:dyDescent="0.25">
      <c r="G398" s="58"/>
    </row>
    <row r="399" spans="7:7" x14ac:dyDescent="0.25">
      <c r="G399" s="58"/>
    </row>
    <row r="400" spans="7:7" x14ac:dyDescent="0.25">
      <c r="G400" s="58"/>
    </row>
    <row r="401" spans="3:9" x14ac:dyDescent="0.25">
      <c r="G401" s="58"/>
    </row>
    <row r="402" spans="3:9" x14ac:dyDescent="0.25">
      <c r="G402" s="58"/>
    </row>
    <row r="403" spans="3:9" ht="13.8" thickBot="1" x14ac:dyDescent="0.3">
      <c r="C403" s="70"/>
      <c r="D403" s="70"/>
      <c r="E403" s="70"/>
      <c r="F403" s="70"/>
      <c r="G403" s="63"/>
      <c r="H403" s="70"/>
      <c r="I403" s="70"/>
    </row>
    <row r="404" spans="3:9" x14ac:dyDescent="0.25">
      <c r="G404" s="63"/>
    </row>
    <row r="405" spans="3:9" x14ac:dyDescent="0.25">
      <c r="G405" s="63"/>
    </row>
    <row r="406" spans="3:9" x14ac:dyDescent="0.25">
      <c r="G406" s="63"/>
    </row>
  </sheetData>
  <mergeCells count="2">
    <mergeCell ref="C2:I2"/>
    <mergeCell ref="C3:I3"/>
  </mergeCells>
  <phoneticPr fontId="0" type="noConversion"/>
  <printOptions horizontalCentered="1"/>
  <pageMargins left="0.19685039370078741" right="0.19685039370078741" top="0.39370078740157483" bottom="0.39370078740157483" header="0" footer="0"/>
  <pageSetup scale="8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RESUMEN 2019</vt:lpstr>
      <vt:lpstr>ORD926</vt:lpstr>
      <vt:lpstr>EXT926</vt:lpstr>
      <vt:lpstr>ORD927</vt:lpstr>
      <vt:lpstr>EXT927</vt:lpstr>
      <vt:lpstr>ORD928</vt:lpstr>
      <vt:lpstr>EXT928</vt:lpstr>
      <vt:lpstr>ORD929</vt:lpstr>
      <vt:lpstr>EXT929</vt:lpstr>
      <vt:lpstr>ORD930</vt:lpstr>
      <vt:lpstr>EXT930</vt:lpstr>
      <vt:lpstr>EXT950</vt:lpstr>
      <vt:lpstr>PERMISOS EXCLUIDOS</vt:lpstr>
      <vt:lpstr>PLAZAS EXT EXCLUIDAS</vt:lpstr>
      <vt:lpstr>'EXT926'!Área_de_impresión</vt:lpstr>
      <vt:lpstr>'EXT927'!Área_de_impresión</vt:lpstr>
      <vt:lpstr>'EXT928'!Área_de_impresión</vt:lpstr>
      <vt:lpstr>'EXT929'!Área_de_impresión</vt:lpstr>
      <vt:lpstr>'EXT930'!Área_de_impresión</vt:lpstr>
      <vt:lpstr>'EXT950'!Área_de_impresión</vt:lpstr>
      <vt:lpstr>'ORD926'!Área_de_impresión</vt:lpstr>
      <vt:lpstr>'ORD927'!Área_de_impresión</vt:lpstr>
      <vt:lpstr>'ORD928'!Área_de_impresión</vt:lpstr>
      <vt:lpstr>'ORD929'!Área_de_impresión</vt:lpstr>
      <vt:lpstr>'ORD930'!Área_de_impresión</vt:lpstr>
      <vt:lpstr>'RESUMEN 2019'!Área_de_impresión</vt:lpstr>
    </vt:vector>
  </TitlesOfParts>
  <Company>Poder Judicial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pmena</dc:creator>
  <cp:lastModifiedBy>pmena</cp:lastModifiedBy>
  <cp:lastPrinted>2018-06-22T16:05:20Z</cp:lastPrinted>
  <dcterms:created xsi:type="dcterms:W3CDTF">2014-02-13T00:06:46Z</dcterms:created>
  <dcterms:modified xsi:type="dcterms:W3CDTF">2018-11-22T19:12:13Z</dcterms:modified>
</cp:coreProperties>
</file>